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9FE6465-E758-4538-8BE4-4B2743022D8F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Log'!$A$1:$G$1589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9" i="7" l="1"/>
  <c r="G28" i="7"/>
  <c r="G27" i="7"/>
  <c r="G26" i="7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88" i="7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33" i="7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05" i="7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93" i="7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59" i="7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02" i="7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52" i="7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81" i="7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22" i="7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86" i="7"/>
  <c r="G385" i="7" s="1"/>
  <c r="G384" i="7" s="1"/>
  <c r="G383" i="7" s="1"/>
  <c r="G38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81" i="7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05" i="7" l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42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41" i="7" l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00" i="7" l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48" i="7" l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82" i="7" l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42" i="7" l="1"/>
  <c r="G41" i="7" s="1"/>
  <c r="G40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39" i="7" l="1"/>
  <c r="G38" i="7" s="1"/>
  <c r="G37" i="7" s="1"/>
  <c r="G36" i="7" s="1"/>
  <c r="G35" i="7" s="1"/>
  <c r="G34" i="7" s="1"/>
  <c r="G33" i="7" s="1"/>
  <c r="G32" i="7" s="1"/>
  <c r="G31" i="7" s="1"/>
  <c r="G30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/>
  <c r="B5" i="2" l="1"/>
  <c r="B7" i="2" s="1"/>
  <c r="F25" i="2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16" i="2" l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<sst xmlns="http://schemas.openxmlformats.org/spreadsheetml/2006/main" count="4481" uniqueCount="1061">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</sst>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1797953.46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46279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1869046.9414999997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46279</v>
      </c>
      <c r="E3" s="21" t="s">
        <v>45</v>
      </c>
      <c r="F3" s="22">
        <f ca="1">F1-F2</f>
        <v>1625258.21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2149403.9827249995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46279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2471814.5801337492</v>
      </c>
    </row>
    <row r="5" spans="1:18" ht="14.4" x14ac:dyDescent="0.3">
      <c r="A5" s="13" t="s">
        <v>52</v>
      </c>
      <c r="B5" s="14">
        <f ca="1">'Checking Transaction Log'!G1</f>
        <v>2565.1299999999887</v>
      </c>
      <c r="C5" s="15">
        <f t="shared" ca="1" si="0"/>
        <v>46279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6.0362316213126536E-2</v>
      </c>
      <c r="N5" s="5" t="s">
        <v>55</v>
      </c>
      <c r="O5" s="6"/>
      <c r="P5" s="11"/>
      <c r="Q5" s="23" t="s">
        <v>56</v>
      </c>
      <c r="R5" s="23">
        <f t="shared" ca="1" si="1"/>
        <v>2842586.7671538112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46279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1.4040845854271981E-2</v>
      </c>
      <c r="N6" s="21" t="s">
        <v>60</v>
      </c>
      <c r="O6" s="22"/>
      <c r="P6" s="11"/>
      <c r="Q6" s="23" t="s">
        <v>61</v>
      </c>
      <c r="R6" s="23">
        <f t="shared" ca="1" si="1"/>
        <v>3268974.7822268824</v>
      </c>
    </row>
    <row r="7" spans="1:18" ht="14.4" x14ac:dyDescent="0.3">
      <c r="A7" s="21" t="s">
        <v>62</v>
      </c>
      <c r="B7" s="33">
        <f ca="1">SUM(B2:B6)</f>
        <v>20230.319999999992</v>
      </c>
      <c r="C7" s="34">
        <f ca="1">B7/F3</f>
        <v>1.2447449811682535E-2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3759320.9995609145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7.9070229708299716E-2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4323219.1494950512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4971702.0219193082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5717457.3252072036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6575075.9239882836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1.9767557427074929E-2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6.8639419455693754E-2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141154.66999999998</v>
      </c>
      <c r="I16" s="7"/>
      <c r="J16" s="18" t="s">
        <v>46</v>
      </c>
      <c r="K16" s="63">
        <f>B12</f>
        <v>22820</v>
      </c>
      <c r="L16" s="20">
        <f ca="1">K16/F3</f>
        <v>1.4040845854271981E-2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8.2680265309965736E-2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1625258.21</v>
      </c>
      <c r="F20" s="44">
        <f ca="1">E20-E22</f>
        <v>210255.78000000003</v>
      </c>
      <c r="G20" s="34">
        <f ca="1">(E20-E22)/E22</f>
        <v>0.1485904020673661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0.18737089500000004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1714781.1788281249</v>
      </c>
      <c r="G22" s="34">
        <f ca="1">(F22-E22)/E22</f>
        <v>0.21185740919761176</v>
      </c>
      <c r="I22" s="7"/>
      <c r="J22" s="81">
        <v>3000000</v>
      </c>
      <c r="K22" s="50">
        <f ca="1">1-($E$20/J22)</f>
        <v>0.45824726333333332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0.59368544749999996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0.67494835799999997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20230.319999999992</v>
      </c>
      <c r="G25" s="77">
        <f t="shared" ref="G25:G31" ca="1" si="6">F25/SUM($F$25:$F$31)</f>
        <v>1.2292211890756905E-2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0.70502419427864338</v>
      </c>
      <c r="E26" s="80" t="s">
        <v>103</v>
      </c>
      <c r="F26" s="30">
        <f>(B11)</f>
        <v>13452.43</v>
      </c>
      <c r="G26" s="20">
        <f t="shared" ca="1" si="6"/>
        <v>8.173875648312779E-3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5.9609509765786092E-2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1.3865735952128916E-2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0.69623151049377985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0.16774142728393063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0.16985982799619265</v>
      </c>
      <c r="E31" s="85" t="s">
        <v>118</v>
      </c>
      <c r="F31" s="44">
        <f>B40-F8-F7</f>
        <v>69264</v>
      </c>
      <c r="G31" s="34">
        <f t="shared" ca="1" si="6"/>
        <v>4.2085728965304881E-2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4.2617228188005896E-2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12" sqref="U1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65434.36</v>
      </c>
      <c r="K2" s="102">
        <f>J2/D2</f>
        <v>0.46363023152333799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56518.590000000011</v>
      </c>
      <c r="Q2" s="102">
        <f>P2/D2</f>
        <v>0.40045821441628865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19181.850000000035</v>
      </c>
      <c r="W2" s="102">
        <f>V2/D2</f>
        <v>0.13591155406037375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6.7217865473292199E-2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9116.92</v>
      </c>
      <c r="Q4" s="545">
        <f t="shared" ref="Q4:Q12" si="3">P4/$D$2</f>
        <v>6.459725028837679E-2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3.4859581053007481E-3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3.4859581053007481E-3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5331.8899999999994</v>
      </c>
      <c r="K6" s="545">
        <f>J6/$D$2</f>
        <v>3.7778705181145969E-2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5951.07</v>
      </c>
      <c r="Q6" s="545">
        <f t="shared" si="3"/>
        <v>4.2165858455887564E-2</v>
      </c>
      <c r="S6" s="98" t="s">
        <v>148</v>
      </c>
      <c r="T6" s="103"/>
      <c r="U6" s="100"/>
      <c r="V6" s="104">
        <f>'Budget Breakdown'!T16</f>
        <v>-2203.5799999999726</v>
      </c>
      <c r="W6" s="102">
        <f t="shared" si="5"/>
        <v>-1.5613300192439943E-2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7.9955616899588217E-2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4.8123850389840073E-2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-0.13560574712969442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1.9625492791288897E-2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6514.43</v>
      </c>
      <c r="Q9" s="545">
        <f t="shared" si="3"/>
        <v>4.6157503323064196E-2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1.2085538081323672E-2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1.0307734166201392E-2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8.6991301932620464E-3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7.1398407763358165E-3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1.275376448615083E-2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917.41</v>
      </c>
      <c r="Q16" s="545">
        <f t="shared" si="11"/>
        <v>6.5002394873553511E-3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7.3512379654061225E-2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7.3512379654061225E-2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143338.37999999998</v>
      </c>
      <c r="F3" s="268">
        <f t="shared" si="0"/>
        <v>-928.87529205335613</v>
      </c>
      <c r="G3" s="269">
        <f>1-((E3/SUM(E3:F3)))</f>
        <v>-6.5225652877474172E-3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4967.3700000000008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1127.2962796874999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1083.3465093750001</v>
      </c>
      <c r="E6" s="289">
        <f t="shared" ref="E6:E12" si="16">Q6+S6+U6+W6+Y6+AA6+AC6+AE6+I6+K6+M6+O6</f>
        <v>9116.92</v>
      </c>
      <c r="F6" s="289">
        <f t="shared" si="2"/>
        <v>873.81000000000097</v>
      </c>
      <c r="G6" s="269">
        <f t="shared" si="3"/>
        <v>8.7462077345699552E-2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390.73</v>
      </c>
      <c r="Z6" s="276">
        <f t="shared" si="12"/>
        <v>809.27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116.92449843749999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633.57849140625001</v>
      </c>
      <c r="E8" s="289">
        <f t="shared" si="16"/>
        <v>5331.8899999999994</v>
      </c>
      <c r="F8" s="289">
        <f t="shared" si="2"/>
        <v>-173.59000000000015</v>
      </c>
      <c r="G8" s="269">
        <f t="shared" si="3"/>
        <v>-3.3652559951922179E-2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358.3</v>
      </c>
      <c r="Z8" s="276">
        <f t="shared" si="12"/>
        <v>241.7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707.15448984374996</v>
      </c>
      <c r="E9" s="289">
        <f t="shared" si="16"/>
        <v>5951.07</v>
      </c>
      <c r="F9" s="289">
        <f t="shared" si="2"/>
        <v>457.22999999999996</v>
      </c>
      <c r="G9" s="269">
        <f t="shared" si="3"/>
        <v>7.1349655914985211E-2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808.3</v>
      </c>
      <c r="Z9" s="276">
        <f t="shared" si="12"/>
        <v>-108.29999999999995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807.07468359375002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329.13489375000006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774.09750234375008</v>
      </c>
      <c r="E12" s="289">
        <f t="shared" si="16"/>
        <v>6514.43</v>
      </c>
      <c r="F12" s="289">
        <f t="shared" si="2"/>
        <v>-670.36</v>
      </c>
      <c r="G12" s="269">
        <f t="shared" si="3"/>
        <v>-0.1147077293735359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244.07</v>
      </c>
      <c r="Z12" s="276">
        <f t="shared" si="12"/>
        <v>455.93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1340.9183531250003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17.016187500000004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277.29731250000003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198.08054296875002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202.68394453125001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145.89123046875002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119.74072500000001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106.63279453125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172.86877968749999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237.65625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213.890625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285.1875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91.822057031250026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109.01411015625</v>
      </c>
      <c r="E27" s="289">
        <f t="shared" si="18"/>
        <v>917.41</v>
      </c>
      <c r="F27" s="289">
        <f t="shared" si="19"/>
        <v>-61.03</v>
      </c>
      <c r="G27" s="269">
        <f t="shared" si="20"/>
        <v>-7.1265092599079871E-2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56.379999999999988</v>
      </c>
      <c r="Z27" s="276">
        <f t="shared" si="29"/>
        <v>43.620000000000012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961.3124015625001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99.686102343750022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92.521954687499999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65.147519531249998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332.71875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304.20000000000005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23.765625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23.765625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42.778125000000003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380.25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356.484375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95.0625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80.803125000000009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218.64375000000001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42.778125000000003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47.53125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4767.8739468750009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8662.9279851562496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5980.4448539062505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1366.9108171875002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760.5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4917.3700000000008</v>
      </c>
      <c r="L10" s="211">
        <f t="shared" si="3"/>
        <v>8082.6299999999992</v>
      </c>
      <c r="M10" s="212">
        <f t="shared" si="4"/>
        <v>-0.62174076923076915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-2203.5800000000008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102814.26</v>
      </c>
      <c r="L16" s="209">
        <f>SUM(L2:L10)</f>
        <v>14185.739999999998</v>
      </c>
      <c r="M16" s="212">
        <f>((K16-SUM(J16))/SUM(J16))</f>
        <v>-0.12124564102564107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-2203.5799999999726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2131.9000000000005</v>
      </c>
      <c r="G28" s="232">
        <f t="shared" si="19"/>
        <v>3068.0999999999995</v>
      </c>
      <c r="H28" s="233">
        <f t="shared" si="20"/>
        <v>-0.59001923076923068</v>
      </c>
      <c r="I28" s="198"/>
      <c r="J28" s="234">
        <f>SUM('Proposed Budget'!$D$5:$D$12)</f>
        <v>5800</v>
      </c>
      <c r="K28" s="235">
        <f>SUM('Monthly Breakdown'!Y5:Y12)</f>
        <v>2785.4700000000003</v>
      </c>
      <c r="L28" s="236">
        <f t="shared" si="21"/>
        <v>3014.5299999999997</v>
      </c>
      <c r="M28" s="237">
        <f t="shared" si="22"/>
        <v>-0.51974655172413786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39867.4</v>
      </c>
      <c r="G34" s="230">
        <f>SUM(G20:G28)</f>
        <v>6932.5999999999976</v>
      </c>
      <c r="H34" s="233">
        <f>((F34-SUM(E34)))/SUM(E34)</f>
        <v>-0.14813247863247861</v>
      </c>
      <c r="I34" s="198"/>
      <c r="J34" s="234">
        <f>SUM(J20:J28)</f>
        <v>52200</v>
      </c>
      <c r="K34" s="234">
        <f>SUM(K20:K28)</f>
        <v>46946.86</v>
      </c>
      <c r="L34" s="234">
        <f>SUM(L20:L28)</f>
        <v>5253.1399999999994</v>
      </c>
      <c r="M34" s="237">
        <f>((K34-SUM(J34))/SUM(J34))</f>
        <v>-0.10063486590038313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87"/>
  <sheetViews>
    <sheetView tabSelected="1" workbookViewId="0">
      <pane ySplit="4" topLeftCell="A5" activePane="bottomLeft" state="frozen"/>
      <selection pane="bottomLeft" activeCell="E18" sqref="E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(SUM(INDIRECT("g5:g5")))+J2+L2+N2+P2-R2+T2-G1590</f>
        <v>2565.1299999999887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1311.9599999999998</v>
      </c>
      <c r="K2" s="304" t="s">
        <v>276</v>
      </c>
      <c r="L2" s="305">
        <f>(SUMIFS(E:E,I:I,"2"))</f>
        <v>936.42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19</v>
      </c>
      <c r="C5" s="298">
        <v>46279</v>
      </c>
      <c r="D5" s="299" t="s">
        <v>191</v>
      </c>
      <c r="E5" s="522">
        <v>200</v>
      </c>
      <c r="F5" s="522"/>
      <c r="G5" s="333">
        <f t="shared" ref="G5:G29" si="0">G6-E5+F5</f>
        <v>396.74999999998886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3</v>
      </c>
      <c r="C6" s="298">
        <v>46277</v>
      </c>
      <c r="D6" s="299" t="s">
        <v>1058</v>
      </c>
      <c r="E6" s="522">
        <v>10.44</v>
      </c>
      <c r="F6" s="522"/>
      <c r="G6" s="333">
        <f t="shared" si="0"/>
        <v>596.74999999998886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46277</v>
      </c>
      <c r="D7" s="299" t="s">
        <v>1059</v>
      </c>
      <c r="E7" s="522">
        <v>23.4</v>
      </c>
      <c r="F7" s="522"/>
      <c r="G7" s="333">
        <f t="shared" si="0"/>
        <v>607.18999999998891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3</v>
      </c>
      <c r="C8" s="298">
        <v>46277</v>
      </c>
      <c r="D8" s="299" t="s">
        <v>983</v>
      </c>
      <c r="E8" s="522">
        <v>3.82</v>
      </c>
      <c r="F8" s="522"/>
      <c r="G8" s="333">
        <f t="shared" si="0"/>
        <v>630.58999999998889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46276</v>
      </c>
      <c r="D9" s="299" t="s">
        <v>484</v>
      </c>
      <c r="E9" s="522">
        <v>59.07</v>
      </c>
      <c r="F9" s="522"/>
      <c r="G9" s="333">
        <f t="shared" si="0"/>
        <v>634.40999999998894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46276</v>
      </c>
      <c r="D10" s="299" t="s">
        <v>1060</v>
      </c>
      <c r="E10" s="522">
        <v>63.86</v>
      </c>
      <c r="F10" s="522"/>
      <c r="G10" s="333">
        <f t="shared" si="0"/>
        <v>693.47999999998899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46276</v>
      </c>
      <c r="D11" s="299" t="s">
        <v>461</v>
      </c>
      <c r="E11" s="522">
        <v>19.98</v>
      </c>
      <c r="F11" s="522"/>
      <c r="G11" s="333">
        <f t="shared" si="0"/>
        <v>757.339999999989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22</v>
      </c>
      <c r="C12" s="298">
        <v>46276</v>
      </c>
      <c r="D12" s="299" t="s">
        <v>352</v>
      </c>
      <c r="E12" s="522">
        <v>21.29</v>
      </c>
      <c r="F12" s="522"/>
      <c r="G12" s="333">
        <f t="shared" si="0"/>
        <v>777.31999999998902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46276</v>
      </c>
      <c r="D13" s="299" t="s">
        <v>358</v>
      </c>
      <c r="E13" s="522">
        <v>16.98</v>
      </c>
      <c r="F13" s="522"/>
      <c r="G13" s="333">
        <f t="shared" si="0"/>
        <v>798.60999999998899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46276</v>
      </c>
      <c r="D14" s="299" t="s">
        <v>306</v>
      </c>
      <c r="E14" s="522">
        <v>14.99</v>
      </c>
      <c r="F14" s="522"/>
      <c r="G14" s="333">
        <f t="shared" si="0"/>
        <v>815.589999999989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1</v>
      </c>
      <c r="C15" s="298">
        <v>46276</v>
      </c>
      <c r="D15" s="299" t="s">
        <v>306</v>
      </c>
      <c r="E15" s="522">
        <v>140.31</v>
      </c>
      <c r="F15" s="522"/>
      <c r="G15" s="333">
        <f t="shared" si="0"/>
        <v>830.57999999998901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46276</v>
      </c>
      <c r="D16" s="299" t="s">
        <v>412</v>
      </c>
      <c r="E16" s="522">
        <v>-3.4</v>
      </c>
      <c r="F16" s="522"/>
      <c r="G16" s="333">
        <f t="shared" si="0"/>
        <v>970.88999999998896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46276</v>
      </c>
      <c r="D17" s="299" t="s">
        <v>907</v>
      </c>
      <c r="E17" s="522">
        <v>-0.06</v>
      </c>
      <c r="F17" s="522"/>
      <c r="G17" s="333">
        <f t="shared" si="0"/>
        <v>967.48999999998898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46276</v>
      </c>
      <c r="D18" s="299" t="s">
        <v>1030</v>
      </c>
      <c r="E18" s="522">
        <v>25</v>
      </c>
      <c r="F18" s="522"/>
      <c r="G18" s="333">
        <f t="shared" si="0"/>
        <v>967.42999999998904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335</v>
      </c>
      <c r="B19" s="330" t="s">
        <v>335</v>
      </c>
      <c r="C19" s="298">
        <v>46276</v>
      </c>
      <c r="D19" s="299" t="s">
        <v>336</v>
      </c>
      <c r="E19" s="522">
        <v>62.37</v>
      </c>
      <c r="F19" s="522"/>
      <c r="G19" s="333">
        <f t="shared" si="0"/>
        <v>992.42999999998904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15</v>
      </c>
      <c r="C20" s="298">
        <v>46276</v>
      </c>
      <c r="D20" s="299" t="s">
        <v>185</v>
      </c>
      <c r="E20" s="522">
        <v>63.69</v>
      </c>
      <c r="F20" s="522"/>
      <c r="G20" s="333">
        <f t="shared" si="0"/>
        <v>1054.799999999989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46275</v>
      </c>
      <c r="D21" s="299" t="s">
        <v>358</v>
      </c>
      <c r="E21" s="522">
        <v>6.28</v>
      </c>
      <c r="F21" s="522"/>
      <c r="G21" s="333">
        <f t="shared" si="0"/>
        <v>1118.4899999999891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46275</v>
      </c>
      <c r="D22" s="299" t="s">
        <v>386</v>
      </c>
      <c r="E22" s="522">
        <v>15.75</v>
      </c>
      <c r="F22" s="522"/>
      <c r="G22" s="333">
        <f t="shared" si="0"/>
        <v>1124.7699999999891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46275</v>
      </c>
      <c r="D23" s="299" t="s">
        <v>318</v>
      </c>
      <c r="E23" s="522">
        <v>20.440000000000001</v>
      </c>
      <c r="F23" s="522"/>
      <c r="G23" s="333">
        <f t="shared" si="0"/>
        <v>1140.5199999999891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4</v>
      </c>
      <c r="C24" s="298">
        <v>46275</v>
      </c>
      <c r="D24" s="299" t="s">
        <v>329</v>
      </c>
      <c r="E24" s="522">
        <v>28.67</v>
      </c>
      <c r="F24" s="522"/>
      <c r="G24" s="333">
        <f t="shared" si="0"/>
        <v>1160.9599999999891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46275</v>
      </c>
      <c r="D25" s="299" t="s">
        <v>1048</v>
      </c>
      <c r="E25" s="522">
        <v>100</v>
      </c>
      <c r="F25" s="522"/>
      <c r="G25" s="333">
        <f t="shared" si="0"/>
        <v>1189.6299999999892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46275</v>
      </c>
      <c r="D26" s="299" t="s">
        <v>1048</v>
      </c>
      <c r="E26" s="522">
        <v>100</v>
      </c>
      <c r="F26" s="522"/>
      <c r="G26" s="333">
        <f t="shared" si="0"/>
        <v>1289.6299999999892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46275</v>
      </c>
      <c r="D27" s="299" t="s">
        <v>429</v>
      </c>
      <c r="E27" s="522">
        <v>103.4</v>
      </c>
      <c r="F27" s="522"/>
      <c r="G27" s="333">
        <f t="shared" si="0"/>
        <v>1389.6299999999892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46274</v>
      </c>
      <c r="D28" s="299" t="s">
        <v>1049</v>
      </c>
      <c r="E28" s="522">
        <v>50</v>
      </c>
      <c r="F28" s="522"/>
      <c r="G28" s="333">
        <f t="shared" si="0"/>
        <v>1493.0299999999893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46274</v>
      </c>
      <c r="D29" s="299" t="s">
        <v>854</v>
      </c>
      <c r="E29" s="522">
        <v>10.68</v>
      </c>
      <c r="F29" s="522"/>
      <c r="G29" s="333">
        <f t="shared" si="0"/>
        <v>1543.0299999999893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46274</v>
      </c>
      <c r="D30" s="299" t="s">
        <v>1050</v>
      </c>
      <c r="E30" s="522">
        <v>31.5</v>
      </c>
      <c r="F30" s="522"/>
      <c r="G30" s="333">
        <f t="shared" ref="G26:G32" si="1">G31-E30+F30</f>
        <v>1553.7099999999893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22</v>
      </c>
      <c r="C31" s="298">
        <v>46274</v>
      </c>
      <c r="D31" s="299" t="s">
        <v>979</v>
      </c>
      <c r="E31" s="522">
        <v>5.31</v>
      </c>
      <c r="F31" s="522"/>
      <c r="G31" s="333">
        <f t="shared" si="1"/>
        <v>1585.2099999999893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46273</v>
      </c>
      <c r="D32" s="299" t="s">
        <v>1055</v>
      </c>
      <c r="E32" s="522">
        <v>10</v>
      </c>
      <c r="F32" s="522"/>
      <c r="G32" s="333">
        <f t="shared" si="1"/>
        <v>1590.5199999999893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46273</v>
      </c>
      <c r="D33" s="299" t="s">
        <v>182</v>
      </c>
      <c r="E33" s="522">
        <v>77.400000000000006</v>
      </c>
      <c r="F33" s="522"/>
      <c r="G33" s="333">
        <f t="shared" ref="G33:G54" si="2">G34-E33+F33</f>
        <v>1600.5199999999893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9</v>
      </c>
      <c r="C34" s="298">
        <v>46273</v>
      </c>
      <c r="D34" s="299" t="s">
        <v>58</v>
      </c>
      <c r="E34" s="522">
        <v>1231.68</v>
      </c>
      <c r="F34" s="522"/>
      <c r="G34" s="333">
        <f t="shared" si="2"/>
        <v>1677.9199999999894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46273</v>
      </c>
      <c r="D35" s="299" t="s">
        <v>319</v>
      </c>
      <c r="E35" s="522">
        <v>9.5</v>
      </c>
      <c r="F35" s="522"/>
      <c r="G35" s="333">
        <f t="shared" si="2"/>
        <v>2909.5999999999894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46273</v>
      </c>
      <c r="D36" s="299" t="s">
        <v>1051</v>
      </c>
      <c r="E36" s="522">
        <v>19.16</v>
      </c>
      <c r="F36" s="522"/>
      <c r="G36" s="333">
        <f t="shared" si="2"/>
        <v>2919.0999999999894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46273</v>
      </c>
      <c r="D37" s="299" t="s">
        <v>1051</v>
      </c>
      <c r="E37" s="522">
        <v>10</v>
      </c>
      <c r="F37" s="522"/>
      <c r="G37" s="333">
        <f t="shared" si="2"/>
        <v>2938.2599999999893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46273</v>
      </c>
      <c r="D38" s="299" t="s">
        <v>300</v>
      </c>
      <c r="E38" s="522">
        <v>31.94</v>
      </c>
      <c r="F38" s="522"/>
      <c r="G38" s="333">
        <f t="shared" si="2"/>
        <v>2948.2599999999893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46273</v>
      </c>
      <c r="D39" s="299" t="s">
        <v>1003</v>
      </c>
      <c r="E39" s="522">
        <v>50</v>
      </c>
      <c r="F39" s="522"/>
      <c r="G39" s="333">
        <f t="shared" si="2"/>
        <v>2980.1999999999894</v>
      </c>
      <c r="H39" s="334" t="s">
        <v>298</v>
      </c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5</v>
      </c>
      <c r="C40" s="298">
        <v>46273</v>
      </c>
      <c r="D40" s="299" t="s">
        <v>1039</v>
      </c>
      <c r="E40" s="522">
        <v>110</v>
      </c>
      <c r="F40" s="522"/>
      <c r="G40" s="333">
        <f t="shared" si="2"/>
        <v>3030.1999999999894</v>
      </c>
      <c r="H40" s="334" t="s">
        <v>298</v>
      </c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287</v>
      </c>
      <c r="B41" s="330" t="s">
        <v>287</v>
      </c>
      <c r="C41" s="298">
        <v>46272</v>
      </c>
      <c r="D41" s="299" t="s">
        <v>529</v>
      </c>
      <c r="E41" s="522"/>
      <c r="F41" s="522">
        <v>600</v>
      </c>
      <c r="G41" s="333">
        <f t="shared" si="2"/>
        <v>3140.1999999999894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287</v>
      </c>
      <c r="B42" s="330" t="s">
        <v>287</v>
      </c>
      <c r="C42" s="298">
        <v>46272</v>
      </c>
      <c r="D42" s="299" t="s">
        <v>529</v>
      </c>
      <c r="E42" s="522">
        <v>600</v>
      </c>
      <c r="F42" s="522"/>
      <c r="G42" s="333">
        <f t="shared" si="2"/>
        <v>2540.1999999999894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46272</v>
      </c>
      <c r="D43" s="299" t="s">
        <v>1053</v>
      </c>
      <c r="E43" s="522">
        <v>109.55</v>
      </c>
      <c r="F43" s="522"/>
      <c r="G43" s="333">
        <f t="shared" si="2"/>
        <v>3140.1999999999894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46272</v>
      </c>
      <c r="D44" s="299" t="s">
        <v>1054</v>
      </c>
      <c r="E44" s="522">
        <v>22.36</v>
      </c>
      <c r="F44" s="522"/>
      <c r="G44" s="333">
        <f t="shared" si="2"/>
        <v>3249.7499999999895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46272</v>
      </c>
      <c r="D45" s="299" t="s">
        <v>1052</v>
      </c>
      <c r="E45" s="522">
        <v>143.72</v>
      </c>
      <c r="F45" s="522"/>
      <c r="G45" s="333">
        <f t="shared" si="2"/>
        <v>3272.1099999999897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46272</v>
      </c>
      <c r="D46" s="299" t="s">
        <v>295</v>
      </c>
      <c r="E46" s="522">
        <v>291.70999999999998</v>
      </c>
      <c r="F46" s="522"/>
      <c r="G46" s="333">
        <f t="shared" si="2"/>
        <v>3415.8299999999895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46272</v>
      </c>
      <c r="D47" s="299" t="s">
        <v>295</v>
      </c>
      <c r="E47" s="522">
        <v>6.36</v>
      </c>
      <c r="F47" s="522"/>
      <c r="G47" s="333">
        <f t="shared" si="2"/>
        <v>3707.5399999999895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46272</v>
      </c>
      <c r="D48" s="299" t="s">
        <v>368</v>
      </c>
      <c r="E48" s="522">
        <v>25.54</v>
      </c>
      <c r="F48" s="522"/>
      <c r="G48" s="333">
        <f t="shared" si="2"/>
        <v>3713.8999999999896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14</v>
      </c>
      <c r="C49" s="298">
        <v>46271</v>
      </c>
      <c r="D49" s="299" t="s">
        <v>958</v>
      </c>
      <c r="E49" s="522">
        <v>66.67</v>
      </c>
      <c r="F49" s="522"/>
      <c r="G49" s="333">
        <f t="shared" si="2"/>
        <v>3739.4399999999896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22</v>
      </c>
      <c r="C50" s="298">
        <v>46271</v>
      </c>
      <c r="D50" s="299" t="s">
        <v>998</v>
      </c>
      <c r="E50" s="522">
        <v>10.64</v>
      </c>
      <c r="F50" s="522"/>
      <c r="G50" s="333">
        <f t="shared" si="2"/>
        <v>3806.1099999999897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46271</v>
      </c>
      <c r="D51" s="299" t="s">
        <v>482</v>
      </c>
      <c r="E51" s="522">
        <v>160.91999999999999</v>
      </c>
      <c r="F51" s="522"/>
      <c r="G51" s="333">
        <f t="shared" si="2"/>
        <v>3816.7499999999895</v>
      </c>
      <c r="H51" s="334"/>
      <c r="I51" s="335">
        <v>2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5</v>
      </c>
      <c r="C52" s="298">
        <v>46270</v>
      </c>
      <c r="D52" s="299" t="s">
        <v>1043</v>
      </c>
      <c r="E52" s="522">
        <v>210.86</v>
      </c>
      <c r="F52" s="522"/>
      <c r="G52" s="333">
        <f t="shared" si="2"/>
        <v>3977.6699999999896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46270</v>
      </c>
      <c r="D53" s="299" t="s">
        <v>319</v>
      </c>
      <c r="E53" s="522">
        <v>23.41</v>
      </c>
      <c r="F53" s="522"/>
      <c r="G53" s="333">
        <f t="shared" si="2"/>
        <v>4188.5299999999897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46270</v>
      </c>
      <c r="D54" s="299" t="s">
        <v>880</v>
      </c>
      <c r="E54" s="522">
        <v>24.47</v>
      </c>
      <c r="F54" s="522"/>
      <c r="G54" s="333">
        <f t="shared" si="2"/>
        <v>4211.9399999999896</v>
      </c>
      <c r="H54" s="334"/>
      <c r="I54" s="335">
        <v>2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3</v>
      </c>
      <c r="C55" s="298">
        <v>46270</v>
      </c>
      <c r="D55" s="299" t="s">
        <v>983</v>
      </c>
      <c r="E55" s="522">
        <v>25</v>
      </c>
      <c r="F55" s="522"/>
      <c r="G55" s="333">
        <f t="shared" ref="G55:G78" si="3">G56-E55+F55</f>
        <v>4236.4099999999899</v>
      </c>
      <c r="H55" s="334"/>
      <c r="I55" s="335">
        <v>2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17</v>
      </c>
      <c r="C56" s="298">
        <v>46269</v>
      </c>
      <c r="D56" s="299" t="s">
        <v>370</v>
      </c>
      <c r="E56" s="522">
        <v>99</v>
      </c>
      <c r="F56" s="522"/>
      <c r="G56" s="333">
        <f t="shared" si="3"/>
        <v>4261.4099999999899</v>
      </c>
      <c r="H56" s="334"/>
      <c r="I56" s="335">
        <v>2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46269</v>
      </c>
      <c r="D57" s="299" t="s">
        <v>1044</v>
      </c>
      <c r="E57" s="522">
        <v>28.18</v>
      </c>
      <c r="F57" s="522"/>
      <c r="G57" s="333">
        <f t="shared" si="3"/>
        <v>4360.4099999999899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46269</v>
      </c>
      <c r="D58" s="299" t="s">
        <v>358</v>
      </c>
      <c r="E58" s="522">
        <v>10.95</v>
      </c>
      <c r="F58" s="522"/>
      <c r="G58" s="333">
        <f t="shared" si="3"/>
        <v>4388.5899999999901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14</v>
      </c>
      <c r="C59" s="298">
        <v>46269</v>
      </c>
      <c r="D59" s="299" t="s">
        <v>367</v>
      </c>
      <c r="E59" s="522">
        <v>70.25</v>
      </c>
      <c r="F59" s="522"/>
      <c r="G59" s="333">
        <f t="shared" si="3"/>
        <v>4399.53999999999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46269</v>
      </c>
      <c r="D60" s="299" t="s">
        <v>1056</v>
      </c>
      <c r="E60" s="522">
        <v>150</v>
      </c>
      <c r="F60" s="522"/>
      <c r="G60" s="333">
        <f t="shared" si="3"/>
        <v>4469.78999999999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13</v>
      </c>
      <c r="C61" s="298">
        <v>46269</v>
      </c>
      <c r="D61" s="299" t="s">
        <v>182</v>
      </c>
      <c r="E61" s="522">
        <v>344.23</v>
      </c>
      <c r="F61" s="522"/>
      <c r="G61" s="333">
        <f t="shared" si="3"/>
        <v>4619.78999999999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46268</v>
      </c>
      <c r="D62" s="299" t="s">
        <v>1045</v>
      </c>
      <c r="E62" s="522">
        <v>52.63</v>
      </c>
      <c r="F62" s="522"/>
      <c r="G62" s="333">
        <f t="shared" si="3"/>
        <v>4964.0199999999895</v>
      </c>
      <c r="H62" s="334"/>
      <c r="I62" s="335">
        <v>2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46268</v>
      </c>
      <c r="D63" s="299" t="s">
        <v>1045</v>
      </c>
      <c r="E63" s="522">
        <v>16.88</v>
      </c>
      <c r="F63" s="522"/>
      <c r="G63" s="333">
        <f t="shared" si="3"/>
        <v>5016.6499999999896</v>
      </c>
      <c r="H63" s="334"/>
      <c r="I63" s="335">
        <v>2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7</v>
      </c>
      <c r="C64" s="298">
        <v>46268</v>
      </c>
      <c r="D64" s="299" t="s">
        <v>1046</v>
      </c>
      <c r="E64" s="522">
        <v>70.41</v>
      </c>
      <c r="F64" s="522"/>
      <c r="G64" s="333">
        <f t="shared" si="3"/>
        <v>5033.5299999999897</v>
      </c>
      <c r="H64" s="334"/>
      <c r="I64" s="335">
        <v>2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46268</v>
      </c>
      <c r="D65" s="299" t="s">
        <v>1047</v>
      </c>
      <c r="E65" s="522">
        <v>5</v>
      </c>
      <c r="F65" s="522"/>
      <c r="G65" s="333">
        <f t="shared" si="3"/>
        <v>5103.9399999999896</v>
      </c>
      <c r="H65" s="334"/>
      <c r="I65" s="335">
        <v>2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46268</v>
      </c>
      <c r="D66" s="299" t="s">
        <v>310</v>
      </c>
      <c r="E66" s="522">
        <v>37.92</v>
      </c>
      <c r="F66" s="522"/>
      <c r="G66" s="333">
        <f t="shared" si="3"/>
        <v>5108.9399999999896</v>
      </c>
      <c r="H66" s="334"/>
      <c r="I66" s="335">
        <v>2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3</v>
      </c>
      <c r="C67" s="298">
        <v>46268</v>
      </c>
      <c r="D67" s="299" t="s">
        <v>310</v>
      </c>
      <c r="E67" s="522">
        <v>7.57</v>
      </c>
      <c r="F67" s="522"/>
      <c r="G67" s="333">
        <f t="shared" si="3"/>
        <v>5146.8599999999897</v>
      </c>
      <c r="H67" s="334"/>
      <c r="I67" s="335">
        <v>2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46268</v>
      </c>
      <c r="D68" s="299" t="s">
        <v>404</v>
      </c>
      <c r="E68" s="522">
        <v>24.85</v>
      </c>
      <c r="F68" s="522"/>
      <c r="G68" s="333">
        <f t="shared" si="3"/>
        <v>5154.4299999999894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5</v>
      </c>
      <c r="C69" s="298">
        <v>46268</v>
      </c>
      <c r="D69" s="299" t="s">
        <v>340</v>
      </c>
      <c r="E69" s="522">
        <v>97.55</v>
      </c>
      <c r="F69" s="522"/>
      <c r="G69" s="333">
        <f t="shared" si="3"/>
        <v>5179.2799999999897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46268</v>
      </c>
      <c r="D70" s="299" t="s">
        <v>953</v>
      </c>
      <c r="E70" s="522">
        <v>12.77</v>
      </c>
      <c r="F70" s="522"/>
      <c r="G70" s="333">
        <f t="shared" si="3"/>
        <v>5276.8299999999899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46267</v>
      </c>
      <c r="D71" s="299" t="s">
        <v>319</v>
      </c>
      <c r="E71" s="522">
        <v>8.86</v>
      </c>
      <c r="F71" s="522"/>
      <c r="G71" s="333">
        <f t="shared" si="3"/>
        <v>5289.5999999999904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46267</v>
      </c>
      <c r="D72" s="299" t="s">
        <v>332</v>
      </c>
      <c r="E72" s="522">
        <v>20.98</v>
      </c>
      <c r="F72" s="522"/>
      <c r="G72" s="333">
        <f t="shared" si="3"/>
        <v>5298.45999999999</v>
      </c>
      <c r="H72" s="334"/>
      <c r="I72" s="335">
        <v>2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46267</v>
      </c>
      <c r="D73" s="299" t="s">
        <v>1042</v>
      </c>
      <c r="E73" s="522">
        <v>-300</v>
      </c>
      <c r="F73" s="522"/>
      <c r="G73" s="333">
        <f t="shared" si="3"/>
        <v>5319.4399999999896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46267</v>
      </c>
      <c r="D74" s="299" t="s">
        <v>1038</v>
      </c>
      <c r="E74" s="522">
        <v>50</v>
      </c>
      <c r="F74" s="522"/>
      <c r="G74" s="333">
        <f t="shared" si="3"/>
        <v>5019.4399999999896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46267</v>
      </c>
      <c r="D75" s="299" t="s">
        <v>1041</v>
      </c>
      <c r="E75" s="522">
        <v>25</v>
      </c>
      <c r="F75" s="522"/>
      <c r="G75" s="333">
        <f t="shared" si="3"/>
        <v>5069.4399999999896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46267</v>
      </c>
      <c r="D76" s="299" t="s">
        <v>1039</v>
      </c>
      <c r="E76" s="522">
        <v>30</v>
      </c>
      <c r="F76" s="522"/>
      <c r="G76" s="333">
        <f t="shared" si="3"/>
        <v>5094.4399999999896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46267</v>
      </c>
      <c r="D77" s="299" t="s">
        <v>386</v>
      </c>
      <c r="E77" s="522">
        <v>15</v>
      </c>
      <c r="F77" s="522"/>
      <c r="G77" s="333">
        <f t="shared" si="3"/>
        <v>5124.4399999999896</v>
      </c>
      <c r="H77" s="334" t="s">
        <v>298</v>
      </c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46267</v>
      </c>
      <c r="D78" s="299" t="s">
        <v>1040</v>
      </c>
      <c r="E78" s="522">
        <v>15</v>
      </c>
      <c r="F78" s="522"/>
      <c r="G78" s="333">
        <f t="shared" si="3"/>
        <v>5139.4399999999896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291</v>
      </c>
      <c r="B79" s="330">
        <v>39</v>
      </c>
      <c r="C79" s="298">
        <v>46267</v>
      </c>
      <c r="D79" s="299" t="s">
        <v>292</v>
      </c>
      <c r="E79" s="522"/>
      <c r="F79" s="522">
        <v>2763.79</v>
      </c>
      <c r="G79" s="333">
        <f t="shared" ref="G79:G120" si="4">G80-E79+F79</f>
        <v>5154.4399999999896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284</v>
      </c>
      <c r="B80" s="330">
        <v>36</v>
      </c>
      <c r="C80" s="298">
        <v>46267</v>
      </c>
      <c r="D80" s="299" t="s">
        <v>374</v>
      </c>
      <c r="E80" s="522">
        <v>50</v>
      </c>
      <c r="F80" s="522"/>
      <c r="G80" s="333">
        <f t="shared" si="4"/>
        <v>2390.6499999999901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22</v>
      </c>
      <c r="C81" s="298">
        <v>46267</v>
      </c>
      <c r="D81" s="299" t="s">
        <v>375</v>
      </c>
      <c r="E81" s="522">
        <v>6.37</v>
      </c>
      <c r="F81" s="522"/>
      <c r="G81" s="333">
        <f t="shared" si="4"/>
        <v>2440.6499999999901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46266</v>
      </c>
      <c r="D82" s="299" t="s">
        <v>304</v>
      </c>
      <c r="E82" s="522">
        <v>56.8</v>
      </c>
      <c r="F82" s="522"/>
      <c r="G82" s="333">
        <f t="shared" si="4"/>
        <v>2447.01999999999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46266</v>
      </c>
      <c r="D83" s="299" t="s">
        <v>1035</v>
      </c>
      <c r="E83" s="522">
        <v>236.28</v>
      </c>
      <c r="F83" s="522"/>
      <c r="G83" s="333">
        <f t="shared" si="4"/>
        <v>2503.8199999999902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284</v>
      </c>
      <c r="B84" s="330">
        <v>37</v>
      </c>
      <c r="C84" s="298">
        <v>46265</v>
      </c>
      <c r="D84" s="299" t="s">
        <v>1037</v>
      </c>
      <c r="E84" s="522">
        <v>6794.38</v>
      </c>
      <c r="F84" s="522"/>
      <c r="G84" s="333">
        <f t="shared" si="4"/>
        <v>2740.0999999999904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286</v>
      </c>
      <c r="B85" s="330">
        <v>25</v>
      </c>
      <c r="C85" s="298">
        <v>46265</v>
      </c>
      <c r="D85" s="298" t="s">
        <v>204</v>
      </c>
      <c r="E85" s="331">
        <v>350</v>
      </c>
      <c r="F85" s="522"/>
      <c r="G85" s="333">
        <f t="shared" si="4"/>
        <v>9534.4799999999905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286</v>
      </c>
      <c r="B86" s="330">
        <v>26</v>
      </c>
      <c r="C86" s="298">
        <v>46265</v>
      </c>
      <c r="D86" s="298" t="s">
        <v>205</v>
      </c>
      <c r="E86" s="331">
        <v>320</v>
      </c>
      <c r="F86" s="522"/>
      <c r="G86" s="333">
        <f t="shared" si="4"/>
        <v>9884.4799999999905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286</v>
      </c>
      <c r="B87" s="330">
        <v>27</v>
      </c>
      <c r="C87" s="298">
        <v>46265</v>
      </c>
      <c r="D87" s="298" t="s">
        <v>206</v>
      </c>
      <c r="E87" s="331">
        <v>25</v>
      </c>
      <c r="F87" s="522"/>
      <c r="G87" s="333">
        <f t="shared" si="4"/>
        <v>10204.47999999999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28</v>
      </c>
      <c r="C88" s="298">
        <v>46265</v>
      </c>
      <c r="D88" s="298" t="s">
        <v>207</v>
      </c>
      <c r="E88" s="331">
        <v>25</v>
      </c>
      <c r="F88" s="522"/>
      <c r="G88" s="333">
        <f t="shared" si="4"/>
        <v>10229.47999999999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29</v>
      </c>
      <c r="C89" s="298">
        <v>46265</v>
      </c>
      <c r="D89" s="298" t="s">
        <v>208</v>
      </c>
      <c r="E89" s="331">
        <v>45</v>
      </c>
      <c r="F89" s="522"/>
      <c r="G89" s="333">
        <f t="shared" si="4"/>
        <v>10254.47999999999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30</v>
      </c>
      <c r="C90" s="298">
        <v>46265</v>
      </c>
      <c r="D90" s="298" t="s">
        <v>209</v>
      </c>
      <c r="E90" s="331">
        <v>400</v>
      </c>
      <c r="F90" s="522"/>
      <c r="G90" s="333">
        <f t="shared" si="4"/>
        <v>10299.47999999999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31</v>
      </c>
      <c r="C91" s="298">
        <v>46265</v>
      </c>
      <c r="D91" s="298" t="s">
        <v>210</v>
      </c>
      <c r="E91" s="331">
        <v>375</v>
      </c>
      <c r="F91" s="522"/>
      <c r="G91" s="333">
        <f t="shared" si="4"/>
        <v>10699.47999999999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32</v>
      </c>
      <c r="C92" s="298">
        <v>46265</v>
      </c>
      <c r="D92" s="298" t="s">
        <v>211</v>
      </c>
      <c r="E92" s="331">
        <v>100</v>
      </c>
      <c r="F92" s="522"/>
      <c r="G92" s="333">
        <f t="shared" si="4"/>
        <v>11074.47999999999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33</v>
      </c>
      <c r="C93" s="298">
        <v>46265</v>
      </c>
      <c r="D93" s="298" t="s">
        <v>212</v>
      </c>
      <c r="E93" s="331">
        <v>85</v>
      </c>
      <c r="F93" s="522"/>
      <c r="G93" s="333">
        <f t="shared" si="4"/>
        <v>11174.47999999999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34</v>
      </c>
      <c r="C94" s="298">
        <v>46265</v>
      </c>
      <c r="D94" s="298" t="s">
        <v>213</v>
      </c>
      <c r="E94" s="331">
        <v>230</v>
      </c>
      <c r="F94" s="522"/>
      <c r="G94" s="333">
        <f t="shared" si="4"/>
        <v>11259.47999999999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35</v>
      </c>
      <c r="C95" s="298">
        <v>46265</v>
      </c>
      <c r="D95" s="298" t="s">
        <v>214</v>
      </c>
      <c r="E95" s="331">
        <v>45</v>
      </c>
      <c r="F95" s="522"/>
      <c r="G95" s="333">
        <f t="shared" si="4"/>
        <v>11489.47999999999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20</v>
      </c>
      <c r="C96" s="298">
        <v>46265</v>
      </c>
      <c r="D96" s="299" t="s">
        <v>193</v>
      </c>
      <c r="E96" s="522">
        <v>600</v>
      </c>
      <c r="F96" s="522"/>
      <c r="G96" s="333">
        <f t="shared" si="4"/>
        <v>11534.47999999999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46265</v>
      </c>
      <c r="D97" s="299" t="s">
        <v>1036</v>
      </c>
      <c r="E97" s="522">
        <v>-133.51</v>
      </c>
      <c r="F97" s="522"/>
      <c r="G97" s="333">
        <f t="shared" si="4"/>
        <v>12134.47999999999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10</v>
      </c>
      <c r="C98" s="298">
        <v>46265</v>
      </c>
      <c r="D98" s="299" t="s">
        <v>176</v>
      </c>
      <c r="E98" s="522">
        <v>17.899999999999999</v>
      </c>
      <c r="F98" s="522"/>
      <c r="G98" s="333">
        <f t="shared" si="4"/>
        <v>12000.96999999999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46265</v>
      </c>
      <c r="D99" s="299" t="s">
        <v>356</v>
      </c>
      <c r="E99" s="522">
        <v>46.56</v>
      </c>
      <c r="F99" s="522"/>
      <c r="G99" s="333">
        <f t="shared" si="4"/>
        <v>12018.86999999999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24</v>
      </c>
      <c r="C100" s="298">
        <v>46265</v>
      </c>
      <c r="D100" s="299" t="s">
        <v>860</v>
      </c>
      <c r="E100" s="522">
        <v>83.5</v>
      </c>
      <c r="F100" s="522"/>
      <c r="G100" s="333">
        <f t="shared" si="4"/>
        <v>12065.429999999989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46265</v>
      </c>
      <c r="D101" s="299" t="s">
        <v>423</v>
      </c>
      <c r="E101" s="522">
        <v>191.64</v>
      </c>
      <c r="F101" s="522">
        <v>191.64</v>
      </c>
      <c r="G101" s="333">
        <f t="shared" si="4"/>
        <v>12148.929999999989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46264</v>
      </c>
      <c r="D102" s="299" t="s">
        <v>1021</v>
      </c>
      <c r="E102" s="522">
        <v>58.54</v>
      </c>
      <c r="F102" s="522"/>
      <c r="G102" s="333">
        <f t="shared" si="4"/>
        <v>12148.929999999989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46264</v>
      </c>
      <c r="D103" s="299" t="s">
        <v>1021</v>
      </c>
      <c r="E103" s="522">
        <v>51.97</v>
      </c>
      <c r="F103" s="522"/>
      <c r="G103" s="333">
        <f t="shared" si="4"/>
        <v>12207.46999999999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46264</v>
      </c>
      <c r="D104" s="299" t="s">
        <v>431</v>
      </c>
      <c r="E104" s="522">
        <v>39.86</v>
      </c>
      <c r="F104" s="522"/>
      <c r="G104" s="333">
        <f t="shared" si="4"/>
        <v>12259.43999999999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46264</v>
      </c>
      <c r="D105" s="299" t="s">
        <v>831</v>
      </c>
      <c r="E105" s="522">
        <v>11.7</v>
      </c>
      <c r="F105" s="522"/>
      <c r="G105" s="333">
        <f t="shared" si="4"/>
        <v>12299.29999999999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46264</v>
      </c>
      <c r="D106" s="299" t="s">
        <v>478</v>
      </c>
      <c r="E106" s="522">
        <v>48.97</v>
      </c>
      <c r="F106" s="522"/>
      <c r="G106" s="333">
        <f t="shared" si="4"/>
        <v>12310.999999999991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46263</v>
      </c>
      <c r="D107" s="299" t="s">
        <v>353</v>
      </c>
      <c r="E107" s="522">
        <v>19.98</v>
      </c>
      <c r="F107" s="522"/>
      <c r="G107" s="333">
        <f t="shared" si="4"/>
        <v>12359.96999999999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46263</v>
      </c>
      <c r="D108" s="299" t="s">
        <v>312</v>
      </c>
      <c r="E108" s="522">
        <v>66.95</v>
      </c>
      <c r="F108" s="522"/>
      <c r="G108" s="333">
        <f t="shared" si="4"/>
        <v>12379.94999999999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46263</v>
      </c>
      <c r="D109" s="299" t="s">
        <v>295</v>
      </c>
      <c r="E109" s="522">
        <v>9.15</v>
      </c>
      <c r="F109" s="522"/>
      <c r="G109" s="333">
        <f t="shared" si="4"/>
        <v>12446.899999999991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46263</v>
      </c>
      <c r="D110" s="299" t="s">
        <v>358</v>
      </c>
      <c r="E110" s="522">
        <v>10.85</v>
      </c>
      <c r="F110" s="522"/>
      <c r="G110" s="333">
        <f t="shared" si="4"/>
        <v>12456.04999999999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38</v>
      </c>
      <c r="C111" s="298">
        <v>46263</v>
      </c>
      <c r="D111" s="299" t="s">
        <v>293</v>
      </c>
      <c r="E111" s="522"/>
      <c r="F111" s="522">
        <v>4729.34</v>
      </c>
      <c r="G111" s="333">
        <f t="shared" si="4"/>
        <v>12466.899999999991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46262</v>
      </c>
      <c r="D112" s="299" t="s">
        <v>334</v>
      </c>
      <c r="E112" s="522">
        <v>26.1</v>
      </c>
      <c r="F112" s="522"/>
      <c r="G112" s="333">
        <f t="shared" si="4"/>
        <v>7737.5599999999913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46262</v>
      </c>
      <c r="D113" s="299" t="s">
        <v>473</v>
      </c>
      <c r="E113" s="522">
        <v>109.42</v>
      </c>
      <c r="F113" s="522"/>
      <c r="G113" s="333">
        <f t="shared" si="4"/>
        <v>7763.6599999999917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46261</v>
      </c>
      <c r="D114" s="299" t="s">
        <v>311</v>
      </c>
      <c r="E114" s="522">
        <v>150.69999999999999</v>
      </c>
      <c r="F114" s="522"/>
      <c r="G114" s="333">
        <f t="shared" si="4"/>
        <v>7873.0799999999917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46261</v>
      </c>
      <c r="D115" s="299" t="s">
        <v>428</v>
      </c>
      <c r="E115" s="522">
        <v>36.18</v>
      </c>
      <c r="F115" s="522"/>
      <c r="G115" s="333">
        <f t="shared" si="4"/>
        <v>8023.7799999999916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46261</v>
      </c>
      <c r="D116" s="299" t="s">
        <v>983</v>
      </c>
      <c r="E116" s="522">
        <v>9.23</v>
      </c>
      <c r="F116" s="522"/>
      <c r="G116" s="333">
        <f t="shared" si="4"/>
        <v>8059.9599999999919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46261</v>
      </c>
      <c r="D117" s="299" t="s">
        <v>310</v>
      </c>
      <c r="E117" s="522">
        <v>47.99</v>
      </c>
      <c r="F117" s="522"/>
      <c r="G117" s="333">
        <f t="shared" si="4"/>
        <v>8069.1899999999914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46261</v>
      </c>
      <c r="D118" s="299" t="s">
        <v>300</v>
      </c>
      <c r="E118" s="522">
        <v>53.12</v>
      </c>
      <c r="F118" s="522"/>
      <c r="G118" s="333">
        <f t="shared" si="4"/>
        <v>8117.1799999999912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46261</v>
      </c>
      <c r="D119" s="299" t="s">
        <v>1030</v>
      </c>
      <c r="E119" s="522">
        <v>20</v>
      </c>
      <c r="F119" s="522"/>
      <c r="G119" s="333">
        <f t="shared" si="4"/>
        <v>8170.2999999999911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46260</v>
      </c>
      <c r="D120" s="299" t="s">
        <v>1031</v>
      </c>
      <c r="E120" s="522">
        <v>11.38</v>
      </c>
      <c r="F120" s="522"/>
      <c r="G120" s="333">
        <f t="shared" si="4"/>
        <v>8190.2999999999911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46260</v>
      </c>
      <c r="D121" s="299" t="s">
        <v>1032</v>
      </c>
      <c r="E121" s="522">
        <v>74.91</v>
      </c>
      <c r="F121" s="522"/>
      <c r="G121" s="333">
        <f t="shared" ref="G121:G138" si="5">G122-E121+F121</f>
        <v>8201.6799999999912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42</v>
      </c>
      <c r="C122" s="298">
        <v>46260</v>
      </c>
      <c r="D122" s="299" t="s">
        <v>200</v>
      </c>
      <c r="E122" s="522">
        <v>59</v>
      </c>
      <c r="F122" s="522"/>
      <c r="G122" s="333">
        <f t="shared" si="5"/>
        <v>8276.5899999999911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43</v>
      </c>
      <c r="C123" s="298">
        <v>46260</v>
      </c>
      <c r="D123" s="299" t="s">
        <v>201</v>
      </c>
      <c r="E123" s="522">
        <v>42.84</v>
      </c>
      <c r="F123" s="522"/>
      <c r="G123" s="333">
        <f t="shared" si="5"/>
        <v>8335.5899999999911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291</v>
      </c>
      <c r="B124" s="330">
        <v>40</v>
      </c>
      <c r="C124" s="298">
        <v>46260</v>
      </c>
      <c r="D124" s="299" t="s">
        <v>316</v>
      </c>
      <c r="E124" s="522"/>
      <c r="F124" s="522">
        <v>59.74</v>
      </c>
      <c r="G124" s="333">
        <f t="shared" si="5"/>
        <v>8378.4299999999912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4</v>
      </c>
      <c r="C125" s="298">
        <v>46260</v>
      </c>
      <c r="D125" s="299" t="s">
        <v>296</v>
      </c>
      <c r="E125" s="522">
        <v>78.510000000000005</v>
      </c>
      <c r="F125" s="522"/>
      <c r="G125" s="333">
        <f t="shared" si="5"/>
        <v>8318.6899999999914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46259</v>
      </c>
      <c r="D126" s="299" t="s">
        <v>312</v>
      </c>
      <c r="E126" s="522">
        <v>54.95</v>
      </c>
      <c r="F126" s="522"/>
      <c r="G126" s="333">
        <f t="shared" si="5"/>
        <v>8397.1999999999916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46259</v>
      </c>
      <c r="D127" s="299" t="s">
        <v>358</v>
      </c>
      <c r="E127" s="522">
        <v>5.28</v>
      </c>
      <c r="F127" s="522"/>
      <c r="G127" s="333">
        <f t="shared" si="5"/>
        <v>8452.1499999999924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46259</v>
      </c>
      <c r="D128" s="299" t="s">
        <v>308</v>
      </c>
      <c r="E128" s="522">
        <v>71.75</v>
      </c>
      <c r="F128" s="522"/>
      <c r="G128" s="333">
        <f t="shared" si="5"/>
        <v>8457.429999999993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5</v>
      </c>
      <c r="C129" s="298">
        <v>46259</v>
      </c>
      <c r="D129" s="299" t="s">
        <v>1029</v>
      </c>
      <c r="E129" s="522">
        <v>30</v>
      </c>
      <c r="F129" s="522"/>
      <c r="G129" s="333">
        <f t="shared" si="5"/>
        <v>8529.179999999993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46259</v>
      </c>
      <c r="D130" s="299" t="s">
        <v>334</v>
      </c>
      <c r="E130" s="522">
        <v>18.18</v>
      </c>
      <c r="F130" s="522"/>
      <c r="G130" s="333">
        <f t="shared" si="5"/>
        <v>8559.179999999993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12</v>
      </c>
      <c r="C131" s="298">
        <v>46259</v>
      </c>
      <c r="D131" s="299" t="s">
        <v>314</v>
      </c>
      <c r="E131" s="522">
        <v>225</v>
      </c>
      <c r="F131" s="522"/>
      <c r="G131" s="333">
        <f t="shared" si="5"/>
        <v>8577.3599999999933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46259</v>
      </c>
      <c r="D132" s="299" t="s">
        <v>1027</v>
      </c>
      <c r="E132" s="522">
        <v>-125</v>
      </c>
      <c r="F132" s="522"/>
      <c r="G132" s="333">
        <f t="shared" si="5"/>
        <v>8802.3599999999933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46259</v>
      </c>
      <c r="D133" s="299" t="s">
        <v>1026</v>
      </c>
      <c r="E133" s="522">
        <v>-125</v>
      </c>
      <c r="F133" s="522"/>
      <c r="G133" s="333">
        <f t="shared" si="5"/>
        <v>8677.3599999999933</v>
      </c>
      <c r="H133" s="334" t="s">
        <v>298</v>
      </c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46259</v>
      </c>
      <c r="D134" s="299" t="s">
        <v>1028</v>
      </c>
      <c r="E134" s="522"/>
      <c r="F134" s="522">
        <v>430</v>
      </c>
      <c r="G134" s="333">
        <f t="shared" si="5"/>
        <v>8552.3599999999933</v>
      </c>
      <c r="H134" s="334" t="s">
        <v>298</v>
      </c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46259</v>
      </c>
      <c r="D135" s="299" t="s">
        <v>1028</v>
      </c>
      <c r="E135" s="522">
        <v>430</v>
      </c>
      <c r="F135" s="522"/>
      <c r="G135" s="333">
        <f t="shared" si="5"/>
        <v>8122.3599999999933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46259</v>
      </c>
      <c r="D136" s="299" t="s">
        <v>358</v>
      </c>
      <c r="E136" s="522">
        <v>37.71</v>
      </c>
      <c r="F136" s="522"/>
      <c r="G136" s="333">
        <f t="shared" si="5"/>
        <v>8552.3599999999933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41</v>
      </c>
      <c r="C137" s="298">
        <v>46258</v>
      </c>
      <c r="D137" s="299" t="s">
        <v>1023</v>
      </c>
      <c r="E137" s="522"/>
      <c r="F137" s="522">
        <v>800</v>
      </c>
      <c r="G137" s="333">
        <f t="shared" si="5"/>
        <v>8590.0699999999924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46258</v>
      </c>
      <c r="D138" s="299" t="s">
        <v>300</v>
      </c>
      <c r="E138" s="522">
        <v>63.98</v>
      </c>
      <c r="F138" s="522"/>
      <c r="G138" s="333">
        <f t="shared" si="5"/>
        <v>7790.0699999999924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46258</v>
      </c>
      <c r="D139" s="299" t="s">
        <v>296</v>
      </c>
      <c r="E139" s="522">
        <v>15.3</v>
      </c>
      <c r="F139" s="522"/>
      <c r="G139" s="333">
        <f t="shared" ref="G139:G152" si="6">G140-E139+F139</f>
        <v>7854.049999999992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46258</v>
      </c>
      <c r="D140" s="299" t="s">
        <v>296</v>
      </c>
      <c r="E140" s="522">
        <v>41.09</v>
      </c>
      <c r="F140" s="522"/>
      <c r="G140" s="333">
        <f t="shared" si="6"/>
        <v>7869.3499999999922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46258</v>
      </c>
      <c r="D141" s="299" t="s">
        <v>300</v>
      </c>
      <c r="E141" s="522">
        <v>51.08</v>
      </c>
      <c r="F141" s="522"/>
      <c r="G141" s="333">
        <f t="shared" si="6"/>
        <v>7910.4399999999923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46258</v>
      </c>
      <c r="D142" s="299" t="s">
        <v>300</v>
      </c>
      <c r="E142" s="522">
        <v>66.010000000000005</v>
      </c>
      <c r="F142" s="522"/>
      <c r="G142" s="333">
        <f t="shared" si="6"/>
        <v>7961.5199999999923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46256</v>
      </c>
      <c r="D143" s="299" t="s">
        <v>1024</v>
      </c>
      <c r="E143" s="522">
        <v>134.19</v>
      </c>
      <c r="F143" s="522"/>
      <c r="G143" s="333">
        <f t="shared" si="6"/>
        <v>8027.5299999999925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46256</v>
      </c>
      <c r="D144" s="299" t="s">
        <v>1019</v>
      </c>
      <c r="E144" s="522">
        <v>50</v>
      </c>
      <c r="F144" s="522"/>
      <c r="G144" s="333">
        <f t="shared" si="6"/>
        <v>8161.7199999999921</v>
      </c>
      <c r="H144" s="334" t="s">
        <v>298</v>
      </c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46255</v>
      </c>
      <c r="D145" s="299" t="s">
        <v>319</v>
      </c>
      <c r="E145" s="522">
        <v>39.270000000000003</v>
      </c>
      <c r="F145" s="522"/>
      <c r="G145" s="333">
        <f t="shared" si="6"/>
        <v>8211.7199999999921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46255</v>
      </c>
      <c r="D146" s="299" t="s">
        <v>319</v>
      </c>
      <c r="E146" s="522">
        <v>8.48</v>
      </c>
      <c r="F146" s="522"/>
      <c r="G146" s="333">
        <f t="shared" si="6"/>
        <v>8250.9899999999925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46255</v>
      </c>
      <c r="D147" s="299" t="s">
        <v>397</v>
      </c>
      <c r="E147" s="522">
        <v>157.32</v>
      </c>
      <c r="F147" s="522"/>
      <c r="G147" s="333">
        <f t="shared" si="6"/>
        <v>8259.4699999999921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7</v>
      </c>
      <c r="C148" s="298">
        <v>46254</v>
      </c>
      <c r="D148" s="299" t="s">
        <v>1025</v>
      </c>
      <c r="E148" s="522">
        <v>100</v>
      </c>
      <c r="F148" s="522"/>
      <c r="G148" s="333">
        <f t="shared" si="6"/>
        <v>8416.7899999999918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46254</v>
      </c>
      <c r="D149" s="299" t="s">
        <v>319</v>
      </c>
      <c r="E149" s="522">
        <v>119.58</v>
      </c>
      <c r="F149" s="522"/>
      <c r="G149" s="333">
        <f t="shared" si="6"/>
        <v>8516.7899999999918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291</v>
      </c>
      <c r="B150" s="330">
        <v>39</v>
      </c>
      <c r="C150" s="298">
        <v>46254</v>
      </c>
      <c r="D150" s="299" t="s">
        <v>292</v>
      </c>
      <c r="E150" s="522"/>
      <c r="F150" s="522">
        <v>2763.78</v>
      </c>
      <c r="G150" s="333">
        <f t="shared" si="6"/>
        <v>8636.3699999999917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46253</v>
      </c>
      <c r="D151" s="299" t="s">
        <v>891</v>
      </c>
      <c r="E151" s="522">
        <v>219.38</v>
      </c>
      <c r="F151" s="522">
        <v>219.38</v>
      </c>
      <c r="G151" s="333">
        <f t="shared" si="6"/>
        <v>5872.5899999999911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46253</v>
      </c>
      <c r="D152" s="299" t="s">
        <v>923</v>
      </c>
      <c r="E152" s="522">
        <v>7.46</v>
      </c>
      <c r="F152" s="522"/>
      <c r="G152" s="333">
        <f t="shared" si="6"/>
        <v>5872.5899999999911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22</v>
      </c>
      <c r="C153" s="298">
        <v>46253</v>
      </c>
      <c r="D153" s="299" t="s">
        <v>323</v>
      </c>
      <c r="E153" s="522">
        <v>23.42</v>
      </c>
      <c r="F153" s="522"/>
      <c r="G153" s="333">
        <f t="shared" ref="G153:G155" si="7">G154-E153+F153</f>
        <v>5880.0499999999911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46252</v>
      </c>
      <c r="D154" s="299" t="s">
        <v>319</v>
      </c>
      <c r="E154" s="522">
        <v>13</v>
      </c>
      <c r="F154" s="522"/>
      <c r="G154" s="333">
        <f t="shared" si="7"/>
        <v>5903.4699999999912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46252</v>
      </c>
      <c r="D155" s="299" t="s">
        <v>930</v>
      </c>
      <c r="E155" s="522">
        <v>13.84</v>
      </c>
      <c r="F155" s="522"/>
      <c r="G155" s="333">
        <f t="shared" si="7"/>
        <v>5916.4699999999912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46252</v>
      </c>
      <c r="D156" s="299" t="s">
        <v>1020</v>
      </c>
      <c r="E156" s="522">
        <v>2518.46</v>
      </c>
      <c r="F156" s="522">
        <v>2518.46</v>
      </c>
      <c r="G156" s="333">
        <f t="shared" ref="G156:G218" si="8">G157-E156+F156</f>
        <v>5930.3099999999913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46252</v>
      </c>
      <c r="D157" s="299" t="s">
        <v>322</v>
      </c>
      <c r="E157" s="522">
        <v>25</v>
      </c>
      <c r="F157" s="522"/>
      <c r="G157" s="333">
        <f t="shared" si="8"/>
        <v>5930.3099999999913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21</v>
      </c>
      <c r="C158" s="298">
        <v>46251</v>
      </c>
      <c r="D158" s="299" t="s">
        <v>194</v>
      </c>
      <c r="E158" s="522">
        <v>81</v>
      </c>
      <c r="F158" s="522"/>
      <c r="G158" s="333">
        <f t="shared" si="8"/>
        <v>5955.3099999999913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42</v>
      </c>
      <c r="C159" s="298">
        <v>46251</v>
      </c>
      <c r="D159" s="299" t="s">
        <v>333</v>
      </c>
      <c r="E159" s="522">
        <v>22.35</v>
      </c>
      <c r="F159" s="522"/>
      <c r="G159" s="333">
        <f t="shared" si="8"/>
        <v>6036.3099999999913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43</v>
      </c>
      <c r="C160" s="298">
        <v>46251</v>
      </c>
      <c r="D160" s="299" t="s">
        <v>333</v>
      </c>
      <c r="E160" s="522">
        <v>22.35</v>
      </c>
      <c r="F160" s="522"/>
      <c r="G160" s="333">
        <f t="shared" si="8"/>
        <v>6058.6599999999917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46251</v>
      </c>
      <c r="D161" s="299" t="s">
        <v>329</v>
      </c>
      <c r="E161" s="522">
        <v>120</v>
      </c>
      <c r="F161" s="522"/>
      <c r="G161" s="333">
        <f t="shared" si="8"/>
        <v>6081.009999999992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46251</v>
      </c>
      <c r="D162" s="299" t="s">
        <v>332</v>
      </c>
      <c r="E162" s="522">
        <v>15.5</v>
      </c>
      <c r="F162" s="522"/>
      <c r="G162" s="333">
        <f t="shared" si="8"/>
        <v>6201.009999999992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46251</v>
      </c>
      <c r="D163" s="299" t="s">
        <v>1003</v>
      </c>
      <c r="E163" s="522">
        <v>30</v>
      </c>
      <c r="F163" s="522"/>
      <c r="G163" s="333">
        <f t="shared" si="8"/>
        <v>6216.509999999992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17</v>
      </c>
      <c r="C164" s="298">
        <v>46251</v>
      </c>
      <c r="D164" s="299" t="s">
        <v>188</v>
      </c>
      <c r="E164" s="522">
        <v>42.65</v>
      </c>
      <c r="F164" s="522"/>
      <c r="G164" s="333">
        <f t="shared" si="8"/>
        <v>6246.509999999992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11</v>
      </c>
      <c r="C165" s="298">
        <v>46251</v>
      </c>
      <c r="D165" s="299" t="s">
        <v>178</v>
      </c>
      <c r="E165" s="522">
        <v>256.83999999999997</v>
      </c>
      <c r="F165" s="522"/>
      <c r="G165" s="333">
        <f t="shared" si="8"/>
        <v>6289.1599999999917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23</v>
      </c>
      <c r="C166" s="298">
        <v>46251</v>
      </c>
      <c r="D166" s="299" t="s">
        <v>63</v>
      </c>
      <c r="E166" s="522">
        <v>529.46</v>
      </c>
      <c r="F166" s="522"/>
      <c r="G166" s="333">
        <f t="shared" si="8"/>
        <v>6545.9999999999918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46250</v>
      </c>
      <c r="D167" s="299" t="s">
        <v>1021</v>
      </c>
      <c r="E167" s="522">
        <v>25.5</v>
      </c>
      <c r="F167" s="522"/>
      <c r="G167" s="333">
        <f t="shared" si="8"/>
        <v>7075.4599999999919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46250</v>
      </c>
      <c r="D168" s="299" t="s">
        <v>340</v>
      </c>
      <c r="E168" s="522">
        <v>21.3</v>
      </c>
      <c r="F168" s="522"/>
      <c r="G168" s="333">
        <f t="shared" si="8"/>
        <v>7100.9599999999919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46250</v>
      </c>
      <c r="D169" s="299" t="s">
        <v>1021</v>
      </c>
      <c r="E169" s="522">
        <v>28.1</v>
      </c>
      <c r="F169" s="522"/>
      <c r="G169" s="333">
        <f t="shared" si="8"/>
        <v>7122.259999999992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46250</v>
      </c>
      <c r="D170" s="299" t="s">
        <v>319</v>
      </c>
      <c r="E170" s="522">
        <v>13.58</v>
      </c>
      <c r="F170" s="522"/>
      <c r="G170" s="333">
        <f t="shared" si="8"/>
        <v>7150.3599999999924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7</v>
      </c>
      <c r="C171" s="298">
        <v>46250</v>
      </c>
      <c r="D171" s="299" t="s">
        <v>300</v>
      </c>
      <c r="E171" s="522">
        <v>85.15</v>
      </c>
      <c r="F171" s="522"/>
      <c r="G171" s="333">
        <f t="shared" si="8"/>
        <v>7163.9399999999923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46250</v>
      </c>
      <c r="D172" s="299" t="s">
        <v>300</v>
      </c>
      <c r="E172" s="522">
        <v>33</v>
      </c>
      <c r="F172" s="522"/>
      <c r="G172" s="333">
        <f t="shared" si="8"/>
        <v>7249.089999999992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46249</v>
      </c>
      <c r="D173" s="299" t="s">
        <v>831</v>
      </c>
      <c r="E173" s="522">
        <v>72.239999999999995</v>
      </c>
      <c r="F173" s="522"/>
      <c r="G173" s="333">
        <f t="shared" si="8"/>
        <v>7282.089999999992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46249</v>
      </c>
      <c r="D174" s="299" t="s">
        <v>428</v>
      </c>
      <c r="E174" s="522">
        <v>46</v>
      </c>
      <c r="F174" s="522"/>
      <c r="G174" s="333">
        <f t="shared" si="8"/>
        <v>7354.3299999999917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46249</v>
      </c>
      <c r="D175" s="299" t="s">
        <v>329</v>
      </c>
      <c r="E175" s="522">
        <v>32.06</v>
      </c>
      <c r="F175" s="522"/>
      <c r="G175" s="333">
        <f t="shared" si="8"/>
        <v>7400.3299999999917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46249</v>
      </c>
      <c r="D176" s="299" t="s">
        <v>300</v>
      </c>
      <c r="E176" s="522">
        <v>18.079999999999998</v>
      </c>
      <c r="F176" s="522"/>
      <c r="G176" s="333">
        <f t="shared" si="8"/>
        <v>7432.3899999999921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7</v>
      </c>
      <c r="C177" s="298">
        <v>46248</v>
      </c>
      <c r="D177" s="299" t="s">
        <v>1022</v>
      </c>
      <c r="E177" s="522">
        <v>37.26</v>
      </c>
      <c r="F177" s="522"/>
      <c r="G177" s="333">
        <f t="shared" si="8"/>
        <v>7450.4699999999921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7</v>
      </c>
      <c r="C178" s="298">
        <v>46248</v>
      </c>
      <c r="D178" s="299" t="s">
        <v>444</v>
      </c>
      <c r="E178" s="522">
        <v>151.94</v>
      </c>
      <c r="F178" s="522"/>
      <c r="G178" s="333">
        <f t="shared" si="8"/>
        <v>7487.7299999999923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291</v>
      </c>
      <c r="B179" s="330">
        <v>38</v>
      </c>
      <c r="C179" s="298">
        <v>46248</v>
      </c>
      <c r="D179" s="299" t="s">
        <v>293</v>
      </c>
      <c r="E179" s="522"/>
      <c r="F179" s="522">
        <v>4729.33</v>
      </c>
      <c r="G179" s="333">
        <f t="shared" si="8"/>
        <v>7639.6699999999919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46247</v>
      </c>
      <c r="D180" s="299" t="s">
        <v>319</v>
      </c>
      <c r="E180" s="522">
        <v>237.21</v>
      </c>
      <c r="F180" s="522"/>
      <c r="G180" s="333">
        <f t="shared" si="8"/>
        <v>2910.339999999992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46246</v>
      </c>
      <c r="D181" s="299" t="s">
        <v>412</v>
      </c>
      <c r="E181" s="522">
        <v>-3.54</v>
      </c>
      <c r="F181" s="522"/>
      <c r="G181" s="333">
        <f t="shared" si="8"/>
        <v>3147.549999999992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19</v>
      </c>
      <c r="C182" s="298">
        <v>46246</v>
      </c>
      <c r="D182" s="299" t="s">
        <v>191</v>
      </c>
      <c r="E182" s="522">
        <v>200</v>
      </c>
      <c r="F182" s="522"/>
      <c r="G182" s="333">
        <f t="shared" si="8"/>
        <v>3144.009999999992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335</v>
      </c>
      <c r="B183" s="330" t="s">
        <v>335</v>
      </c>
      <c r="C183" s="298">
        <v>46246</v>
      </c>
      <c r="D183" s="299" t="s">
        <v>336</v>
      </c>
      <c r="E183" s="522">
        <v>63.55</v>
      </c>
      <c r="F183" s="522"/>
      <c r="G183" s="333">
        <f t="shared" si="8"/>
        <v>3344.009999999992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15</v>
      </c>
      <c r="C184" s="298">
        <v>46246</v>
      </c>
      <c r="D184" s="299" t="s">
        <v>185</v>
      </c>
      <c r="E184" s="522">
        <v>64.28</v>
      </c>
      <c r="F184" s="522"/>
      <c r="G184" s="333">
        <f t="shared" si="8"/>
        <v>3407.5599999999922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22</v>
      </c>
      <c r="C185" s="298">
        <v>46245</v>
      </c>
      <c r="D185" s="299" t="s">
        <v>352</v>
      </c>
      <c r="E185" s="522">
        <v>21.29</v>
      </c>
      <c r="F185" s="522"/>
      <c r="G185" s="333">
        <f t="shared" si="8"/>
        <v>3471.8399999999924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46245</v>
      </c>
      <c r="D186" s="299" t="s">
        <v>427</v>
      </c>
      <c r="E186" s="522">
        <v>-130</v>
      </c>
      <c r="F186" s="522"/>
      <c r="G186" s="333">
        <f t="shared" si="8"/>
        <v>3493.1299999999924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41</v>
      </c>
      <c r="C187" s="298">
        <v>46244</v>
      </c>
      <c r="D187" s="299" t="s">
        <v>1011</v>
      </c>
      <c r="E187" s="522"/>
      <c r="F187" s="522">
        <v>800</v>
      </c>
      <c r="G187" s="333">
        <f t="shared" si="8"/>
        <v>3363.1299999999924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46244</v>
      </c>
      <c r="D188" s="299" t="s">
        <v>979</v>
      </c>
      <c r="E188" s="522">
        <v>5.31</v>
      </c>
      <c r="F188" s="522"/>
      <c r="G188" s="333">
        <f t="shared" si="8"/>
        <v>2563.1299999999924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46244</v>
      </c>
      <c r="D189" s="299" t="s">
        <v>319</v>
      </c>
      <c r="E189" s="522">
        <v>9.5</v>
      </c>
      <c r="F189" s="522"/>
      <c r="G189" s="333">
        <f t="shared" si="8"/>
        <v>2568.4399999999923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46244</v>
      </c>
      <c r="D190" s="299" t="s">
        <v>334</v>
      </c>
      <c r="E190" s="522">
        <v>16.16</v>
      </c>
      <c r="F190" s="522"/>
      <c r="G190" s="333">
        <f t="shared" si="8"/>
        <v>2577.9399999999923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46243</v>
      </c>
      <c r="D191" s="299" t="s">
        <v>854</v>
      </c>
      <c r="E191" s="522">
        <v>10.68</v>
      </c>
      <c r="F191" s="522"/>
      <c r="G191" s="333">
        <f t="shared" si="8"/>
        <v>2594.0999999999922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46243</v>
      </c>
      <c r="D192" s="299" t="s">
        <v>845</v>
      </c>
      <c r="E192" s="522">
        <v>116.04</v>
      </c>
      <c r="F192" s="522">
        <v>116.04</v>
      </c>
      <c r="G192" s="333">
        <f t="shared" si="8"/>
        <v>2604.779999999992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46243</v>
      </c>
      <c r="D193" s="299" t="s">
        <v>306</v>
      </c>
      <c r="E193" s="522">
        <v>228.43</v>
      </c>
      <c r="F193" s="522"/>
      <c r="G193" s="333">
        <f t="shared" si="8"/>
        <v>2604.779999999992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4</v>
      </c>
      <c r="C194" s="298">
        <v>46242</v>
      </c>
      <c r="D194" s="299" t="s">
        <v>319</v>
      </c>
      <c r="E194" s="522">
        <v>39.92</v>
      </c>
      <c r="F194" s="522"/>
      <c r="G194" s="333">
        <f t="shared" si="8"/>
        <v>2833.2099999999919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46242</v>
      </c>
      <c r="D195" s="299" t="s">
        <v>296</v>
      </c>
      <c r="E195" s="522">
        <v>73.16</v>
      </c>
      <c r="F195" s="522"/>
      <c r="G195" s="333">
        <f t="shared" si="8"/>
        <v>2873.1299999999919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46242</v>
      </c>
      <c r="D196" s="299" t="s">
        <v>300</v>
      </c>
      <c r="E196" s="522">
        <v>28.7</v>
      </c>
      <c r="F196" s="522"/>
      <c r="G196" s="333">
        <f t="shared" si="8"/>
        <v>2946.2899999999918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46242</v>
      </c>
      <c r="D197" s="299" t="s">
        <v>345</v>
      </c>
      <c r="E197" s="522">
        <v>121.55</v>
      </c>
      <c r="F197" s="522"/>
      <c r="G197" s="333">
        <f t="shared" si="8"/>
        <v>2974.9899999999916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46242</v>
      </c>
      <c r="D198" s="299" t="s">
        <v>1016</v>
      </c>
      <c r="E198" s="522">
        <v>25</v>
      </c>
      <c r="F198" s="522"/>
      <c r="G198" s="333">
        <f t="shared" si="8"/>
        <v>3096.5399999999918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46242</v>
      </c>
      <c r="D199" s="299" t="s">
        <v>353</v>
      </c>
      <c r="E199" s="522">
        <v>21.99</v>
      </c>
      <c r="F199" s="522"/>
      <c r="G199" s="333">
        <f t="shared" si="8"/>
        <v>3121.5399999999918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46242</v>
      </c>
      <c r="D200" s="299" t="s">
        <v>1019</v>
      </c>
      <c r="E200" s="522">
        <v>60</v>
      </c>
      <c r="F200" s="522"/>
      <c r="G200" s="333">
        <f t="shared" si="8"/>
        <v>3143.5299999999916</v>
      </c>
      <c r="H200" s="334" t="s">
        <v>298</v>
      </c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46241</v>
      </c>
      <c r="D201" s="299" t="s">
        <v>319</v>
      </c>
      <c r="E201" s="522">
        <v>19.690000000000001</v>
      </c>
      <c r="F201" s="522"/>
      <c r="G201" s="333">
        <f t="shared" si="8"/>
        <v>3203.5299999999916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46241</v>
      </c>
      <c r="D202" s="299" t="s">
        <v>296</v>
      </c>
      <c r="E202" s="522">
        <v>8.93</v>
      </c>
      <c r="F202" s="522"/>
      <c r="G202" s="333">
        <f t="shared" si="8"/>
        <v>3223.2199999999916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46241</v>
      </c>
      <c r="D203" s="299" t="s">
        <v>320</v>
      </c>
      <c r="E203" s="522">
        <v>178.24</v>
      </c>
      <c r="F203" s="522"/>
      <c r="G203" s="333">
        <f t="shared" si="8"/>
        <v>3232.1499999999915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46241</v>
      </c>
      <c r="D204" s="299" t="s">
        <v>404</v>
      </c>
      <c r="E204" s="522">
        <v>107.68</v>
      </c>
      <c r="F204" s="522"/>
      <c r="G204" s="333">
        <f t="shared" si="8"/>
        <v>3410.3899999999917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335</v>
      </c>
      <c r="B205" s="330" t="s">
        <v>335</v>
      </c>
      <c r="C205" s="298">
        <v>46241</v>
      </c>
      <c r="D205" s="299" t="s">
        <v>447</v>
      </c>
      <c r="E205" s="522">
        <v>83.63</v>
      </c>
      <c r="F205" s="522"/>
      <c r="G205" s="333">
        <f t="shared" si="8"/>
        <v>3518.0699999999915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9</v>
      </c>
      <c r="C206" s="298">
        <v>46241</v>
      </c>
      <c r="D206" s="299" t="s">
        <v>58</v>
      </c>
      <c r="E206" s="522">
        <v>1231.68</v>
      </c>
      <c r="F206" s="522"/>
      <c r="G206" s="333">
        <f t="shared" si="8"/>
        <v>3601.6999999999916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46240</v>
      </c>
      <c r="D207" s="299" t="s">
        <v>1017</v>
      </c>
      <c r="E207" s="522">
        <v>33.700000000000003</v>
      </c>
      <c r="F207" s="522"/>
      <c r="G207" s="333">
        <f t="shared" si="8"/>
        <v>4833.3799999999919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46240</v>
      </c>
      <c r="D208" s="299" t="s">
        <v>347</v>
      </c>
      <c r="E208" s="522">
        <v>23.33</v>
      </c>
      <c r="F208" s="522"/>
      <c r="G208" s="333">
        <f t="shared" si="8"/>
        <v>4867.0799999999917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14</v>
      </c>
      <c r="C209" s="298">
        <v>46240</v>
      </c>
      <c r="D209" s="299" t="s">
        <v>958</v>
      </c>
      <c r="E209" s="522">
        <v>66.67</v>
      </c>
      <c r="F209" s="522"/>
      <c r="G209" s="333">
        <f t="shared" si="8"/>
        <v>4890.4099999999917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46240</v>
      </c>
      <c r="D210" s="299" t="s">
        <v>344</v>
      </c>
      <c r="E210" s="522">
        <v>75</v>
      </c>
      <c r="F210" s="522"/>
      <c r="G210" s="333">
        <f t="shared" si="8"/>
        <v>4957.0799999999917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13</v>
      </c>
      <c r="C211" s="298">
        <v>46240</v>
      </c>
      <c r="D211" s="299" t="s">
        <v>182</v>
      </c>
      <c r="E211" s="522">
        <v>331.81</v>
      </c>
      <c r="F211" s="522"/>
      <c r="G211" s="333">
        <f t="shared" si="8"/>
        <v>5032.0799999999917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39</v>
      </c>
      <c r="C212" s="298">
        <v>46240</v>
      </c>
      <c r="D212" s="299" t="s">
        <v>292</v>
      </c>
      <c r="E212" s="522"/>
      <c r="F212" s="522">
        <v>2763.78</v>
      </c>
      <c r="G212" s="333">
        <f t="shared" si="8"/>
        <v>5363.8899999999921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46239</v>
      </c>
      <c r="D213" s="299" t="s">
        <v>353</v>
      </c>
      <c r="E213" s="522">
        <v>36.549999999999997</v>
      </c>
      <c r="F213" s="522"/>
      <c r="G213" s="333">
        <f t="shared" si="8"/>
        <v>2600.1099999999915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46239</v>
      </c>
      <c r="D214" s="299" t="s">
        <v>310</v>
      </c>
      <c r="E214" s="522">
        <v>40.76</v>
      </c>
      <c r="F214" s="522"/>
      <c r="G214" s="333">
        <f t="shared" si="8"/>
        <v>2636.6599999999917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3</v>
      </c>
      <c r="C215" s="298">
        <v>46239</v>
      </c>
      <c r="D215" s="299" t="s">
        <v>310</v>
      </c>
      <c r="E215" s="522">
        <v>5.86</v>
      </c>
      <c r="F215" s="522"/>
      <c r="G215" s="333">
        <f t="shared" si="8"/>
        <v>2677.4199999999919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46239</v>
      </c>
      <c r="D216" s="299" t="s">
        <v>296</v>
      </c>
      <c r="E216" s="522">
        <v>63.22</v>
      </c>
      <c r="F216" s="522"/>
      <c r="G216" s="333">
        <f t="shared" si="8"/>
        <v>2683.279999999992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46239</v>
      </c>
      <c r="D217" s="299" t="s">
        <v>1012</v>
      </c>
      <c r="E217" s="522">
        <v>49.41</v>
      </c>
      <c r="F217" s="522"/>
      <c r="G217" s="333">
        <f t="shared" si="8"/>
        <v>2746.4999999999918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46239</v>
      </c>
      <c r="D218" s="299" t="s">
        <v>1013</v>
      </c>
      <c r="E218" s="522">
        <v>-60</v>
      </c>
      <c r="F218" s="522"/>
      <c r="G218" s="333">
        <f t="shared" si="8"/>
        <v>2795.9099999999917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5</v>
      </c>
      <c r="C219" s="298">
        <v>46239</v>
      </c>
      <c r="D219" s="299" t="s">
        <v>1013</v>
      </c>
      <c r="E219" s="522">
        <v>263.89</v>
      </c>
      <c r="F219" s="522"/>
      <c r="G219" s="333">
        <f t="shared" ref="G219:G249" si="9">G220-E219+F219</f>
        <v>2735.9099999999917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46239</v>
      </c>
      <c r="D220" s="299" t="s">
        <v>1014</v>
      </c>
      <c r="E220" s="522">
        <v>25</v>
      </c>
      <c r="F220" s="522"/>
      <c r="G220" s="333">
        <f t="shared" si="9"/>
        <v>2999.7999999999915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46239</v>
      </c>
      <c r="D221" s="299" t="s">
        <v>1015</v>
      </c>
      <c r="E221" s="522">
        <v>36.81</v>
      </c>
      <c r="F221" s="522"/>
      <c r="G221" s="333">
        <f t="shared" si="9"/>
        <v>3024.7999999999915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40</v>
      </c>
      <c r="C222" s="298">
        <v>46239</v>
      </c>
      <c r="D222" s="299" t="s">
        <v>316</v>
      </c>
      <c r="E222" s="522"/>
      <c r="F222" s="522">
        <v>837.18</v>
      </c>
      <c r="G222" s="333">
        <f t="shared" si="9"/>
        <v>3061.6099999999915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46238</v>
      </c>
      <c r="D223" s="299" t="s">
        <v>1010</v>
      </c>
      <c r="E223" s="522">
        <v>10</v>
      </c>
      <c r="F223" s="522"/>
      <c r="G223" s="333">
        <f t="shared" si="9"/>
        <v>2224.4299999999917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17</v>
      </c>
      <c r="C224" s="298">
        <v>46238</v>
      </c>
      <c r="D224" s="299" t="s">
        <v>370</v>
      </c>
      <c r="E224" s="522">
        <v>99</v>
      </c>
      <c r="F224" s="522"/>
      <c r="G224" s="333">
        <f t="shared" si="9"/>
        <v>2234.4299999999917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14</v>
      </c>
      <c r="C225" s="298">
        <v>46238</v>
      </c>
      <c r="D225" s="299" t="s">
        <v>367</v>
      </c>
      <c r="E225" s="522">
        <v>70.25</v>
      </c>
      <c r="F225" s="522"/>
      <c r="G225" s="333">
        <f t="shared" si="9"/>
        <v>2333.4299999999917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284</v>
      </c>
      <c r="B226" s="330">
        <v>37</v>
      </c>
      <c r="C226" s="298">
        <v>46238</v>
      </c>
      <c r="D226" s="299" t="s">
        <v>374</v>
      </c>
      <c r="E226" s="522">
        <v>50</v>
      </c>
      <c r="F226" s="522"/>
      <c r="G226" s="333">
        <f t="shared" si="9"/>
        <v>2403.6799999999917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4</v>
      </c>
      <c r="C227" s="298">
        <v>46237</v>
      </c>
      <c r="D227" s="299" t="s">
        <v>296</v>
      </c>
      <c r="E227" s="522">
        <v>41.93</v>
      </c>
      <c r="F227" s="522"/>
      <c r="G227" s="333">
        <f t="shared" si="9"/>
        <v>2453.6799999999917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46237</v>
      </c>
      <c r="D228" s="299" t="s">
        <v>334</v>
      </c>
      <c r="E228" s="522">
        <v>15.09</v>
      </c>
      <c r="F228" s="522"/>
      <c r="G228" s="333">
        <f t="shared" si="9"/>
        <v>2495.6099999999915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46237</v>
      </c>
      <c r="D229" s="299" t="s">
        <v>953</v>
      </c>
      <c r="E229" s="522">
        <v>12.77</v>
      </c>
      <c r="F229" s="522"/>
      <c r="G229" s="333">
        <f t="shared" si="9"/>
        <v>2510.6999999999916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1</v>
      </c>
      <c r="C230" s="298">
        <v>46236</v>
      </c>
      <c r="D230" s="299" t="s">
        <v>306</v>
      </c>
      <c r="E230" s="522">
        <v>132.79</v>
      </c>
      <c r="F230" s="522"/>
      <c r="G230" s="333">
        <f t="shared" si="9"/>
        <v>2523.4699999999916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46236</v>
      </c>
      <c r="D231" s="299" t="s">
        <v>358</v>
      </c>
      <c r="E231" s="522">
        <v>10.25</v>
      </c>
      <c r="F231" s="522"/>
      <c r="G231" s="333">
        <f t="shared" si="9"/>
        <v>2656.2599999999916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46236</v>
      </c>
      <c r="D232" s="299" t="s">
        <v>300</v>
      </c>
      <c r="E232" s="522">
        <v>24.48</v>
      </c>
      <c r="F232" s="522"/>
      <c r="G232" s="333">
        <f t="shared" si="9"/>
        <v>2666.5099999999916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4</v>
      </c>
      <c r="C233" s="298">
        <v>46236</v>
      </c>
      <c r="D233" s="299" t="s">
        <v>455</v>
      </c>
      <c r="E233" s="522">
        <v>40.21</v>
      </c>
      <c r="F233" s="522"/>
      <c r="G233" s="333">
        <f t="shared" si="9"/>
        <v>2690.9899999999916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46235</v>
      </c>
      <c r="D234" s="299" t="s">
        <v>1008</v>
      </c>
      <c r="E234" s="522">
        <v>22.12</v>
      </c>
      <c r="F234" s="522"/>
      <c r="G234" s="333">
        <f t="shared" si="9"/>
        <v>2731.1999999999916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46235</v>
      </c>
      <c r="D235" s="299" t="s">
        <v>1009</v>
      </c>
      <c r="E235" s="522">
        <v>40</v>
      </c>
      <c r="F235" s="522"/>
      <c r="G235" s="333">
        <f t="shared" si="9"/>
        <v>2753.3199999999915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46235</v>
      </c>
      <c r="D236" s="299" t="s">
        <v>319</v>
      </c>
      <c r="E236" s="522">
        <v>8.86</v>
      </c>
      <c r="F236" s="522"/>
      <c r="G236" s="333">
        <f t="shared" si="9"/>
        <v>2793.3199999999915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46235</v>
      </c>
      <c r="D237" s="299" t="s">
        <v>484</v>
      </c>
      <c r="E237" s="522">
        <v>52.06</v>
      </c>
      <c r="F237" s="522"/>
      <c r="G237" s="333">
        <f t="shared" si="9"/>
        <v>2802.1799999999917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46235</v>
      </c>
      <c r="D238" s="299" t="s">
        <v>484</v>
      </c>
      <c r="E238" s="522">
        <v>52.06</v>
      </c>
      <c r="F238" s="522"/>
      <c r="G238" s="333">
        <f t="shared" si="9"/>
        <v>2854.2399999999916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22</v>
      </c>
      <c r="C239" s="298">
        <v>46235</v>
      </c>
      <c r="D239" s="299" t="s">
        <v>375</v>
      </c>
      <c r="E239" s="522">
        <v>6.37</v>
      </c>
      <c r="F239" s="522"/>
      <c r="G239" s="333">
        <f t="shared" si="9"/>
        <v>2906.2999999999915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287</v>
      </c>
      <c r="B240" s="330" t="s">
        <v>287</v>
      </c>
      <c r="C240" s="298">
        <v>46235</v>
      </c>
      <c r="D240" s="299" t="s">
        <v>1007</v>
      </c>
      <c r="E240" s="522">
        <v>121.4</v>
      </c>
      <c r="F240" s="522">
        <v>121.4</v>
      </c>
      <c r="G240" s="333">
        <f t="shared" si="9"/>
        <v>2912.6699999999914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46235</v>
      </c>
      <c r="D241" s="299" t="s">
        <v>1018</v>
      </c>
      <c r="E241" s="522">
        <v>-25.39</v>
      </c>
      <c r="F241" s="522"/>
      <c r="G241" s="333">
        <f t="shared" si="9"/>
        <v>2912.6699999999914</v>
      </c>
      <c r="H241" s="334" t="s">
        <v>298</v>
      </c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46235</v>
      </c>
      <c r="D242" s="299" t="s">
        <v>986</v>
      </c>
      <c r="E242" s="522"/>
      <c r="F242" s="522">
        <v>174.61</v>
      </c>
      <c r="G242" s="333">
        <f t="shared" si="9"/>
        <v>2887.2799999999916</v>
      </c>
      <c r="H242" s="334" t="s">
        <v>298</v>
      </c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46235</v>
      </c>
      <c r="D243" s="299" t="s">
        <v>986</v>
      </c>
      <c r="E243" s="522">
        <v>174.61</v>
      </c>
      <c r="F243" s="522"/>
      <c r="G243" s="333">
        <f t="shared" si="9"/>
        <v>2712.6699999999914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284</v>
      </c>
      <c r="B244" s="330">
        <v>37</v>
      </c>
      <c r="C244" s="298">
        <v>46234</v>
      </c>
      <c r="D244" s="299" t="s">
        <v>1004</v>
      </c>
      <c r="E244" s="522">
        <v>8746.27</v>
      </c>
      <c r="F244" s="522"/>
      <c r="G244" s="333">
        <f t="shared" si="9"/>
        <v>2887.2799999999916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25</v>
      </c>
      <c r="C245" s="298">
        <v>46234</v>
      </c>
      <c r="D245" s="298" t="s">
        <v>204</v>
      </c>
      <c r="E245" s="331">
        <v>350</v>
      </c>
      <c r="F245" s="522"/>
      <c r="G245" s="333">
        <f t="shared" si="9"/>
        <v>11633.549999999992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26</v>
      </c>
      <c r="C246" s="298">
        <v>46234</v>
      </c>
      <c r="D246" s="298" t="s">
        <v>205</v>
      </c>
      <c r="E246" s="331">
        <v>320</v>
      </c>
      <c r="F246" s="522"/>
      <c r="G246" s="333">
        <f t="shared" si="9"/>
        <v>11983.549999999992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27</v>
      </c>
      <c r="C247" s="298">
        <v>46234</v>
      </c>
      <c r="D247" s="298" t="s">
        <v>206</v>
      </c>
      <c r="E247" s="331">
        <v>25</v>
      </c>
      <c r="F247" s="522"/>
      <c r="G247" s="333">
        <f t="shared" si="9"/>
        <v>12303.549999999992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28</v>
      </c>
      <c r="C248" s="298">
        <v>46234</v>
      </c>
      <c r="D248" s="298" t="s">
        <v>207</v>
      </c>
      <c r="E248" s="331">
        <v>25</v>
      </c>
      <c r="F248" s="522"/>
      <c r="G248" s="333">
        <f t="shared" si="9"/>
        <v>12328.549999999992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29</v>
      </c>
      <c r="C249" s="298">
        <v>46234</v>
      </c>
      <c r="D249" s="298" t="s">
        <v>208</v>
      </c>
      <c r="E249" s="331">
        <v>45</v>
      </c>
      <c r="F249" s="522"/>
      <c r="G249" s="333">
        <f t="shared" si="9"/>
        <v>12353.549999999992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30</v>
      </c>
      <c r="C250" s="298">
        <v>46234</v>
      </c>
      <c r="D250" s="298" t="s">
        <v>209</v>
      </c>
      <c r="E250" s="331">
        <v>400</v>
      </c>
      <c r="F250" s="522"/>
      <c r="G250" s="333">
        <f t="shared" ref="G250:G272" si="10">G251-E250+F250</f>
        <v>12398.549999999992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31</v>
      </c>
      <c r="C251" s="298">
        <v>46234</v>
      </c>
      <c r="D251" s="298" t="s">
        <v>210</v>
      </c>
      <c r="E251" s="331">
        <v>375</v>
      </c>
      <c r="F251" s="522"/>
      <c r="G251" s="333">
        <f t="shared" si="10"/>
        <v>12798.549999999992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32</v>
      </c>
      <c r="C252" s="298">
        <v>46234</v>
      </c>
      <c r="D252" s="298" t="s">
        <v>211</v>
      </c>
      <c r="E252" s="331">
        <v>100</v>
      </c>
      <c r="F252" s="522"/>
      <c r="G252" s="333">
        <f t="shared" si="10"/>
        <v>13173.549999999992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33</v>
      </c>
      <c r="C253" s="298">
        <v>46234</v>
      </c>
      <c r="D253" s="298" t="s">
        <v>212</v>
      </c>
      <c r="E253" s="331">
        <v>85</v>
      </c>
      <c r="F253" s="522"/>
      <c r="G253" s="333">
        <f t="shared" si="10"/>
        <v>13273.549999999992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34</v>
      </c>
      <c r="C254" s="298">
        <v>46234</v>
      </c>
      <c r="D254" s="298" t="s">
        <v>213</v>
      </c>
      <c r="E254" s="331">
        <v>230</v>
      </c>
      <c r="F254" s="522"/>
      <c r="G254" s="333">
        <f t="shared" si="10"/>
        <v>13358.549999999992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35</v>
      </c>
      <c r="C255" s="298">
        <v>46234</v>
      </c>
      <c r="D255" s="298" t="s">
        <v>214</v>
      </c>
      <c r="E255" s="331">
        <v>45</v>
      </c>
      <c r="F255" s="522"/>
      <c r="G255" s="333">
        <f t="shared" si="10"/>
        <v>13588.549999999992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291</v>
      </c>
      <c r="B256" s="330">
        <v>38</v>
      </c>
      <c r="C256" s="298">
        <v>46234</v>
      </c>
      <c r="D256" s="299" t="s">
        <v>293</v>
      </c>
      <c r="E256" s="522"/>
      <c r="F256" s="522">
        <v>4720.8599999999997</v>
      </c>
      <c r="G256" s="333">
        <f t="shared" si="10"/>
        <v>13633.549999999992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10</v>
      </c>
      <c r="C257" s="298">
        <v>46234</v>
      </c>
      <c r="D257" s="299" t="s">
        <v>176</v>
      </c>
      <c r="E257" s="522">
        <v>17.899999999999999</v>
      </c>
      <c r="F257" s="522"/>
      <c r="G257" s="333">
        <f t="shared" si="10"/>
        <v>8912.6899999999932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46233</v>
      </c>
      <c r="D258" s="299" t="s">
        <v>484</v>
      </c>
      <c r="E258" s="522">
        <v>20.59</v>
      </c>
      <c r="F258" s="522"/>
      <c r="G258" s="333">
        <f t="shared" si="10"/>
        <v>8930.5899999999929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46233</v>
      </c>
      <c r="D259" s="299" t="s">
        <v>386</v>
      </c>
      <c r="E259" s="522">
        <v>23.87</v>
      </c>
      <c r="F259" s="522"/>
      <c r="G259" s="333">
        <f t="shared" si="10"/>
        <v>8951.179999999993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46233</v>
      </c>
      <c r="D260" s="299" t="s">
        <v>1003</v>
      </c>
      <c r="E260" s="522">
        <v>-100</v>
      </c>
      <c r="F260" s="522"/>
      <c r="G260" s="333">
        <f t="shared" si="10"/>
        <v>8975.0499999999938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46233</v>
      </c>
      <c r="D261" s="299" t="s">
        <v>1000</v>
      </c>
      <c r="E261" s="522">
        <v>-100</v>
      </c>
      <c r="F261" s="522"/>
      <c r="G261" s="333">
        <f t="shared" si="10"/>
        <v>8875.0499999999938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46233</v>
      </c>
      <c r="D262" s="299" t="s">
        <v>1006</v>
      </c>
      <c r="E262" s="522">
        <v>16</v>
      </c>
      <c r="F262" s="522"/>
      <c r="G262" s="333">
        <f t="shared" si="10"/>
        <v>8775.0499999999938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46232</v>
      </c>
      <c r="D263" s="299" t="s">
        <v>308</v>
      </c>
      <c r="E263" s="522">
        <v>60.77</v>
      </c>
      <c r="F263" s="522"/>
      <c r="G263" s="333">
        <f t="shared" si="10"/>
        <v>8791.0499999999938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21</v>
      </c>
      <c r="C264" s="298">
        <v>46232</v>
      </c>
      <c r="D264" s="299" t="s">
        <v>194</v>
      </c>
      <c r="E264" s="522">
        <v>31.47</v>
      </c>
      <c r="F264" s="522"/>
      <c r="G264" s="333">
        <f t="shared" si="10"/>
        <v>8851.8199999999943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21</v>
      </c>
      <c r="C265" s="298">
        <v>46232</v>
      </c>
      <c r="D265" s="299" t="s">
        <v>194</v>
      </c>
      <c r="E265" s="522">
        <v>16.2</v>
      </c>
      <c r="F265" s="522"/>
      <c r="G265" s="333">
        <f t="shared" si="10"/>
        <v>8883.2899999999936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46232</v>
      </c>
      <c r="D266" s="299" t="s">
        <v>346</v>
      </c>
      <c r="E266" s="522">
        <v>11.43</v>
      </c>
      <c r="F266" s="522"/>
      <c r="G266" s="333">
        <f t="shared" si="10"/>
        <v>8899.4899999999943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46232</v>
      </c>
      <c r="D267" s="299" t="s">
        <v>358</v>
      </c>
      <c r="E267" s="522">
        <v>9.9700000000000006</v>
      </c>
      <c r="F267" s="522"/>
      <c r="G267" s="333">
        <f t="shared" si="10"/>
        <v>8910.9199999999946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5</v>
      </c>
      <c r="C268" s="298">
        <v>46232</v>
      </c>
      <c r="D268" s="299" t="s">
        <v>484</v>
      </c>
      <c r="E268" s="522">
        <v>82.36</v>
      </c>
      <c r="F268" s="522"/>
      <c r="G268" s="333">
        <f t="shared" si="10"/>
        <v>8920.889999999994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24</v>
      </c>
      <c r="C269" s="298">
        <v>46232</v>
      </c>
      <c r="D269" s="299" t="s">
        <v>860</v>
      </c>
      <c r="E269" s="522">
        <v>92.25</v>
      </c>
      <c r="F269" s="522"/>
      <c r="G269" s="333">
        <f t="shared" si="10"/>
        <v>9003.2499999999945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4</v>
      </c>
      <c r="C270" s="298">
        <v>46232</v>
      </c>
      <c r="D270" s="299" t="s">
        <v>296</v>
      </c>
      <c r="E270" s="522">
        <v>39.5</v>
      </c>
      <c r="F270" s="522"/>
      <c r="G270" s="333">
        <f t="shared" si="10"/>
        <v>9095.4999999999945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46232</v>
      </c>
      <c r="D271" s="299" t="s">
        <v>296</v>
      </c>
      <c r="E271" s="522">
        <v>15.1</v>
      </c>
      <c r="F271" s="522"/>
      <c r="G271" s="333">
        <f t="shared" si="10"/>
        <v>9134.9999999999945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46232</v>
      </c>
      <c r="D272" s="299" t="s">
        <v>334</v>
      </c>
      <c r="E272" s="522">
        <v>17.68</v>
      </c>
      <c r="F272" s="522"/>
      <c r="G272" s="333">
        <f t="shared" si="10"/>
        <v>9150.0999999999949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5</v>
      </c>
      <c r="C273" s="298">
        <v>46232</v>
      </c>
      <c r="D273" s="299" t="s">
        <v>988</v>
      </c>
      <c r="E273" s="522">
        <v>-205</v>
      </c>
      <c r="F273" s="522"/>
      <c r="G273" s="333">
        <f t="shared" ref="G273:G335" si="11">G274-E273+F273</f>
        <v>9167.7799999999952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20</v>
      </c>
      <c r="C274" s="298">
        <v>46232</v>
      </c>
      <c r="D274" s="299" t="s">
        <v>193</v>
      </c>
      <c r="E274" s="522">
        <v>600</v>
      </c>
      <c r="F274" s="522"/>
      <c r="G274" s="333">
        <f t="shared" si="11"/>
        <v>8962.7799999999952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46231</v>
      </c>
      <c r="D275" s="299" t="s">
        <v>525</v>
      </c>
      <c r="E275" s="522">
        <v>1171.3800000000001</v>
      </c>
      <c r="F275" s="522">
        <v>1171.3800000000001</v>
      </c>
      <c r="G275" s="333">
        <f t="shared" si="11"/>
        <v>9562.7799999999952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46231</v>
      </c>
      <c r="D276" s="299" t="s">
        <v>334</v>
      </c>
      <c r="E276" s="522">
        <v>11.58</v>
      </c>
      <c r="F276" s="522"/>
      <c r="G276" s="333">
        <f t="shared" si="11"/>
        <v>9562.7799999999934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42</v>
      </c>
      <c r="C277" s="298">
        <v>46231</v>
      </c>
      <c r="D277" s="299" t="s">
        <v>200</v>
      </c>
      <c r="E277" s="522">
        <v>59</v>
      </c>
      <c r="F277" s="522"/>
      <c r="G277" s="333">
        <f t="shared" si="11"/>
        <v>9574.3599999999933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43</v>
      </c>
      <c r="C278" s="298">
        <v>46231</v>
      </c>
      <c r="D278" s="299" t="s">
        <v>201</v>
      </c>
      <c r="E278" s="522">
        <v>50.92</v>
      </c>
      <c r="F278" s="522"/>
      <c r="G278" s="333">
        <f t="shared" si="11"/>
        <v>9633.3599999999933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8</v>
      </c>
      <c r="C279" s="298">
        <v>46231</v>
      </c>
      <c r="D279" s="299" t="s">
        <v>308</v>
      </c>
      <c r="E279" s="522">
        <v>71.75</v>
      </c>
      <c r="F279" s="522"/>
      <c r="G279" s="333">
        <f t="shared" si="11"/>
        <v>9684.2799999999934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46230</v>
      </c>
      <c r="D280" s="299" t="s">
        <v>999</v>
      </c>
      <c r="E280" s="522">
        <v>49.2</v>
      </c>
      <c r="F280" s="522"/>
      <c r="G280" s="333">
        <f t="shared" si="11"/>
        <v>9756.0299999999934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46230</v>
      </c>
      <c r="D281" s="299" t="s">
        <v>353</v>
      </c>
      <c r="E281" s="522">
        <v>20.98</v>
      </c>
      <c r="F281" s="522"/>
      <c r="G281" s="333">
        <f t="shared" si="11"/>
        <v>9805.2299999999941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46230</v>
      </c>
      <c r="D282" s="299" t="s">
        <v>300</v>
      </c>
      <c r="E282" s="522">
        <v>19.16</v>
      </c>
      <c r="F282" s="522"/>
      <c r="G282" s="333">
        <f t="shared" si="11"/>
        <v>9826.2099999999937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46230</v>
      </c>
      <c r="D283" s="299" t="s">
        <v>994</v>
      </c>
      <c r="E283" s="522">
        <v>15.89</v>
      </c>
      <c r="F283" s="522"/>
      <c r="G283" s="333">
        <f t="shared" si="11"/>
        <v>9845.3699999999935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22</v>
      </c>
      <c r="C284" s="298">
        <v>46230</v>
      </c>
      <c r="D284" s="299" t="s">
        <v>998</v>
      </c>
      <c r="E284" s="522">
        <v>15.96</v>
      </c>
      <c r="F284" s="522"/>
      <c r="G284" s="333">
        <f t="shared" si="11"/>
        <v>9861.2599999999929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46230</v>
      </c>
      <c r="D285" s="299" t="s">
        <v>306</v>
      </c>
      <c r="E285" s="522">
        <v>183.73</v>
      </c>
      <c r="F285" s="522"/>
      <c r="G285" s="333">
        <f t="shared" si="11"/>
        <v>9877.2199999999921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46230</v>
      </c>
      <c r="D286" s="299" t="s">
        <v>296</v>
      </c>
      <c r="E286" s="522">
        <v>86.71</v>
      </c>
      <c r="F286" s="522"/>
      <c r="G286" s="333">
        <f t="shared" si="11"/>
        <v>10060.949999999992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46230</v>
      </c>
      <c r="D287" s="299" t="s">
        <v>296</v>
      </c>
      <c r="E287" s="522">
        <v>8.7200000000000006</v>
      </c>
      <c r="F287" s="522"/>
      <c r="G287" s="333">
        <f t="shared" si="11"/>
        <v>10147.659999999991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46230</v>
      </c>
      <c r="D288" s="299" t="s">
        <v>301</v>
      </c>
      <c r="E288" s="522">
        <v>23.5</v>
      </c>
      <c r="F288" s="522"/>
      <c r="G288" s="333">
        <f t="shared" si="11"/>
        <v>10156.37999999999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46230</v>
      </c>
      <c r="D289" s="299" t="s">
        <v>983</v>
      </c>
      <c r="E289" s="522">
        <v>7.18</v>
      </c>
      <c r="F289" s="522"/>
      <c r="G289" s="333">
        <f t="shared" si="11"/>
        <v>10179.87999999999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46229</v>
      </c>
      <c r="D290" s="299" t="s">
        <v>996</v>
      </c>
      <c r="E290" s="522">
        <v>18.350000000000001</v>
      </c>
      <c r="F290" s="522"/>
      <c r="G290" s="333">
        <f t="shared" si="11"/>
        <v>10187.05999999999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46229</v>
      </c>
      <c r="D291" s="299" t="s">
        <v>319</v>
      </c>
      <c r="E291" s="522">
        <v>64.400000000000006</v>
      </c>
      <c r="F291" s="522"/>
      <c r="G291" s="333">
        <f t="shared" si="11"/>
        <v>10205.409999999991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46229</v>
      </c>
      <c r="D292" s="299" t="s">
        <v>296</v>
      </c>
      <c r="E292" s="522">
        <v>42.19</v>
      </c>
      <c r="F292" s="522"/>
      <c r="G292" s="333">
        <f t="shared" si="11"/>
        <v>10269.80999999999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46229</v>
      </c>
      <c r="D293" s="299" t="s">
        <v>296</v>
      </c>
      <c r="E293" s="522">
        <v>60.67</v>
      </c>
      <c r="F293" s="522"/>
      <c r="G293" s="333">
        <f t="shared" si="11"/>
        <v>10311.999999999991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46228</v>
      </c>
      <c r="D294" s="299" t="s">
        <v>995</v>
      </c>
      <c r="E294" s="522">
        <v>40.32</v>
      </c>
      <c r="F294" s="522"/>
      <c r="G294" s="333">
        <f t="shared" si="11"/>
        <v>10372.669999999991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3</v>
      </c>
      <c r="C295" s="298">
        <v>46228</v>
      </c>
      <c r="D295" s="299" t="s">
        <v>455</v>
      </c>
      <c r="E295" s="522">
        <v>7.38</v>
      </c>
      <c r="F295" s="522"/>
      <c r="G295" s="333">
        <f t="shared" si="11"/>
        <v>10412.989999999991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46228</v>
      </c>
      <c r="D296" s="299" t="s">
        <v>455</v>
      </c>
      <c r="E296" s="522">
        <v>39.83</v>
      </c>
      <c r="F296" s="522"/>
      <c r="G296" s="333">
        <f t="shared" si="11"/>
        <v>10420.36999999999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5</v>
      </c>
      <c r="C297" s="298">
        <v>46228</v>
      </c>
      <c r="D297" s="299" t="s">
        <v>475</v>
      </c>
      <c r="E297" s="522">
        <v>20</v>
      </c>
      <c r="F297" s="522"/>
      <c r="G297" s="333">
        <f t="shared" si="11"/>
        <v>10460.19999999999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12</v>
      </c>
      <c r="C298" s="298">
        <v>46228</v>
      </c>
      <c r="D298" s="299" t="s">
        <v>314</v>
      </c>
      <c r="E298" s="522">
        <v>204.48</v>
      </c>
      <c r="F298" s="522"/>
      <c r="G298" s="333">
        <f t="shared" si="11"/>
        <v>10480.19999999999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46228</v>
      </c>
      <c r="D299" s="299" t="s">
        <v>991</v>
      </c>
      <c r="E299" s="522">
        <v>11.33</v>
      </c>
      <c r="F299" s="522"/>
      <c r="G299" s="333">
        <f t="shared" si="11"/>
        <v>10684.679999999989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46228</v>
      </c>
      <c r="D300" s="299" t="s">
        <v>997</v>
      </c>
      <c r="E300" s="522">
        <v>120.77</v>
      </c>
      <c r="F300" s="522"/>
      <c r="G300" s="333">
        <f t="shared" si="11"/>
        <v>10696.009999999989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46227</v>
      </c>
      <c r="D301" s="299" t="s">
        <v>990</v>
      </c>
      <c r="E301" s="522">
        <v>46.21</v>
      </c>
      <c r="F301" s="522"/>
      <c r="G301" s="333">
        <f t="shared" si="11"/>
        <v>10816.77999999999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5</v>
      </c>
      <c r="C302" s="298">
        <v>46227</v>
      </c>
      <c r="D302" s="299" t="s">
        <v>340</v>
      </c>
      <c r="E302" s="522">
        <v>95.85</v>
      </c>
      <c r="F302" s="522"/>
      <c r="G302" s="333">
        <f t="shared" si="11"/>
        <v>10862.989999999989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46227</v>
      </c>
      <c r="D303" s="299" t="s">
        <v>324</v>
      </c>
      <c r="E303" s="522">
        <v>9.06</v>
      </c>
      <c r="F303" s="522"/>
      <c r="G303" s="333">
        <f t="shared" si="11"/>
        <v>10958.839999999989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46227</v>
      </c>
      <c r="D304" s="299" t="s">
        <v>358</v>
      </c>
      <c r="E304" s="522">
        <v>26.47</v>
      </c>
      <c r="F304" s="522"/>
      <c r="G304" s="333">
        <f t="shared" si="11"/>
        <v>10967.899999999989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46227</v>
      </c>
      <c r="D305" s="299" t="s">
        <v>1003</v>
      </c>
      <c r="E305" s="522">
        <v>90</v>
      </c>
      <c r="F305" s="522"/>
      <c r="G305" s="333">
        <f t="shared" si="11"/>
        <v>10994.369999999988</v>
      </c>
      <c r="H305" s="334" t="s">
        <v>298</v>
      </c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3</v>
      </c>
      <c r="C306" s="298">
        <v>46226</v>
      </c>
      <c r="D306" s="299" t="s">
        <v>455</v>
      </c>
      <c r="E306" s="522">
        <v>29.72</v>
      </c>
      <c r="F306" s="522"/>
      <c r="G306" s="333">
        <f t="shared" si="11"/>
        <v>11084.369999999988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46226</v>
      </c>
      <c r="D307" s="299" t="s">
        <v>315</v>
      </c>
      <c r="E307" s="522">
        <v>133.13999999999999</v>
      </c>
      <c r="F307" s="522">
        <v>133.13999999999999</v>
      </c>
      <c r="G307" s="333">
        <f t="shared" si="11"/>
        <v>11114.089999999987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291</v>
      </c>
      <c r="B308" s="330">
        <v>39</v>
      </c>
      <c r="C308" s="298">
        <v>46226</v>
      </c>
      <c r="D308" s="299" t="s">
        <v>292</v>
      </c>
      <c r="E308" s="522"/>
      <c r="F308" s="522">
        <v>2763.78</v>
      </c>
      <c r="G308" s="333">
        <f t="shared" si="11"/>
        <v>11114.089999999987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46226</v>
      </c>
      <c r="D309" s="299" t="s">
        <v>992</v>
      </c>
      <c r="E309" s="522">
        <v>92.36</v>
      </c>
      <c r="F309" s="522"/>
      <c r="G309" s="333">
        <f t="shared" si="11"/>
        <v>8350.3099999999868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46226</v>
      </c>
      <c r="D310" s="299" t="s">
        <v>983</v>
      </c>
      <c r="E310" s="522">
        <v>25</v>
      </c>
      <c r="F310" s="522"/>
      <c r="G310" s="333">
        <f t="shared" si="11"/>
        <v>8442.6699999999873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46226</v>
      </c>
      <c r="D311" s="299" t="s">
        <v>296</v>
      </c>
      <c r="E311" s="522">
        <v>49.15</v>
      </c>
      <c r="F311" s="522"/>
      <c r="G311" s="333">
        <f t="shared" si="11"/>
        <v>8467.6699999999873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46226</v>
      </c>
      <c r="D312" s="299" t="s">
        <v>993</v>
      </c>
      <c r="E312" s="522">
        <v>21.6</v>
      </c>
      <c r="F312" s="522"/>
      <c r="G312" s="333">
        <f t="shared" si="11"/>
        <v>8516.819999999987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46225</v>
      </c>
      <c r="D313" s="299" t="s">
        <v>319</v>
      </c>
      <c r="E313" s="522">
        <v>21.28</v>
      </c>
      <c r="F313" s="522"/>
      <c r="G313" s="333">
        <f t="shared" si="11"/>
        <v>8538.4199999999873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46225</v>
      </c>
      <c r="D314" s="299" t="s">
        <v>358</v>
      </c>
      <c r="E314" s="522">
        <v>17.260000000000002</v>
      </c>
      <c r="F314" s="522"/>
      <c r="G314" s="333">
        <f t="shared" si="11"/>
        <v>8559.699999999988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291</v>
      </c>
      <c r="B315" s="330">
        <v>40</v>
      </c>
      <c r="C315" s="298">
        <v>46225</v>
      </c>
      <c r="D315" s="299" t="s">
        <v>316</v>
      </c>
      <c r="E315" s="522"/>
      <c r="F315" s="522">
        <v>4292.68</v>
      </c>
      <c r="G315" s="333">
        <f t="shared" si="11"/>
        <v>8576.9599999999882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46223</v>
      </c>
      <c r="D316" s="299" t="s">
        <v>306</v>
      </c>
      <c r="E316" s="522">
        <v>148.97999999999999</v>
      </c>
      <c r="F316" s="522"/>
      <c r="G316" s="333">
        <f t="shared" si="11"/>
        <v>4284.279999999987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46223</v>
      </c>
      <c r="D317" s="299" t="s">
        <v>323</v>
      </c>
      <c r="E317" s="522">
        <v>20.22</v>
      </c>
      <c r="F317" s="522"/>
      <c r="G317" s="333">
        <f t="shared" si="11"/>
        <v>4433.2599999999866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46223</v>
      </c>
      <c r="D318" s="299" t="s">
        <v>988</v>
      </c>
      <c r="E318" s="522">
        <v>-313</v>
      </c>
      <c r="F318" s="522"/>
      <c r="G318" s="333">
        <f t="shared" si="11"/>
        <v>4453.4799999999868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46222</v>
      </c>
      <c r="D319" s="299" t="s">
        <v>310</v>
      </c>
      <c r="E319" s="522">
        <v>43.41</v>
      </c>
      <c r="F319" s="522"/>
      <c r="G319" s="333">
        <f t="shared" si="11"/>
        <v>4140.4799999999868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46222</v>
      </c>
      <c r="D320" s="299" t="s">
        <v>329</v>
      </c>
      <c r="E320" s="522">
        <v>70.98</v>
      </c>
      <c r="F320" s="522"/>
      <c r="G320" s="333">
        <f t="shared" si="11"/>
        <v>4183.8899999999867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46222</v>
      </c>
      <c r="D321" s="299" t="s">
        <v>306</v>
      </c>
      <c r="E321" s="522">
        <v>0.42</v>
      </c>
      <c r="F321" s="522"/>
      <c r="G321" s="333">
        <f t="shared" si="11"/>
        <v>4254.8699999999862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22</v>
      </c>
      <c r="C322" s="298">
        <v>46222</v>
      </c>
      <c r="D322" s="299" t="s">
        <v>923</v>
      </c>
      <c r="E322" s="522">
        <v>7.46</v>
      </c>
      <c r="F322" s="522"/>
      <c r="G322" s="333">
        <f t="shared" si="11"/>
        <v>4255.2899999999863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46222</v>
      </c>
      <c r="D323" s="299" t="s">
        <v>987</v>
      </c>
      <c r="E323" s="522">
        <v>60</v>
      </c>
      <c r="F323" s="522"/>
      <c r="G323" s="333">
        <f t="shared" si="11"/>
        <v>4262.7499999999864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46221</v>
      </c>
      <c r="D324" s="299" t="s">
        <v>346</v>
      </c>
      <c r="E324" s="522">
        <v>11.77</v>
      </c>
      <c r="F324" s="522"/>
      <c r="G324" s="333">
        <f t="shared" si="11"/>
        <v>4322.7499999999864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46221</v>
      </c>
      <c r="D325" s="299" t="s">
        <v>308</v>
      </c>
      <c r="E325" s="522">
        <v>123.68</v>
      </c>
      <c r="F325" s="522"/>
      <c r="G325" s="333">
        <f t="shared" si="11"/>
        <v>4334.5199999999868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46221</v>
      </c>
      <c r="D326" s="299" t="s">
        <v>989</v>
      </c>
      <c r="E326" s="522">
        <v>27.37</v>
      </c>
      <c r="F326" s="522"/>
      <c r="G326" s="333">
        <f t="shared" si="11"/>
        <v>4458.1999999999871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46221</v>
      </c>
      <c r="D327" s="299" t="s">
        <v>989</v>
      </c>
      <c r="E327" s="522">
        <v>25.2</v>
      </c>
      <c r="F327" s="522"/>
      <c r="G327" s="333">
        <f t="shared" si="11"/>
        <v>4485.569999999987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22</v>
      </c>
      <c r="C328" s="298">
        <v>46221</v>
      </c>
      <c r="D328" s="299" t="s">
        <v>930</v>
      </c>
      <c r="E328" s="522">
        <v>13.84</v>
      </c>
      <c r="F328" s="522"/>
      <c r="G328" s="333">
        <f t="shared" si="11"/>
        <v>4510.7699999999868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21</v>
      </c>
      <c r="C329" s="298">
        <v>46220</v>
      </c>
      <c r="D329" s="299" t="s">
        <v>194</v>
      </c>
      <c r="E329" s="522">
        <v>81</v>
      </c>
      <c r="F329" s="522"/>
      <c r="G329" s="333">
        <f t="shared" si="11"/>
        <v>4524.6099999999869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43</v>
      </c>
      <c r="C330" s="298">
        <v>46220</v>
      </c>
      <c r="D330" s="299" t="s">
        <v>333</v>
      </c>
      <c r="E330" s="522">
        <v>22.35</v>
      </c>
      <c r="F330" s="522"/>
      <c r="G330" s="333">
        <f t="shared" si="11"/>
        <v>4605.6099999999869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42</v>
      </c>
      <c r="C331" s="298">
        <v>46220</v>
      </c>
      <c r="D331" s="299" t="s">
        <v>333</v>
      </c>
      <c r="E331" s="522">
        <v>29.8</v>
      </c>
      <c r="F331" s="522"/>
      <c r="G331" s="333">
        <f t="shared" si="11"/>
        <v>4627.9599999999873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17</v>
      </c>
      <c r="C332" s="298">
        <v>46220</v>
      </c>
      <c r="D332" s="299" t="s">
        <v>188</v>
      </c>
      <c r="E332" s="522">
        <v>42.65</v>
      </c>
      <c r="F332" s="522"/>
      <c r="G332" s="333">
        <f t="shared" si="11"/>
        <v>4657.7599999999875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23</v>
      </c>
      <c r="C333" s="298">
        <v>46220</v>
      </c>
      <c r="D333" s="299" t="s">
        <v>63</v>
      </c>
      <c r="E333" s="522">
        <v>529.46</v>
      </c>
      <c r="F333" s="522"/>
      <c r="G333" s="333">
        <f t="shared" si="11"/>
        <v>4700.4099999999871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11</v>
      </c>
      <c r="C334" s="298">
        <v>46219</v>
      </c>
      <c r="D334" s="299" t="s">
        <v>178</v>
      </c>
      <c r="E334" s="522">
        <v>256.64</v>
      </c>
      <c r="F334" s="522"/>
      <c r="G334" s="333">
        <f t="shared" si="11"/>
        <v>5229.8699999999872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46219</v>
      </c>
      <c r="D335" s="299" t="s">
        <v>340</v>
      </c>
      <c r="E335" s="522">
        <v>21.3</v>
      </c>
      <c r="F335" s="522"/>
      <c r="G335" s="333">
        <f t="shared" si="11"/>
        <v>5486.5099999999875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291</v>
      </c>
      <c r="B336" s="330">
        <v>38</v>
      </c>
      <c r="C336" s="298">
        <v>46218</v>
      </c>
      <c r="D336" s="299" t="s">
        <v>293</v>
      </c>
      <c r="E336" s="522"/>
      <c r="F336" s="522">
        <v>4720.84</v>
      </c>
      <c r="G336" s="333">
        <f t="shared" ref="G336:G341" si="12">G337-E336+F336</f>
        <v>5507.8099999999877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46218</v>
      </c>
      <c r="D337" s="299" t="s">
        <v>985</v>
      </c>
      <c r="E337" s="522">
        <v>429.82</v>
      </c>
      <c r="F337" s="522"/>
      <c r="G337" s="333">
        <f t="shared" si="12"/>
        <v>786.96999999998775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46218</v>
      </c>
      <c r="D338" s="299" t="s">
        <v>981</v>
      </c>
      <c r="E338" s="522">
        <v>80.319999999999993</v>
      </c>
      <c r="F338" s="522"/>
      <c r="G338" s="333">
        <f t="shared" si="12"/>
        <v>1216.7899999999877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46216</v>
      </c>
      <c r="D339" s="299" t="s">
        <v>312</v>
      </c>
      <c r="E339" s="522">
        <v>51.94</v>
      </c>
      <c r="F339" s="522"/>
      <c r="G339" s="333">
        <f t="shared" si="12"/>
        <v>1297.1099999999876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46216</v>
      </c>
      <c r="D340" s="299" t="s">
        <v>984</v>
      </c>
      <c r="E340" s="522">
        <v>43.13</v>
      </c>
      <c r="F340" s="522"/>
      <c r="G340" s="333">
        <f t="shared" si="12"/>
        <v>1349.0499999999877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19</v>
      </c>
      <c r="C341" s="298">
        <v>46216</v>
      </c>
      <c r="D341" s="299" t="s">
        <v>191</v>
      </c>
      <c r="E341" s="522">
        <v>200</v>
      </c>
      <c r="F341" s="522"/>
      <c r="G341" s="333">
        <f t="shared" si="12"/>
        <v>1392.1799999999878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15</v>
      </c>
      <c r="C342" s="298">
        <v>46216</v>
      </c>
      <c r="D342" s="299" t="s">
        <v>185</v>
      </c>
      <c r="E342" s="522">
        <v>64.05</v>
      </c>
      <c r="F342" s="522"/>
      <c r="G342" s="333">
        <f t="shared" ref="G342:G444" si="13">G343-E342+F342</f>
        <v>1592.1799999999878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335</v>
      </c>
      <c r="B343" s="330" t="s">
        <v>335</v>
      </c>
      <c r="C343" s="298">
        <v>46216</v>
      </c>
      <c r="D343" s="299" t="s">
        <v>336</v>
      </c>
      <c r="E343" s="522">
        <v>63.44</v>
      </c>
      <c r="F343" s="522"/>
      <c r="G343" s="333">
        <f t="shared" si="13"/>
        <v>1656.2299999999877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46215</v>
      </c>
      <c r="D344" s="299" t="s">
        <v>310</v>
      </c>
      <c r="E344" s="522">
        <v>34.85</v>
      </c>
      <c r="F344" s="522"/>
      <c r="G344" s="333">
        <f t="shared" si="13"/>
        <v>1719.6699999999878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46215</v>
      </c>
      <c r="D345" s="299" t="s">
        <v>982</v>
      </c>
      <c r="E345" s="522">
        <v>29.2</v>
      </c>
      <c r="F345" s="522"/>
      <c r="G345" s="333">
        <f t="shared" si="13"/>
        <v>1754.5199999999877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46215</v>
      </c>
      <c r="D346" s="299" t="s">
        <v>980</v>
      </c>
      <c r="E346" s="522">
        <v>81.75</v>
      </c>
      <c r="F346" s="522"/>
      <c r="G346" s="333">
        <f t="shared" si="13"/>
        <v>1783.7199999999877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5</v>
      </c>
      <c r="C347" s="298">
        <v>46215</v>
      </c>
      <c r="D347" s="299" t="s">
        <v>980</v>
      </c>
      <c r="E347" s="522">
        <v>81.75</v>
      </c>
      <c r="F347" s="522"/>
      <c r="G347" s="333">
        <f t="shared" si="13"/>
        <v>1865.4699999999877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3</v>
      </c>
      <c r="C348" s="298">
        <v>46214</v>
      </c>
      <c r="D348" s="299" t="s">
        <v>983</v>
      </c>
      <c r="E348" s="522">
        <v>25</v>
      </c>
      <c r="F348" s="522"/>
      <c r="G348" s="333">
        <f t="shared" si="13"/>
        <v>1947.2199999999877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46214</v>
      </c>
      <c r="D349" s="299" t="s">
        <v>352</v>
      </c>
      <c r="E349" s="522">
        <v>21.29</v>
      </c>
      <c r="F349" s="522"/>
      <c r="G349" s="333">
        <f t="shared" si="13"/>
        <v>1972.2199999999877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46214</v>
      </c>
      <c r="D350" s="299" t="s">
        <v>308</v>
      </c>
      <c r="E350" s="522">
        <v>54.48</v>
      </c>
      <c r="F350" s="522"/>
      <c r="G350" s="333">
        <f t="shared" si="13"/>
        <v>1993.5099999999877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46214</v>
      </c>
      <c r="D351" s="299" t="s">
        <v>308</v>
      </c>
      <c r="E351" s="522">
        <v>54.49</v>
      </c>
      <c r="F351" s="522"/>
      <c r="G351" s="333">
        <f t="shared" si="13"/>
        <v>2047.9899999999877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46214</v>
      </c>
      <c r="D352" s="299" t="s">
        <v>311</v>
      </c>
      <c r="E352" s="522">
        <v>167.26</v>
      </c>
      <c r="F352" s="522"/>
      <c r="G352" s="333">
        <f t="shared" si="13"/>
        <v>2102.4799999999877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46214</v>
      </c>
      <c r="D353" s="299" t="s">
        <v>329</v>
      </c>
      <c r="E353" s="522">
        <v>81.73</v>
      </c>
      <c r="F353" s="522"/>
      <c r="G353" s="333">
        <f t="shared" si="13"/>
        <v>2269.7399999999875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46213</v>
      </c>
      <c r="D354" s="299" t="s">
        <v>885</v>
      </c>
      <c r="E354" s="522">
        <v>120</v>
      </c>
      <c r="F354" s="522"/>
      <c r="G354" s="333">
        <f t="shared" si="13"/>
        <v>2351.4699999999875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46213</v>
      </c>
      <c r="D355" s="299" t="s">
        <v>907</v>
      </c>
      <c r="E355" s="522">
        <v>-0.06</v>
      </c>
      <c r="F355" s="522"/>
      <c r="G355" s="333">
        <f t="shared" si="13"/>
        <v>2471.4699999999875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22</v>
      </c>
      <c r="C356" s="298">
        <v>46213</v>
      </c>
      <c r="D356" s="299" t="s">
        <v>979</v>
      </c>
      <c r="E356" s="522">
        <v>5.31</v>
      </c>
      <c r="F356" s="522"/>
      <c r="G356" s="333">
        <f t="shared" si="13"/>
        <v>2471.4099999999876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46213</v>
      </c>
      <c r="D357" s="299" t="s">
        <v>300</v>
      </c>
      <c r="E357" s="522">
        <v>25.52</v>
      </c>
      <c r="F357" s="522"/>
      <c r="G357" s="333">
        <f t="shared" si="13"/>
        <v>2476.7199999999875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46213</v>
      </c>
      <c r="D358" s="299" t="s">
        <v>831</v>
      </c>
      <c r="E358" s="522">
        <v>13.03</v>
      </c>
      <c r="F358" s="522"/>
      <c r="G358" s="333">
        <f t="shared" si="13"/>
        <v>2502.2399999999875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46213</v>
      </c>
      <c r="D359" s="299" t="s">
        <v>371</v>
      </c>
      <c r="E359" s="522">
        <v>9.4600000000000009</v>
      </c>
      <c r="F359" s="522"/>
      <c r="G359" s="333">
        <f t="shared" si="13"/>
        <v>2515.2699999999877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46212</v>
      </c>
      <c r="D360" s="299" t="s">
        <v>981</v>
      </c>
      <c r="E360" s="522">
        <v>50.73</v>
      </c>
      <c r="F360" s="522"/>
      <c r="G360" s="333">
        <f t="shared" si="13"/>
        <v>2524.7299999999877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46212</v>
      </c>
      <c r="D361" s="299" t="s">
        <v>854</v>
      </c>
      <c r="E361" s="522">
        <v>10.68</v>
      </c>
      <c r="F361" s="522"/>
      <c r="G361" s="333">
        <f t="shared" si="13"/>
        <v>2575.4599999999878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46212</v>
      </c>
      <c r="D362" s="299" t="s">
        <v>977</v>
      </c>
      <c r="E362" s="522">
        <v>33.29</v>
      </c>
      <c r="F362" s="522"/>
      <c r="G362" s="333">
        <f t="shared" si="13"/>
        <v>2586.1399999999876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46212</v>
      </c>
      <c r="D363" s="299" t="s">
        <v>978</v>
      </c>
      <c r="E363" s="522">
        <v>41.79</v>
      </c>
      <c r="F363" s="522"/>
      <c r="G363" s="333">
        <f t="shared" si="13"/>
        <v>2619.4299999999876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335</v>
      </c>
      <c r="B364" s="330" t="s">
        <v>335</v>
      </c>
      <c r="C364" s="298">
        <v>46212</v>
      </c>
      <c r="D364" s="299" t="s">
        <v>460</v>
      </c>
      <c r="E364" s="522"/>
      <c r="F364" s="522">
        <v>620</v>
      </c>
      <c r="G364" s="333">
        <f t="shared" si="13"/>
        <v>2661.2199999999875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291</v>
      </c>
      <c r="B365" s="330">
        <v>41</v>
      </c>
      <c r="C365" s="298">
        <v>46212</v>
      </c>
      <c r="D365" s="299" t="s">
        <v>974</v>
      </c>
      <c r="E365" s="522"/>
      <c r="F365" s="522">
        <v>800</v>
      </c>
      <c r="G365" s="333">
        <f t="shared" si="13"/>
        <v>2041.2199999999875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291</v>
      </c>
      <c r="B366" s="330">
        <v>39</v>
      </c>
      <c r="C366" s="298">
        <v>46212</v>
      </c>
      <c r="D366" s="299" t="s">
        <v>292</v>
      </c>
      <c r="E366" s="522"/>
      <c r="F366" s="522">
        <v>2763.78</v>
      </c>
      <c r="G366" s="333">
        <f t="shared" si="13"/>
        <v>1241.2199999999875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46211</v>
      </c>
      <c r="D367" s="299" t="s">
        <v>390</v>
      </c>
      <c r="E367" s="522">
        <v>7.73</v>
      </c>
      <c r="F367" s="522"/>
      <c r="G367" s="333">
        <f t="shared" si="13"/>
        <v>-1522.5600000000127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3</v>
      </c>
      <c r="C368" s="298">
        <v>46211</v>
      </c>
      <c r="D368" s="299" t="s">
        <v>904</v>
      </c>
      <c r="E368" s="522">
        <v>3.5</v>
      </c>
      <c r="F368" s="522"/>
      <c r="G368" s="333">
        <f t="shared" si="13"/>
        <v>-1514.8300000000127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46211</v>
      </c>
      <c r="D369" s="299" t="s">
        <v>904</v>
      </c>
      <c r="E369" s="522">
        <v>75.75</v>
      </c>
      <c r="F369" s="522"/>
      <c r="G369" s="333">
        <f t="shared" si="13"/>
        <v>-1511.3300000000127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46211</v>
      </c>
      <c r="D370" s="299" t="s">
        <v>309</v>
      </c>
      <c r="E370" s="522">
        <v>4.1900000000000004</v>
      </c>
      <c r="F370" s="522"/>
      <c r="G370" s="333">
        <f t="shared" si="13"/>
        <v>-1435.5800000000127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46211</v>
      </c>
      <c r="D371" s="299" t="s">
        <v>306</v>
      </c>
      <c r="E371" s="522">
        <v>145.94999999999999</v>
      </c>
      <c r="F371" s="522"/>
      <c r="G371" s="333">
        <f t="shared" si="13"/>
        <v>-1431.3900000000126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46211</v>
      </c>
      <c r="D372" s="299" t="s">
        <v>296</v>
      </c>
      <c r="E372" s="522">
        <v>63.09</v>
      </c>
      <c r="F372" s="522"/>
      <c r="G372" s="333">
        <f t="shared" si="13"/>
        <v>-1285.4400000000126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46211</v>
      </c>
      <c r="D373" s="299" t="s">
        <v>296</v>
      </c>
      <c r="E373" s="522">
        <v>17.739999999999998</v>
      </c>
      <c r="F373" s="522"/>
      <c r="G373" s="333">
        <f t="shared" si="13"/>
        <v>-1222.3500000000126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46211</v>
      </c>
      <c r="D374" s="299" t="s">
        <v>306</v>
      </c>
      <c r="E374" s="522">
        <v>155.91999999999999</v>
      </c>
      <c r="F374" s="522"/>
      <c r="G374" s="333">
        <f t="shared" si="13"/>
        <v>-1204.6100000000126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46211</v>
      </c>
      <c r="D375" s="299" t="s">
        <v>976</v>
      </c>
      <c r="E375" s="522">
        <v>31.58</v>
      </c>
      <c r="F375" s="522"/>
      <c r="G375" s="333">
        <f t="shared" si="13"/>
        <v>-1048.6900000000126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46211</v>
      </c>
      <c r="D376" s="299" t="s">
        <v>455</v>
      </c>
      <c r="E376" s="522">
        <v>23.31</v>
      </c>
      <c r="F376" s="522"/>
      <c r="G376" s="333">
        <f t="shared" si="13"/>
        <v>-1017.1100000000125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46211</v>
      </c>
      <c r="D377" s="299" t="s">
        <v>442</v>
      </c>
      <c r="E377" s="522">
        <v>16</v>
      </c>
      <c r="F377" s="522"/>
      <c r="G377" s="333">
        <f t="shared" si="13"/>
        <v>-993.80000000001257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4</v>
      </c>
      <c r="C378" s="298">
        <v>46210</v>
      </c>
      <c r="D378" s="299" t="s">
        <v>310</v>
      </c>
      <c r="E378" s="522">
        <v>39.11</v>
      </c>
      <c r="F378" s="522"/>
      <c r="G378" s="333">
        <f t="shared" si="13"/>
        <v>-977.80000000001257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9</v>
      </c>
      <c r="C379" s="298">
        <v>46210</v>
      </c>
      <c r="D379" s="299" t="s">
        <v>58</v>
      </c>
      <c r="E379" s="522">
        <v>1231.68</v>
      </c>
      <c r="F379" s="522"/>
      <c r="G379" s="333">
        <f t="shared" si="13"/>
        <v>-938.69000000001256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335</v>
      </c>
      <c r="B380" s="330" t="s">
        <v>335</v>
      </c>
      <c r="C380" s="298">
        <v>46210</v>
      </c>
      <c r="D380" s="299" t="s">
        <v>447</v>
      </c>
      <c r="E380" s="522">
        <v>53.37</v>
      </c>
      <c r="F380" s="522"/>
      <c r="G380" s="333">
        <f t="shared" si="13"/>
        <v>292.9899999999875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13</v>
      </c>
      <c r="C381" s="298">
        <v>46209</v>
      </c>
      <c r="D381" s="299" t="s">
        <v>902</v>
      </c>
      <c r="E381" s="522">
        <v>218.33</v>
      </c>
      <c r="F381" s="522"/>
      <c r="G381" s="333">
        <f t="shared" si="13"/>
        <v>346.35999999998751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46209</v>
      </c>
      <c r="D382" s="299" t="s">
        <v>959</v>
      </c>
      <c r="E382" s="522">
        <v>1182.68</v>
      </c>
      <c r="F382" s="522">
        <v>1182.68</v>
      </c>
      <c r="G382" s="333">
        <f t="shared" si="13"/>
        <v>564.68999999998755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46209</v>
      </c>
      <c r="D383" s="299" t="s">
        <v>309</v>
      </c>
      <c r="E383" s="522">
        <v>6.19</v>
      </c>
      <c r="F383" s="522"/>
      <c r="G383" s="333">
        <f t="shared" si="13"/>
        <v>564.68999999998755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46209</v>
      </c>
      <c r="D384" s="299" t="s">
        <v>969</v>
      </c>
      <c r="E384" s="522">
        <v>9.7200000000000006</v>
      </c>
      <c r="F384" s="522"/>
      <c r="G384" s="333">
        <f t="shared" si="13"/>
        <v>570.8799999999876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46209</v>
      </c>
      <c r="D385" s="299" t="s">
        <v>353</v>
      </c>
      <c r="E385" s="522">
        <v>21.99</v>
      </c>
      <c r="F385" s="522"/>
      <c r="G385" s="333">
        <f t="shared" si="13"/>
        <v>580.59999999998763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46209</v>
      </c>
      <c r="D386" s="299" t="s">
        <v>296</v>
      </c>
      <c r="E386" s="522">
        <v>10.02</v>
      </c>
      <c r="F386" s="522"/>
      <c r="G386" s="333">
        <f t="shared" si="13"/>
        <v>602.58999999998764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46209</v>
      </c>
      <c r="D387" s="299" t="s">
        <v>296</v>
      </c>
      <c r="E387" s="522">
        <v>55.19</v>
      </c>
      <c r="F387" s="522"/>
      <c r="G387" s="333">
        <f t="shared" si="13"/>
        <v>612.60999999998762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14</v>
      </c>
      <c r="C388" s="298">
        <v>46209</v>
      </c>
      <c r="D388" s="299" t="s">
        <v>958</v>
      </c>
      <c r="E388" s="522">
        <v>66.67</v>
      </c>
      <c r="F388" s="522"/>
      <c r="G388" s="333">
        <f t="shared" si="13"/>
        <v>667.79999999998756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14</v>
      </c>
      <c r="C389" s="298">
        <v>46209</v>
      </c>
      <c r="D389" s="299" t="s">
        <v>367</v>
      </c>
      <c r="E389" s="522">
        <v>70.25</v>
      </c>
      <c r="F389" s="522"/>
      <c r="G389" s="333">
        <f t="shared" si="13"/>
        <v>734.46999999998752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46209</v>
      </c>
      <c r="D390" s="299" t="s">
        <v>334</v>
      </c>
      <c r="E390" s="522">
        <v>36.090000000000003</v>
      </c>
      <c r="F390" s="522"/>
      <c r="G390" s="333">
        <f t="shared" si="13"/>
        <v>804.71999999998752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46209</v>
      </c>
      <c r="D391" s="299" t="s">
        <v>301</v>
      </c>
      <c r="E391" s="522">
        <v>16.05</v>
      </c>
      <c r="F391" s="522"/>
      <c r="G391" s="333">
        <f t="shared" si="13"/>
        <v>840.80999999998755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46208</v>
      </c>
      <c r="D392" s="299" t="s">
        <v>960</v>
      </c>
      <c r="E392" s="522">
        <v>23.03</v>
      </c>
      <c r="F392" s="522"/>
      <c r="G392" s="333">
        <f t="shared" si="13"/>
        <v>856.85999999998751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46208</v>
      </c>
      <c r="D393" s="299" t="s">
        <v>371</v>
      </c>
      <c r="E393" s="522">
        <v>15.11</v>
      </c>
      <c r="F393" s="522"/>
      <c r="G393" s="333">
        <f t="shared" si="13"/>
        <v>879.88999999998748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46207</v>
      </c>
      <c r="D394" s="299" t="s">
        <v>950</v>
      </c>
      <c r="E394" s="522">
        <v>47.95</v>
      </c>
      <c r="F394" s="522"/>
      <c r="G394" s="333">
        <f t="shared" si="13"/>
        <v>894.99999999998749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46207</v>
      </c>
      <c r="D395" s="299" t="s">
        <v>951</v>
      </c>
      <c r="E395" s="522">
        <v>8.75</v>
      </c>
      <c r="F395" s="522"/>
      <c r="G395" s="333">
        <f t="shared" si="13"/>
        <v>942.94999999998754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17</v>
      </c>
      <c r="C396" s="298">
        <v>46207</v>
      </c>
      <c r="D396" s="299" t="s">
        <v>370</v>
      </c>
      <c r="E396" s="522">
        <v>99</v>
      </c>
      <c r="F396" s="522"/>
      <c r="G396" s="333">
        <f t="shared" si="13"/>
        <v>951.69999999998754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46206</v>
      </c>
      <c r="D397" s="299" t="s">
        <v>950</v>
      </c>
      <c r="E397" s="522">
        <v>85.56</v>
      </c>
      <c r="F397" s="522"/>
      <c r="G397" s="333">
        <f t="shared" si="13"/>
        <v>1050.6999999999875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46206</v>
      </c>
      <c r="D398" s="299" t="s">
        <v>952</v>
      </c>
      <c r="E398" s="522">
        <v>25.07</v>
      </c>
      <c r="F398" s="522"/>
      <c r="G398" s="333">
        <f t="shared" si="13"/>
        <v>1136.2599999999875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22</v>
      </c>
      <c r="C399" s="298">
        <v>46206</v>
      </c>
      <c r="D399" s="299" t="s">
        <v>953</v>
      </c>
      <c r="E399" s="522">
        <v>12.77</v>
      </c>
      <c r="F399" s="522"/>
      <c r="G399" s="333">
        <f t="shared" si="13"/>
        <v>1161.3299999999874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46206</v>
      </c>
      <c r="D400" s="299" t="s">
        <v>963</v>
      </c>
      <c r="E400" s="522">
        <v>50</v>
      </c>
      <c r="F400" s="522"/>
      <c r="G400" s="333">
        <f t="shared" si="13"/>
        <v>1174.0999999999874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46206</v>
      </c>
      <c r="D401" s="299" t="s">
        <v>964</v>
      </c>
      <c r="E401" s="522">
        <v>70</v>
      </c>
      <c r="F401" s="522"/>
      <c r="G401" s="333">
        <f t="shared" si="13"/>
        <v>1224.0999999999874</v>
      </c>
      <c r="H401" s="334" t="s">
        <v>298</v>
      </c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46206</v>
      </c>
      <c r="D402" s="299" t="s">
        <v>965</v>
      </c>
      <c r="E402" s="522">
        <v>64</v>
      </c>
      <c r="F402" s="522"/>
      <c r="G402" s="333">
        <f t="shared" si="13"/>
        <v>1294.0999999999874</v>
      </c>
      <c r="H402" s="334" t="s">
        <v>298</v>
      </c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46206</v>
      </c>
      <c r="D403" s="299" t="s">
        <v>962</v>
      </c>
      <c r="E403" s="522">
        <v>286.49</v>
      </c>
      <c r="F403" s="522"/>
      <c r="G403" s="333">
        <f t="shared" si="13"/>
        <v>1358.0999999999874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46206</v>
      </c>
      <c r="D404" s="299" t="s">
        <v>954</v>
      </c>
      <c r="E404" s="522">
        <v>36</v>
      </c>
      <c r="F404" s="522"/>
      <c r="G404" s="333">
        <f t="shared" si="13"/>
        <v>1644.5899999999874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46205</v>
      </c>
      <c r="D405" s="299" t="s">
        <v>956</v>
      </c>
      <c r="E405" s="522">
        <v>-200</v>
      </c>
      <c r="F405" s="522"/>
      <c r="G405" s="333">
        <f t="shared" si="13"/>
        <v>1680.5899999999874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46205</v>
      </c>
      <c r="D406" s="299" t="s">
        <v>956</v>
      </c>
      <c r="E406" s="522">
        <v>-4</v>
      </c>
      <c r="F406" s="522"/>
      <c r="G406" s="333">
        <f t="shared" si="13"/>
        <v>1480.5899999999874</v>
      </c>
      <c r="H406" s="334" t="s">
        <v>298</v>
      </c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46205</v>
      </c>
      <c r="D407" s="299" t="s">
        <v>956</v>
      </c>
      <c r="E407" s="522">
        <v>204</v>
      </c>
      <c r="F407" s="522"/>
      <c r="G407" s="333">
        <f t="shared" si="13"/>
        <v>1476.5899999999874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46205</v>
      </c>
      <c r="D408" s="299" t="s">
        <v>966</v>
      </c>
      <c r="E408" s="522">
        <v>20</v>
      </c>
      <c r="F408" s="522"/>
      <c r="G408" s="333">
        <f t="shared" si="13"/>
        <v>1680.5899999999874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46205</v>
      </c>
      <c r="D409" s="299" t="s">
        <v>967</v>
      </c>
      <c r="E409" s="522">
        <v>70</v>
      </c>
      <c r="F409" s="522">
        <v>70</v>
      </c>
      <c r="G409" s="333">
        <f t="shared" si="13"/>
        <v>1700.5899999999874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46205</v>
      </c>
      <c r="D410" s="299" t="s">
        <v>968</v>
      </c>
      <c r="E410" s="522">
        <v>783</v>
      </c>
      <c r="F410" s="522">
        <v>783</v>
      </c>
      <c r="G410" s="333">
        <f t="shared" si="13"/>
        <v>1700.5899999999874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46205</v>
      </c>
      <c r="D411" s="299" t="s">
        <v>375</v>
      </c>
      <c r="E411" s="522">
        <v>6.37</v>
      </c>
      <c r="F411" s="522"/>
      <c r="G411" s="333">
        <f t="shared" si="13"/>
        <v>1700.5899999999874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46205</v>
      </c>
      <c r="D412" s="299" t="s">
        <v>961</v>
      </c>
      <c r="E412" s="522">
        <v>21</v>
      </c>
      <c r="F412" s="522"/>
      <c r="G412" s="333">
        <f t="shared" si="13"/>
        <v>1706.9599999999873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284</v>
      </c>
      <c r="B413" s="330">
        <v>36</v>
      </c>
      <c r="C413" s="298">
        <v>46205</v>
      </c>
      <c r="D413" s="299" t="s">
        <v>374</v>
      </c>
      <c r="E413" s="522">
        <v>50</v>
      </c>
      <c r="F413" s="522"/>
      <c r="G413" s="333">
        <f t="shared" si="13"/>
        <v>1727.9599999999873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46205</v>
      </c>
      <c r="D414" s="299" t="s">
        <v>319</v>
      </c>
      <c r="E414" s="522">
        <v>53.8</v>
      </c>
      <c r="F414" s="522"/>
      <c r="G414" s="333">
        <f t="shared" si="13"/>
        <v>1777.9599999999873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3</v>
      </c>
      <c r="C415" s="298">
        <v>46204</v>
      </c>
      <c r="D415" s="299" t="s">
        <v>309</v>
      </c>
      <c r="E415" s="522">
        <v>4.1900000000000004</v>
      </c>
      <c r="F415" s="522"/>
      <c r="G415" s="333">
        <f t="shared" si="13"/>
        <v>1831.7599999999873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46204</v>
      </c>
      <c r="D416" s="299" t="s">
        <v>311</v>
      </c>
      <c r="E416" s="522">
        <v>169.54</v>
      </c>
      <c r="F416" s="522"/>
      <c r="G416" s="333">
        <f t="shared" si="13"/>
        <v>1835.9499999999873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46204</v>
      </c>
      <c r="D417" s="299" t="s">
        <v>955</v>
      </c>
      <c r="E417" s="522">
        <v>64.2</v>
      </c>
      <c r="F417" s="522"/>
      <c r="G417" s="333">
        <f t="shared" si="13"/>
        <v>2005.4899999999873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46204</v>
      </c>
      <c r="D418" s="299" t="s">
        <v>319</v>
      </c>
      <c r="E418" s="522">
        <v>150.86000000000001</v>
      </c>
      <c r="F418" s="522"/>
      <c r="G418" s="333">
        <f t="shared" si="13"/>
        <v>2069.6899999999873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46204</v>
      </c>
      <c r="D419" s="299" t="s">
        <v>455</v>
      </c>
      <c r="E419" s="522">
        <v>10.41</v>
      </c>
      <c r="F419" s="522"/>
      <c r="G419" s="333">
        <f t="shared" si="13"/>
        <v>2220.5499999999874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1</v>
      </c>
      <c r="C420" s="298">
        <v>46204</v>
      </c>
      <c r="D420" s="299" t="s">
        <v>306</v>
      </c>
      <c r="E420" s="522">
        <v>98.37</v>
      </c>
      <c r="F420" s="522"/>
      <c r="G420" s="333">
        <f t="shared" si="13"/>
        <v>2230.9599999999873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46204</v>
      </c>
      <c r="D421" s="299" t="s">
        <v>397</v>
      </c>
      <c r="E421" s="522">
        <v>54.76</v>
      </c>
      <c r="F421" s="522"/>
      <c r="G421" s="333">
        <f t="shared" si="13"/>
        <v>2329.3299999999872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284</v>
      </c>
      <c r="B422" s="330">
        <v>37</v>
      </c>
      <c r="C422" s="298">
        <v>46203</v>
      </c>
      <c r="D422" s="299" t="s">
        <v>970</v>
      </c>
      <c r="E422" s="522">
        <v>6487.16</v>
      </c>
      <c r="F422" s="522"/>
      <c r="G422" s="333">
        <f t="shared" si="13"/>
        <v>2384.0899999999874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25</v>
      </c>
      <c r="C423" s="298">
        <v>46203</v>
      </c>
      <c r="D423" s="298" t="s">
        <v>204</v>
      </c>
      <c r="E423" s="331">
        <v>350</v>
      </c>
      <c r="F423" s="522"/>
      <c r="G423" s="333">
        <f t="shared" si="13"/>
        <v>8871.2499999999873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26</v>
      </c>
      <c r="C424" s="298">
        <v>46203</v>
      </c>
      <c r="D424" s="298" t="s">
        <v>205</v>
      </c>
      <c r="E424" s="331">
        <v>320</v>
      </c>
      <c r="F424" s="522"/>
      <c r="G424" s="333">
        <f t="shared" si="13"/>
        <v>9221.2499999999873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27</v>
      </c>
      <c r="C425" s="298">
        <v>46203</v>
      </c>
      <c r="D425" s="298" t="s">
        <v>206</v>
      </c>
      <c r="E425" s="331">
        <v>25</v>
      </c>
      <c r="F425" s="522"/>
      <c r="G425" s="333">
        <f t="shared" si="13"/>
        <v>9541.2499999999873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28</v>
      </c>
      <c r="C426" s="298">
        <v>46203</v>
      </c>
      <c r="D426" s="298" t="s">
        <v>207</v>
      </c>
      <c r="E426" s="331">
        <v>25</v>
      </c>
      <c r="F426" s="522"/>
      <c r="G426" s="333">
        <f t="shared" si="13"/>
        <v>9566.2499999999873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29</v>
      </c>
      <c r="C427" s="298">
        <v>46203</v>
      </c>
      <c r="D427" s="298" t="s">
        <v>208</v>
      </c>
      <c r="E427" s="331">
        <v>45</v>
      </c>
      <c r="F427" s="522"/>
      <c r="G427" s="333">
        <f t="shared" si="13"/>
        <v>9591.2499999999873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30</v>
      </c>
      <c r="C428" s="298">
        <v>46203</v>
      </c>
      <c r="D428" s="298" t="s">
        <v>209</v>
      </c>
      <c r="E428" s="331">
        <v>400</v>
      </c>
      <c r="F428" s="522"/>
      <c r="G428" s="333">
        <f t="shared" si="13"/>
        <v>9636.2499999999873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31</v>
      </c>
      <c r="C429" s="298">
        <v>46203</v>
      </c>
      <c r="D429" s="298" t="s">
        <v>210</v>
      </c>
      <c r="E429" s="331">
        <v>375</v>
      </c>
      <c r="F429" s="522"/>
      <c r="G429" s="333">
        <f t="shared" si="13"/>
        <v>10036.249999999987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32</v>
      </c>
      <c r="C430" s="298">
        <v>46203</v>
      </c>
      <c r="D430" s="298" t="s">
        <v>211</v>
      </c>
      <c r="E430" s="331">
        <v>100</v>
      </c>
      <c r="F430" s="522"/>
      <c r="G430" s="333">
        <f t="shared" si="13"/>
        <v>10411.249999999987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33</v>
      </c>
      <c r="C431" s="298">
        <v>46203</v>
      </c>
      <c r="D431" s="298" t="s">
        <v>212</v>
      </c>
      <c r="E431" s="331">
        <v>85</v>
      </c>
      <c r="F431" s="522"/>
      <c r="G431" s="333">
        <f t="shared" si="13"/>
        <v>10511.249999999987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34</v>
      </c>
      <c r="C432" s="298">
        <v>46203</v>
      </c>
      <c r="D432" s="298" t="s">
        <v>213</v>
      </c>
      <c r="E432" s="331">
        <v>230</v>
      </c>
      <c r="F432" s="522"/>
      <c r="G432" s="333">
        <f t="shared" si="13"/>
        <v>10596.249999999987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35</v>
      </c>
      <c r="C433" s="298">
        <v>46203</v>
      </c>
      <c r="D433" s="298" t="s">
        <v>214</v>
      </c>
      <c r="E433" s="331">
        <v>45</v>
      </c>
      <c r="F433" s="522"/>
      <c r="G433" s="333">
        <f t="shared" si="13"/>
        <v>10826.249999999987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10</v>
      </c>
      <c r="C434" s="298">
        <v>46203</v>
      </c>
      <c r="D434" s="298" t="s">
        <v>176</v>
      </c>
      <c r="E434" s="522">
        <v>17.899999999999999</v>
      </c>
      <c r="F434" s="522"/>
      <c r="G434" s="333">
        <f t="shared" si="13"/>
        <v>10871.249999999987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46203</v>
      </c>
      <c r="D435" s="299" t="s">
        <v>423</v>
      </c>
      <c r="E435" s="522">
        <v>185.64</v>
      </c>
      <c r="F435" s="522">
        <v>185.64</v>
      </c>
      <c r="G435" s="333">
        <f t="shared" si="13"/>
        <v>10889.149999999987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46203</v>
      </c>
      <c r="D436" s="299" t="s">
        <v>947</v>
      </c>
      <c r="E436" s="522">
        <v>-20</v>
      </c>
      <c r="F436" s="522"/>
      <c r="G436" s="333">
        <f t="shared" si="13"/>
        <v>10889.149999999987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46202</v>
      </c>
      <c r="D437" s="299" t="s">
        <v>948</v>
      </c>
      <c r="E437" s="522">
        <v>580</v>
      </c>
      <c r="F437" s="522">
        <v>580</v>
      </c>
      <c r="G437" s="333">
        <f t="shared" si="13"/>
        <v>10869.149999999987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291</v>
      </c>
      <c r="B438" s="330">
        <v>38</v>
      </c>
      <c r="C438" s="298">
        <v>46202</v>
      </c>
      <c r="D438" s="299" t="s">
        <v>293</v>
      </c>
      <c r="E438" s="522"/>
      <c r="F438" s="522">
        <v>4720.8599999999997</v>
      </c>
      <c r="G438" s="333">
        <f t="shared" si="13"/>
        <v>10869.149999999987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46202</v>
      </c>
      <c r="D439" s="299" t="s">
        <v>942</v>
      </c>
      <c r="E439" s="522">
        <v>180</v>
      </c>
      <c r="F439" s="522">
        <v>180</v>
      </c>
      <c r="G439" s="333">
        <f t="shared" si="13"/>
        <v>6148.2899999999863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20</v>
      </c>
      <c r="C440" s="298">
        <v>46202</v>
      </c>
      <c r="D440" s="299" t="s">
        <v>193</v>
      </c>
      <c r="E440" s="522">
        <v>600</v>
      </c>
      <c r="F440" s="522"/>
      <c r="G440" s="333">
        <f t="shared" si="13"/>
        <v>6148.2899999999863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46202</v>
      </c>
      <c r="D441" s="299" t="s">
        <v>306</v>
      </c>
      <c r="E441" s="522">
        <v>102.13</v>
      </c>
      <c r="F441" s="522"/>
      <c r="G441" s="333">
        <f t="shared" si="13"/>
        <v>6748.2899999999863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46202</v>
      </c>
      <c r="D442" s="299" t="s">
        <v>310</v>
      </c>
      <c r="E442" s="522">
        <v>40.56</v>
      </c>
      <c r="F442" s="522"/>
      <c r="G442" s="333">
        <f t="shared" si="13"/>
        <v>6850.4199999999864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46202</v>
      </c>
      <c r="D443" s="299" t="s">
        <v>310</v>
      </c>
      <c r="E443" s="522">
        <v>6.84</v>
      </c>
      <c r="F443" s="522"/>
      <c r="G443" s="333">
        <f t="shared" si="13"/>
        <v>6890.9799999999868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3</v>
      </c>
      <c r="C444" s="298">
        <v>46202</v>
      </c>
      <c r="D444" s="299" t="s">
        <v>880</v>
      </c>
      <c r="E444" s="522">
        <v>11.98</v>
      </c>
      <c r="F444" s="522"/>
      <c r="G444" s="333">
        <f t="shared" si="13"/>
        <v>6897.819999999987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46201</v>
      </c>
      <c r="D445" s="299" t="s">
        <v>353</v>
      </c>
      <c r="E445" s="522">
        <v>14.99</v>
      </c>
      <c r="F445" s="522"/>
      <c r="G445" s="333">
        <f t="shared" ref="G445:G458" si="14">G446-E445+F445</f>
        <v>6909.7999999999865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46201</v>
      </c>
      <c r="D446" s="299" t="s">
        <v>358</v>
      </c>
      <c r="E446" s="522">
        <v>11.29</v>
      </c>
      <c r="F446" s="522"/>
      <c r="G446" s="333">
        <f t="shared" si="14"/>
        <v>6924.7899999999863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46201</v>
      </c>
      <c r="D447" s="299" t="s">
        <v>319</v>
      </c>
      <c r="E447" s="522">
        <v>158.96</v>
      </c>
      <c r="F447" s="522"/>
      <c r="G447" s="333">
        <f t="shared" si="14"/>
        <v>6936.0799999999863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46201</v>
      </c>
      <c r="D448" s="299" t="s">
        <v>397</v>
      </c>
      <c r="E448" s="522">
        <v>53.24</v>
      </c>
      <c r="F448" s="522"/>
      <c r="G448" s="333">
        <f t="shared" si="14"/>
        <v>7095.0399999999863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46200</v>
      </c>
      <c r="D449" s="299" t="s">
        <v>917</v>
      </c>
      <c r="E449" s="522">
        <v>122.77</v>
      </c>
      <c r="F449" s="522"/>
      <c r="G449" s="333">
        <f t="shared" si="14"/>
        <v>7148.2799999999861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46200</v>
      </c>
      <c r="D450" s="299" t="s">
        <v>831</v>
      </c>
      <c r="E450" s="522">
        <v>77.67</v>
      </c>
      <c r="F450" s="522"/>
      <c r="G450" s="333">
        <f t="shared" si="14"/>
        <v>7271.0499999999865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46200</v>
      </c>
      <c r="D451" s="299" t="s">
        <v>943</v>
      </c>
      <c r="E451" s="522">
        <v>32.99</v>
      </c>
      <c r="F451" s="522"/>
      <c r="G451" s="333">
        <f t="shared" si="14"/>
        <v>7348.7199999999866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287</v>
      </c>
      <c r="B452" s="330" t="s">
        <v>287</v>
      </c>
      <c r="C452" s="298">
        <v>46200</v>
      </c>
      <c r="D452" s="299" t="s">
        <v>945</v>
      </c>
      <c r="E452" s="522">
        <v>207.96</v>
      </c>
      <c r="F452" s="522">
        <v>207.96</v>
      </c>
      <c r="G452" s="333">
        <f t="shared" si="14"/>
        <v>7381.7099999999864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46199</v>
      </c>
      <c r="D453" s="299" t="s">
        <v>868</v>
      </c>
      <c r="E453" s="522">
        <v>51.84</v>
      </c>
      <c r="F453" s="522"/>
      <c r="G453" s="333">
        <f t="shared" si="14"/>
        <v>7381.7099999999864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3</v>
      </c>
      <c r="C454" s="298">
        <v>46199</v>
      </c>
      <c r="D454" s="299" t="s">
        <v>296</v>
      </c>
      <c r="E454" s="522">
        <v>10.31</v>
      </c>
      <c r="F454" s="522"/>
      <c r="G454" s="333">
        <f t="shared" si="14"/>
        <v>7433.5499999999865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46199</v>
      </c>
      <c r="D455" s="299" t="s">
        <v>296</v>
      </c>
      <c r="E455" s="522">
        <v>87.14</v>
      </c>
      <c r="F455" s="522"/>
      <c r="G455" s="333">
        <f t="shared" si="14"/>
        <v>7443.8599999999869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46199</v>
      </c>
      <c r="D456" s="299" t="s">
        <v>940</v>
      </c>
      <c r="E456" s="522">
        <v>20</v>
      </c>
      <c r="F456" s="522"/>
      <c r="G456" s="333">
        <f t="shared" si="14"/>
        <v>7530.9999999999873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12</v>
      </c>
      <c r="C457" s="298">
        <v>46198</v>
      </c>
      <c r="D457" s="299" t="s">
        <v>314</v>
      </c>
      <c r="E457" s="522">
        <v>204.48</v>
      </c>
      <c r="F457" s="522"/>
      <c r="G457" s="333">
        <f t="shared" si="14"/>
        <v>7550.9999999999873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291</v>
      </c>
      <c r="B458" s="330">
        <v>39</v>
      </c>
      <c r="C458" s="298">
        <v>46198</v>
      </c>
      <c r="D458" s="299" t="s">
        <v>292</v>
      </c>
      <c r="E458" s="522"/>
      <c r="F458" s="522">
        <v>2763.77</v>
      </c>
      <c r="G458" s="333">
        <f t="shared" si="14"/>
        <v>7755.4799999999868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46198</v>
      </c>
      <c r="D459" s="299" t="s">
        <v>846</v>
      </c>
      <c r="E459" s="522">
        <v>11.2</v>
      </c>
      <c r="F459" s="522"/>
      <c r="G459" s="333">
        <f t="shared" ref="G459:G479" si="15">G460-E459+F459</f>
        <v>4991.7099999999864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46197</v>
      </c>
      <c r="D460" s="299" t="s">
        <v>941</v>
      </c>
      <c r="E460" s="522">
        <v>15.99</v>
      </c>
      <c r="F460" s="522"/>
      <c r="G460" s="333">
        <f t="shared" si="15"/>
        <v>5002.9099999999862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5</v>
      </c>
      <c r="C461" s="298">
        <v>46197</v>
      </c>
      <c r="D461" s="299" t="s">
        <v>340</v>
      </c>
      <c r="E461" s="522">
        <v>47.93</v>
      </c>
      <c r="F461" s="522"/>
      <c r="G461" s="333">
        <f t="shared" si="15"/>
        <v>5018.899999999986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43</v>
      </c>
      <c r="C462" s="298">
        <v>46197</v>
      </c>
      <c r="D462" s="299" t="s">
        <v>201</v>
      </c>
      <c r="E462" s="522">
        <v>42.84</v>
      </c>
      <c r="F462" s="522"/>
      <c r="G462" s="333">
        <f t="shared" si="15"/>
        <v>5066.8299999999863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42</v>
      </c>
      <c r="C463" s="298">
        <v>46197</v>
      </c>
      <c r="D463" s="299" t="s">
        <v>200</v>
      </c>
      <c r="E463" s="522">
        <v>99.4</v>
      </c>
      <c r="F463" s="522"/>
      <c r="G463" s="333">
        <f t="shared" si="15"/>
        <v>5109.6699999999864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46196</v>
      </c>
      <c r="D464" s="299" t="s">
        <v>319</v>
      </c>
      <c r="E464" s="522">
        <v>5.68</v>
      </c>
      <c r="F464" s="522"/>
      <c r="G464" s="333">
        <f t="shared" si="15"/>
        <v>5209.0699999999861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46196</v>
      </c>
      <c r="D465" s="299" t="s">
        <v>306</v>
      </c>
      <c r="E465" s="522">
        <v>167.73</v>
      </c>
      <c r="F465" s="522"/>
      <c r="G465" s="333">
        <f t="shared" si="15"/>
        <v>5214.7499999999864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46196</v>
      </c>
      <c r="D466" s="299" t="s">
        <v>296</v>
      </c>
      <c r="E466" s="522">
        <v>40.81</v>
      </c>
      <c r="F466" s="522"/>
      <c r="G466" s="333">
        <f t="shared" si="15"/>
        <v>5382.4799999999859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46196</v>
      </c>
      <c r="D467" s="299" t="s">
        <v>334</v>
      </c>
      <c r="E467" s="522">
        <v>17.68</v>
      </c>
      <c r="F467" s="522"/>
      <c r="G467" s="333">
        <f t="shared" si="15"/>
        <v>5423.2899999999863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46196</v>
      </c>
      <c r="D468" s="299" t="s">
        <v>320</v>
      </c>
      <c r="E468" s="522">
        <v>5.19</v>
      </c>
      <c r="F468" s="522"/>
      <c r="G468" s="333">
        <f t="shared" si="15"/>
        <v>5440.9699999999866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46196</v>
      </c>
      <c r="D469" s="299" t="s">
        <v>308</v>
      </c>
      <c r="E469" s="522">
        <v>71.75</v>
      </c>
      <c r="F469" s="522"/>
      <c r="G469" s="333">
        <f t="shared" si="15"/>
        <v>5446.1599999999862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46196</v>
      </c>
      <c r="D470" s="299" t="s">
        <v>835</v>
      </c>
      <c r="E470" s="522">
        <v>15.96</v>
      </c>
      <c r="F470" s="522"/>
      <c r="G470" s="333">
        <f t="shared" si="15"/>
        <v>5517.9099999999862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46195</v>
      </c>
      <c r="D471" s="299" t="s">
        <v>334</v>
      </c>
      <c r="E471" s="522">
        <v>7.89</v>
      </c>
      <c r="F471" s="522"/>
      <c r="G471" s="333">
        <f t="shared" si="15"/>
        <v>5533.8699999999862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46195</v>
      </c>
      <c r="D472" s="299" t="s">
        <v>939</v>
      </c>
      <c r="E472" s="522">
        <v>86.07</v>
      </c>
      <c r="F472" s="522">
        <v>86.07</v>
      </c>
      <c r="G472" s="333">
        <f t="shared" si="15"/>
        <v>5541.7599999999866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46195</v>
      </c>
      <c r="D473" s="299" t="s">
        <v>922</v>
      </c>
      <c r="E473" s="522">
        <v>14.98</v>
      </c>
      <c r="F473" s="522">
        <v>14.98</v>
      </c>
      <c r="G473" s="333">
        <f t="shared" si="15"/>
        <v>5541.7599999999866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46195</v>
      </c>
      <c r="D474" s="299" t="s">
        <v>936</v>
      </c>
      <c r="E474" s="522">
        <v>83.52</v>
      </c>
      <c r="F474" s="522">
        <v>83.52</v>
      </c>
      <c r="G474" s="333">
        <f t="shared" si="15"/>
        <v>5541.7599999999866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46195</v>
      </c>
      <c r="D475" s="299" t="s">
        <v>937</v>
      </c>
      <c r="E475" s="522">
        <v>62.19</v>
      </c>
      <c r="F475" s="522">
        <v>62.19</v>
      </c>
      <c r="G475" s="333">
        <f t="shared" si="15"/>
        <v>5541.7599999999866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46195</v>
      </c>
      <c r="D476" s="299" t="s">
        <v>310</v>
      </c>
      <c r="E476" s="522">
        <v>6.99</v>
      </c>
      <c r="F476" s="522"/>
      <c r="G476" s="333">
        <f t="shared" si="15"/>
        <v>5541.7599999999866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46195</v>
      </c>
      <c r="D477" s="299" t="s">
        <v>938</v>
      </c>
      <c r="E477" s="522">
        <v>60.47</v>
      </c>
      <c r="F477" s="522">
        <v>60.47</v>
      </c>
      <c r="G477" s="333">
        <f t="shared" si="15"/>
        <v>5548.7499999999864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22</v>
      </c>
      <c r="C478" s="298">
        <v>46195</v>
      </c>
      <c r="D478" s="299" t="s">
        <v>323</v>
      </c>
      <c r="E478" s="522">
        <v>20.22</v>
      </c>
      <c r="F478" s="522"/>
      <c r="G478" s="333">
        <f t="shared" si="15"/>
        <v>5548.7499999999864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46195</v>
      </c>
      <c r="D479" s="299" t="s">
        <v>919</v>
      </c>
      <c r="E479" s="522">
        <v>200</v>
      </c>
      <c r="F479" s="522"/>
      <c r="G479" s="333">
        <f t="shared" si="15"/>
        <v>5568.9699999999866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46194</v>
      </c>
      <c r="D480" s="299" t="s">
        <v>340</v>
      </c>
      <c r="E480" s="522">
        <v>47.93</v>
      </c>
      <c r="F480" s="522"/>
      <c r="G480" s="333">
        <f t="shared" ref="G480:G500" si="16">G481-E480+F480</f>
        <v>5768.9699999999866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46194</v>
      </c>
      <c r="D481" s="299" t="s">
        <v>935</v>
      </c>
      <c r="E481" s="522"/>
      <c r="F481" s="522">
        <v>50</v>
      </c>
      <c r="G481" s="333">
        <f t="shared" si="16"/>
        <v>5816.8999999999869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46194</v>
      </c>
      <c r="D482" s="299" t="s">
        <v>935</v>
      </c>
      <c r="E482" s="522">
        <v>50</v>
      </c>
      <c r="F482" s="522"/>
      <c r="G482" s="333">
        <f t="shared" si="16"/>
        <v>5766.8999999999869</v>
      </c>
      <c r="H482" s="334" t="s">
        <v>298</v>
      </c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46194</v>
      </c>
      <c r="D483" s="299" t="s">
        <v>922</v>
      </c>
      <c r="E483" s="522">
        <v>28.38</v>
      </c>
      <c r="F483" s="522">
        <v>28.38</v>
      </c>
      <c r="G483" s="333">
        <f t="shared" si="16"/>
        <v>5816.8999999999869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46194</v>
      </c>
      <c r="D484" s="299" t="s">
        <v>920</v>
      </c>
      <c r="E484" s="522">
        <v>35.020000000000003</v>
      </c>
      <c r="F484" s="522">
        <v>35.020000000000003</v>
      </c>
      <c r="G484" s="333">
        <f t="shared" si="16"/>
        <v>5816.8999999999869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46194</v>
      </c>
      <c r="D485" s="299" t="s">
        <v>927</v>
      </c>
      <c r="E485" s="522">
        <v>83.81</v>
      </c>
      <c r="F485" s="522">
        <v>83.81</v>
      </c>
      <c r="G485" s="333">
        <f t="shared" si="16"/>
        <v>5816.8999999999869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46194</v>
      </c>
      <c r="D486" s="299" t="s">
        <v>928</v>
      </c>
      <c r="E486" s="522">
        <v>27.43</v>
      </c>
      <c r="F486" s="522">
        <v>27.43</v>
      </c>
      <c r="G486" s="333">
        <f t="shared" si="16"/>
        <v>5816.8999999999869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46193</v>
      </c>
      <c r="D487" s="299" t="s">
        <v>932</v>
      </c>
      <c r="E487" s="522">
        <v>30.86</v>
      </c>
      <c r="F487" s="522">
        <v>30.86</v>
      </c>
      <c r="G487" s="333">
        <f t="shared" si="16"/>
        <v>5816.8999999999869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46193</v>
      </c>
      <c r="D488" s="299" t="s">
        <v>922</v>
      </c>
      <c r="E488" s="522">
        <v>13.95</v>
      </c>
      <c r="F488" s="522">
        <v>13.95</v>
      </c>
      <c r="G488" s="333">
        <f t="shared" si="16"/>
        <v>5816.8999999999869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46192</v>
      </c>
      <c r="D489" s="299" t="s">
        <v>934</v>
      </c>
      <c r="E489" s="522">
        <v>148.54</v>
      </c>
      <c r="F489" s="522">
        <v>148.54</v>
      </c>
      <c r="G489" s="333">
        <f t="shared" si="16"/>
        <v>5816.8999999999869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46192</v>
      </c>
      <c r="D490" s="299" t="s">
        <v>921</v>
      </c>
      <c r="E490" s="522">
        <v>80</v>
      </c>
      <c r="F490" s="522">
        <v>80</v>
      </c>
      <c r="G490" s="333">
        <f t="shared" si="16"/>
        <v>5816.8999999999869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46192</v>
      </c>
      <c r="D491" s="299" t="s">
        <v>922</v>
      </c>
      <c r="E491" s="522">
        <v>27.98</v>
      </c>
      <c r="F491" s="522">
        <v>27.98</v>
      </c>
      <c r="G491" s="333">
        <f t="shared" si="16"/>
        <v>5816.8999999999869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46192</v>
      </c>
      <c r="D492" s="299" t="s">
        <v>933</v>
      </c>
      <c r="E492" s="522">
        <v>30.63</v>
      </c>
      <c r="F492" s="522">
        <v>30.63</v>
      </c>
      <c r="G492" s="333">
        <f t="shared" si="16"/>
        <v>5816.8999999999869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22</v>
      </c>
      <c r="C493" s="298">
        <v>46192</v>
      </c>
      <c r="D493" s="299" t="s">
        <v>923</v>
      </c>
      <c r="E493" s="522">
        <v>7.46</v>
      </c>
      <c r="F493" s="522"/>
      <c r="G493" s="333">
        <f t="shared" si="16"/>
        <v>5816.8999999999869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46192</v>
      </c>
      <c r="D494" s="299" t="s">
        <v>924</v>
      </c>
      <c r="E494" s="522">
        <v>22.07</v>
      </c>
      <c r="F494" s="522">
        <v>22.07</v>
      </c>
      <c r="G494" s="333">
        <f t="shared" si="16"/>
        <v>5824.3599999999869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46192</v>
      </c>
      <c r="D495" s="299" t="s">
        <v>924</v>
      </c>
      <c r="E495" s="522">
        <v>51.04</v>
      </c>
      <c r="F495" s="522">
        <v>51.04</v>
      </c>
      <c r="G495" s="333">
        <f t="shared" si="16"/>
        <v>5824.3599999999869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46192</v>
      </c>
      <c r="D496" s="299" t="s">
        <v>924</v>
      </c>
      <c r="E496" s="522">
        <v>90.59</v>
      </c>
      <c r="F496" s="522">
        <v>90.59</v>
      </c>
      <c r="G496" s="333">
        <f t="shared" si="16"/>
        <v>5824.3599999999869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46192</v>
      </c>
      <c r="D497" s="299" t="s">
        <v>925</v>
      </c>
      <c r="E497" s="522">
        <v>26.02</v>
      </c>
      <c r="F497" s="522">
        <v>26.02</v>
      </c>
      <c r="G497" s="333">
        <f t="shared" si="16"/>
        <v>5824.3599999999869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46192</v>
      </c>
      <c r="D498" s="299" t="s">
        <v>925</v>
      </c>
      <c r="E498" s="522">
        <v>26.02</v>
      </c>
      <c r="F498" s="522">
        <v>26.02</v>
      </c>
      <c r="G498" s="333">
        <f t="shared" si="16"/>
        <v>5824.3599999999869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46192</v>
      </c>
      <c r="D499" s="299" t="s">
        <v>925</v>
      </c>
      <c r="E499" s="522">
        <v>38.03</v>
      </c>
      <c r="F499" s="522">
        <v>38.03</v>
      </c>
      <c r="G499" s="333">
        <f t="shared" si="16"/>
        <v>5824.3599999999869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46192</v>
      </c>
      <c r="D500" s="299" t="s">
        <v>925</v>
      </c>
      <c r="E500" s="522">
        <v>26.03</v>
      </c>
      <c r="F500" s="522">
        <v>26.03</v>
      </c>
      <c r="G500" s="333">
        <f t="shared" si="16"/>
        <v>5824.3599999999869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46192</v>
      </c>
      <c r="D501" s="299" t="s">
        <v>922</v>
      </c>
      <c r="E501" s="522">
        <v>21.98</v>
      </c>
      <c r="F501" s="522">
        <v>21.98</v>
      </c>
      <c r="G501" s="333">
        <f t="shared" ref="G501:G558" si="17">G502-E501+F501</f>
        <v>5824.3599999999869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46192</v>
      </c>
      <c r="D502" s="299" t="s">
        <v>922</v>
      </c>
      <c r="E502" s="522">
        <v>27.99</v>
      </c>
      <c r="F502" s="522">
        <v>27.99</v>
      </c>
      <c r="G502" s="333">
        <f t="shared" si="17"/>
        <v>5824.3599999999869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46191</v>
      </c>
      <c r="D503" s="299" t="s">
        <v>926</v>
      </c>
      <c r="E503" s="522">
        <v>22.69</v>
      </c>
      <c r="F503" s="522">
        <v>22.69</v>
      </c>
      <c r="G503" s="333">
        <f t="shared" si="17"/>
        <v>5824.3599999999869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46191</v>
      </c>
      <c r="D504" s="299" t="s">
        <v>927</v>
      </c>
      <c r="E504" s="522">
        <v>42.32</v>
      </c>
      <c r="F504" s="522">
        <v>42.32</v>
      </c>
      <c r="G504" s="333">
        <f t="shared" si="17"/>
        <v>5824.3599999999869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46191</v>
      </c>
      <c r="D505" s="299" t="s">
        <v>928</v>
      </c>
      <c r="E505" s="522">
        <v>72.86</v>
      </c>
      <c r="F505" s="522">
        <v>72.86</v>
      </c>
      <c r="G505" s="333">
        <f t="shared" si="17"/>
        <v>5824.3599999999869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46191</v>
      </c>
      <c r="D506" s="299" t="s">
        <v>929</v>
      </c>
      <c r="E506" s="522">
        <v>106.89</v>
      </c>
      <c r="F506" s="522">
        <v>106.89</v>
      </c>
      <c r="G506" s="333">
        <f t="shared" si="17"/>
        <v>5824.3599999999869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46191</v>
      </c>
      <c r="D507" s="299" t="s">
        <v>931</v>
      </c>
      <c r="E507" s="522">
        <v>94.74</v>
      </c>
      <c r="F507" s="522">
        <v>94.74</v>
      </c>
      <c r="G507" s="333">
        <f t="shared" si="17"/>
        <v>5824.3599999999869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46191</v>
      </c>
      <c r="D508" s="299" t="s">
        <v>306</v>
      </c>
      <c r="E508" s="522">
        <v>99.97</v>
      </c>
      <c r="F508" s="522"/>
      <c r="G508" s="333">
        <f t="shared" si="17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46191</v>
      </c>
      <c r="D509" s="299" t="s">
        <v>930</v>
      </c>
      <c r="E509" s="522">
        <v>13.84</v>
      </c>
      <c r="F509" s="522"/>
      <c r="G509" s="333">
        <f t="shared" si="17"/>
        <v>5924.3299999999872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46190</v>
      </c>
      <c r="D510" s="299" t="s">
        <v>306</v>
      </c>
      <c r="E510" s="522">
        <v>87.19</v>
      </c>
      <c r="F510" s="522"/>
      <c r="G510" s="333">
        <f t="shared" si="17"/>
        <v>5938.1699999999873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21</v>
      </c>
      <c r="C511" s="298">
        <v>46190</v>
      </c>
      <c r="D511" s="299" t="s">
        <v>194</v>
      </c>
      <c r="E511" s="522">
        <v>81</v>
      </c>
      <c r="F511" s="522"/>
      <c r="G511" s="333">
        <f t="shared" si="17"/>
        <v>6025.3599999999869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43</v>
      </c>
      <c r="C512" s="298">
        <v>46190</v>
      </c>
      <c r="D512" s="299" t="s">
        <v>333</v>
      </c>
      <c r="E512" s="522">
        <v>29.8</v>
      </c>
      <c r="F512" s="522"/>
      <c r="G512" s="333">
        <f t="shared" si="17"/>
        <v>6106.3599999999869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42</v>
      </c>
      <c r="C513" s="298">
        <v>46190</v>
      </c>
      <c r="D513" s="299" t="s">
        <v>333</v>
      </c>
      <c r="E513" s="522">
        <v>74.5</v>
      </c>
      <c r="F513" s="522"/>
      <c r="G513" s="333">
        <f t="shared" si="17"/>
        <v>6136.1599999999871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46190</v>
      </c>
      <c r="D514" s="299" t="s">
        <v>334</v>
      </c>
      <c r="E514" s="522">
        <v>82.35</v>
      </c>
      <c r="F514" s="522"/>
      <c r="G514" s="333">
        <f t="shared" si="17"/>
        <v>6210.6599999999871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46190</v>
      </c>
      <c r="D515" s="299" t="s">
        <v>334</v>
      </c>
      <c r="E515" s="522">
        <v>17.68</v>
      </c>
      <c r="F515" s="522"/>
      <c r="G515" s="333">
        <f t="shared" si="17"/>
        <v>6293.0099999999875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46190</v>
      </c>
      <c r="D516" s="299" t="s">
        <v>300</v>
      </c>
      <c r="E516" s="522">
        <v>14.67</v>
      </c>
      <c r="F516" s="522"/>
      <c r="G516" s="333">
        <f t="shared" si="17"/>
        <v>6310.6899999999878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46190</v>
      </c>
      <c r="D517" s="299" t="s">
        <v>300</v>
      </c>
      <c r="E517" s="522">
        <v>56.42</v>
      </c>
      <c r="F517" s="522"/>
      <c r="G517" s="333">
        <f t="shared" si="17"/>
        <v>6325.3599999999878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46190</v>
      </c>
      <c r="D518" s="299" t="s">
        <v>300</v>
      </c>
      <c r="E518" s="522">
        <v>53.23</v>
      </c>
      <c r="F518" s="522"/>
      <c r="G518" s="333">
        <f t="shared" si="17"/>
        <v>6381.7799999999879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23</v>
      </c>
      <c r="C519" s="298">
        <v>46190</v>
      </c>
      <c r="D519" s="299" t="s">
        <v>63</v>
      </c>
      <c r="E519" s="522">
        <v>529.46</v>
      </c>
      <c r="F519" s="522"/>
      <c r="G519" s="333">
        <f t="shared" si="17"/>
        <v>6435.0099999999875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17</v>
      </c>
      <c r="C520" s="298">
        <v>46190</v>
      </c>
      <c r="D520" s="299" t="s">
        <v>188</v>
      </c>
      <c r="E520" s="522">
        <v>42.65</v>
      </c>
      <c r="F520" s="522"/>
      <c r="G520" s="333">
        <f t="shared" si="17"/>
        <v>6964.4699999999875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15</v>
      </c>
      <c r="C521" s="298">
        <v>46190</v>
      </c>
      <c r="D521" s="299" t="s">
        <v>185</v>
      </c>
      <c r="E521" s="522">
        <v>87.41</v>
      </c>
      <c r="F521" s="522"/>
      <c r="G521" s="333">
        <f t="shared" si="17"/>
        <v>7007.1199999999872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46190</v>
      </c>
      <c r="D522" s="299" t="s">
        <v>336</v>
      </c>
      <c r="E522" s="522">
        <v>86.48</v>
      </c>
      <c r="F522" s="522"/>
      <c r="G522" s="333">
        <f t="shared" si="17"/>
        <v>7094.529999999987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291</v>
      </c>
      <c r="B523" s="330">
        <v>40</v>
      </c>
      <c r="C523" s="298">
        <v>46190</v>
      </c>
      <c r="D523" s="299" t="s">
        <v>316</v>
      </c>
      <c r="E523" s="522"/>
      <c r="F523" s="522">
        <v>854.38</v>
      </c>
      <c r="G523" s="333">
        <f t="shared" si="17"/>
        <v>7181.0099999999866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5</v>
      </c>
      <c r="C524" s="298">
        <v>46189</v>
      </c>
      <c r="D524" s="299" t="s">
        <v>340</v>
      </c>
      <c r="E524" s="522">
        <v>21.3</v>
      </c>
      <c r="F524" s="522"/>
      <c r="G524" s="333">
        <f t="shared" si="17"/>
        <v>6326.6299999999865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11</v>
      </c>
      <c r="C525" s="298">
        <v>46189</v>
      </c>
      <c r="D525" s="299" t="s">
        <v>178</v>
      </c>
      <c r="E525" s="522">
        <v>267.75</v>
      </c>
      <c r="F525" s="522"/>
      <c r="G525" s="333">
        <f t="shared" si="17"/>
        <v>6347.9299999999866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46188</v>
      </c>
      <c r="D526" s="299" t="s">
        <v>885</v>
      </c>
      <c r="E526" s="522">
        <v>100</v>
      </c>
      <c r="F526" s="522"/>
      <c r="G526" s="333">
        <f t="shared" si="17"/>
        <v>6615.6799999999866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46188</v>
      </c>
      <c r="D527" s="299" t="s">
        <v>334</v>
      </c>
      <c r="E527" s="522">
        <v>11.29</v>
      </c>
      <c r="F527" s="522"/>
      <c r="G527" s="333">
        <f t="shared" si="17"/>
        <v>6715.6799999999866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3</v>
      </c>
      <c r="C528" s="298">
        <v>46188</v>
      </c>
      <c r="D528" s="299" t="s">
        <v>334</v>
      </c>
      <c r="E528" s="522">
        <v>5.39</v>
      </c>
      <c r="F528" s="522"/>
      <c r="G528" s="333">
        <f t="shared" si="17"/>
        <v>6726.9699999999866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46188</v>
      </c>
      <c r="D529" s="299" t="s">
        <v>334</v>
      </c>
      <c r="E529" s="522">
        <v>31.99</v>
      </c>
      <c r="F529" s="522"/>
      <c r="G529" s="333">
        <f t="shared" si="17"/>
        <v>6732.3599999999869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46187</v>
      </c>
      <c r="D530" s="299" t="s">
        <v>917</v>
      </c>
      <c r="E530" s="522">
        <v>102.17</v>
      </c>
      <c r="F530" s="522"/>
      <c r="G530" s="333">
        <f t="shared" si="17"/>
        <v>6764.3499999999867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46187</v>
      </c>
      <c r="D531" s="299" t="s">
        <v>831</v>
      </c>
      <c r="E531" s="522">
        <v>21.86</v>
      </c>
      <c r="F531" s="522"/>
      <c r="G531" s="333">
        <f t="shared" si="17"/>
        <v>6866.5199999999868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46187</v>
      </c>
      <c r="D532" s="299" t="s">
        <v>311</v>
      </c>
      <c r="E532" s="522">
        <v>102.56</v>
      </c>
      <c r="F532" s="522"/>
      <c r="G532" s="333">
        <f t="shared" si="17"/>
        <v>6888.3799999999865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46187</v>
      </c>
      <c r="D533" s="299" t="s">
        <v>329</v>
      </c>
      <c r="E533" s="522">
        <v>121.72</v>
      </c>
      <c r="F533" s="522"/>
      <c r="G533" s="333">
        <f t="shared" si="17"/>
        <v>6990.9399999999869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46186</v>
      </c>
      <c r="D534" s="299" t="s">
        <v>308</v>
      </c>
      <c r="E534" s="522">
        <v>143.91999999999999</v>
      </c>
      <c r="F534" s="522"/>
      <c r="G534" s="333">
        <f t="shared" si="17"/>
        <v>7112.6599999999871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46186</v>
      </c>
      <c r="D535" s="299" t="s">
        <v>346</v>
      </c>
      <c r="E535" s="522">
        <v>11.95</v>
      </c>
      <c r="F535" s="522"/>
      <c r="G535" s="333">
        <f t="shared" si="17"/>
        <v>7256.5799999999872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4</v>
      </c>
      <c r="C536" s="298">
        <v>46186</v>
      </c>
      <c r="D536" s="299" t="s">
        <v>310</v>
      </c>
      <c r="E536" s="522">
        <v>47.29</v>
      </c>
      <c r="F536" s="522"/>
      <c r="G536" s="333">
        <f t="shared" si="17"/>
        <v>7268.529999999987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46186</v>
      </c>
      <c r="D537" s="299" t="s">
        <v>306</v>
      </c>
      <c r="E537" s="522">
        <v>52.7</v>
      </c>
      <c r="F537" s="522"/>
      <c r="G537" s="333">
        <f t="shared" si="17"/>
        <v>7315.819999999987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46186</v>
      </c>
      <c r="D538" s="299" t="s">
        <v>308</v>
      </c>
      <c r="E538" s="522">
        <v>22.26</v>
      </c>
      <c r="F538" s="522"/>
      <c r="G538" s="333">
        <f t="shared" si="17"/>
        <v>7368.5199999999868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46186</v>
      </c>
      <c r="D539" s="299" t="s">
        <v>308</v>
      </c>
      <c r="E539" s="522">
        <v>28.16</v>
      </c>
      <c r="F539" s="522"/>
      <c r="G539" s="333">
        <f t="shared" si="17"/>
        <v>7390.779999999987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46186</v>
      </c>
      <c r="D540" s="299" t="s">
        <v>301</v>
      </c>
      <c r="E540" s="522">
        <v>32.049999999999997</v>
      </c>
      <c r="F540" s="522"/>
      <c r="G540" s="333">
        <f t="shared" si="17"/>
        <v>7418.9399999999869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5</v>
      </c>
      <c r="C541" s="298">
        <v>46186</v>
      </c>
      <c r="D541" s="299" t="s">
        <v>918</v>
      </c>
      <c r="E541" s="522">
        <v>24</v>
      </c>
      <c r="F541" s="522"/>
      <c r="G541" s="333">
        <f t="shared" si="17"/>
        <v>7450.989999999987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46186</v>
      </c>
      <c r="D542" s="299" t="s">
        <v>306</v>
      </c>
      <c r="E542" s="522">
        <v>19.98</v>
      </c>
      <c r="F542" s="522"/>
      <c r="G542" s="333">
        <f t="shared" si="17"/>
        <v>7474.989999999987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46186</v>
      </c>
      <c r="D543" s="299" t="s">
        <v>300</v>
      </c>
      <c r="E543" s="522">
        <v>60.07</v>
      </c>
      <c r="F543" s="522"/>
      <c r="G543" s="333">
        <f t="shared" si="17"/>
        <v>7494.9699999999866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287</v>
      </c>
      <c r="B544" s="330" t="s">
        <v>287</v>
      </c>
      <c r="C544" s="298">
        <v>46186</v>
      </c>
      <c r="D544" s="299" t="s">
        <v>915</v>
      </c>
      <c r="E544" s="522"/>
      <c r="F544" s="522">
        <v>319.49</v>
      </c>
      <c r="G544" s="333">
        <f t="shared" si="17"/>
        <v>7555.0399999999863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46186</v>
      </c>
      <c r="D545" s="299" t="s">
        <v>300</v>
      </c>
      <c r="E545" s="522">
        <v>319.49</v>
      </c>
      <c r="F545" s="522"/>
      <c r="G545" s="333">
        <f t="shared" si="17"/>
        <v>7235.5499999999865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46186</v>
      </c>
      <c r="D546" s="299" t="s">
        <v>914</v>
      </c>
      <c r="E546" s="522">
        <v>-0.51</v>
      </c>
      <c r="F546" s="522"/>
      <c r="G546" s="333">
        <f t="shared" si="17"/>
        <v>7555.0399999999863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46186</v>
      </c>
      <c r="D547" s="299" t="s">
        <v>319</v>
      </c>
      <c r="E547" s="522">
        <v>13.58</v>
      </c>
      <c r="F547" s="522"/>
      <c r="G547" s="333">
        <f t="shared" si="17"/>
        <v>7554.5299999999861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24</v>
      </c>
      <c r="C548" s="298">
        <v>46186</v>
      </c>
      <c r="D548" s="299" t="s">
        <v>860</v>
      </c>
      <c r="E548" s="522">
        <v>109.5</v>
      </c>
      <c r="F548" s="522"/>
      <c r="G548" s="333">
        <f t="shared" si="17"/>
        <v>7568.109999999986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19</v>
      </c>
      <c r="C549" s="298">
        <v>46186</v>
      </c>
      <c r="D549" s="299" t="s">
        <v>191</v>
      </c>
      <c r="E549" s="522">
        <v>200</v>
      </c>
      <c r="F549" s="522"/>
      <c r="G549" s="333">
        <f t="shared" si="17"/>
        <v>7677.609999999986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38</v>
      </c>
      <c r="C550" s="298">
        <v>46186</v>
      </c>
      <c r="D550" s="299" t="s">
        <v>293</v>
      </c>
      <c r="E550" s="522"/>
      <c r="F550" s="522">
        <v>4597.82</v>
      </c>
      <c r="G550" s="333">
        <f t="shared" si="17"/>
        <v>7877.609999999986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46185</v>
      </c>
      <c r="D551" s="299" t="s">
        <v>916</v>
      </c>
      <c r="E551" s="522">
        <v>90.54</v>
      </c>
      <c r="F551" s="522"/>
      <c r="G551" s="333">
        <f t="shared" si="17"/>
        <v>3279.7899999999863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46185</v>
      </c>
      <c r="D552" s="299" t="s">
        <v>916</v>
      </c>
      <c r="E552" s="522">
        <v>50</v>
      </c>
      <c r="F552" s="522"/>
      <c r="G552" s="333">
        <f t="shared" si="17"/>
        <v>3370.3299999999863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46185</v>
      </c>
      <c r="D553" s="299" t="s">
        <v>300</v>
      </c>
      <c r="E553" s="522">
        <v>79.849999999999994</v>
      </c>
      <c r="F553" s="522"/>
      <c r="G553" s="333">
        <f t="shared" si="17"/>
        <v>3420.3299999999863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46184</v>
      </c>
      <c r="D554" s="299" t="s">
        <v>360</v>
      </c>
      <c r="E554" s="522">
        <v>70</v>
      </c>
      <c r="F554" s="522"/>
      <c r="G554" s="333">
        <f t="shared" si="17"/>
        <v>3500.1799999999862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46184</v>
      </c>
      <c r="D555" s="299" t="s">
        <v>911</v>
      </c>
      <c r="E555" s="522">
        <v>2159</v>
      </c>
      <c r="F555" s="522">
        <v>2159</v>
      </c>
      <c r="G555" s="333">
        <f t="shared" si="17"/>
        <v>3570.1799999999862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46184</v>
      </c>
      <c r="D556" s="299" t="s">
        <v>352</v>
      </c>
      <c r="E556" s="522">
        <v>21.29</v>
      </c>
      <c r="F556" s="522"/>
      <c r="G556" s="333">
        <f t="shared" si="17"/>
        <v>3570.1799999999862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46184</v>
      </c>
      <c r="D557" s="299" t="s">
        <v>296</v>
      </c>
      <c r="E557" s="522">
        <v>40.67</v>
      </c>
      <c r="F557" s="522"/>
      <c r="G557" s="333">
        <f t="shared" si="17"/>
        <v>3591.4699999999862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8</v>
      </c>
      <c r="C558" s="298">
        <v>46184</v>
      </c>
      <c r="D558" s="299" t="s">
        <v>319</v>
      </c>
      <c r="E558" s="522">
        <v>15.53</v>
      </c>
      <c r="F558" s="522"/>
      <c r="G558" s="333">
        <f t="shared" si="17"/>
        <v>3632.1399999999862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46184</v>
      </c>
      <c r="D559" s="299" t="s">
        <v>473</v>
      </c>
      <c r="E559" s="522">
        <v>83.89</v>
      </c>
      <c r="F559" s="522"/>
      <c r="G559" s="333">
        <f t="shared" ref="G559:G576" si="18">G560-E559+F559</f>
        <v>3647.6699999999864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23</v>
      </c>
      <c r="C560" s="298">
        <v>46184</v>
      </c>
      <c r="D560" s="299" t="s">
        <v>67</v>
      </c>
      <c r="E560" s="522">
        <v>599.86</v>
      </c>
      <c r="F560" s="522"/>
      <c r="G560" s="333">
        <f t="shared" si="18"/>
        <v>3731.5599999999863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41</v>
      </c>
      <c r="C561" s="298">
        <v>46184</v>
      </c>
      <c r="D561" s="299" t="s">
        <v>909</v>
      </c>
      <c r="E561" s="522"/>
      <c r="F561" s="522">
        <v>800</v>
      </c>
      <c r="G561" s="333">
        <f t="shared" si="18"/>
        <v>4331.4199999999864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291</v>
      </c>
      <c r="B562" s="330">
        <v>39</v>
      </c>
      <c r="C562" s="298">
        <v>46184</v>
      </c>
      <c r="D562" s="299" t="s">
        <v>292</v>
      </c>
      <c r="E562" s="522"/>
      <c r="F562" s="522">
        <v>2763.78</v>
      </c>
      <c r="G562" s="333">
        <f t="shared" si="18"/>
        <v>3531.4199999999864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46183</v>
      </c>
      <c r="D563" s="299" t="s">
        <v>910</v>
      </c>
      <c r="E563" s="522">
        <v>816.19</v>
      </c>
      <c r="F563" s="522">
        <v>816.19</v>
      </c>
      <c r="G563" s="333">
        <f t="shared" si="18"/>
        <v>767.639999999986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46183</v>
      </c>
      <c r="D564" s="299" t="s">
        <v>412</v>
      </c>
      <c r="E564" s="522">
        <v>-3.99</v>
      </c>
      <c r="F564" s="522"/>
      <c r="G564" s="333">
        <f t="shared" si="18"/>
        <v>767.639999999986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46183</v>
      </c>
      <c r="D565" s="299" t="s">
        <v>907</v>
      </c>
      <c r="E565" s="522">
        <v>-0.03</v>
      </c>
      <c r="F565" s="522"/>
      <c r="G565" s="333">
        <f t="shared" si="18"/>
        <v>763.64999999998599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40</v>
      </c>
      <c r="C566" s="298">
        <v>46183</v>
      </c>
      <c r="D566" s="299" t="s">
        <v>316</v>
      </c>
      <c r="E566" s="522"/>
      <c r="F566" s="522">
        <v>1250.17</v>
      </c>
      <c r="G566" s="333">
        <f t="shared" si="18"/>
        <v>763.61999999998602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46182</v>
      </c>
      <c r="D567" s="299" t="s">
        <v>353</v>
      </c>
      <c r="E567" s="522">
        <v>25.98</v>
      </c>
      <c r="F567" s="522"/>
      <c r="G567" s="333">
        <f t="shared" si="18"/>
        <v>-486.55000000001405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46182</v>
      </c>
      <c r="D568" s="299" t="s">
        <v>854</v>
      </c>
      <c r="E568" s="522">
        <v>10.68</v>
      </c>
      <c r="F568" s="522"/>
      <c r="G568" s="333">
        <f t="shared" si="18"/>
        <v>-460.57000000001403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46182</v>
      </c>
      <c r="D569" s="299" t="s">
        <v>301</v>
      </c>
      <c r="E569" s="522">
        <v>29.95</v>
      </c>
      <c r="F569" s="522"/>
      <c r="G569" s="333">
        <f t="shared" si="18"/>
        <v>-449.89000000001403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46182</v>
      </c>
      <c r="D570" s="299" t="s">
        <v>908</v>
      </c>
      <c r="E570" s="522">
        <v>5.31</v>
      </c>
      <c r="F570" s="522"/>
      <c r="G570" s="333">
        <f t="shared" si="18"/>
        <v>-419.94000000001404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46182</v>
      </c>
      <c r="D571" s="299" t="s">
        <v>435</v>
      </c>
      <c r="E571" s="522">
        <v>58.69</v>
      </c>
      <c r="F571" s="522"/>
      <c r="G571" s="333">
        <f t="shared" si="18"/>
        <v>-414.63000000001404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46182</v>
      </c>
      <c r="D572" s="299" t="s">
        <v>435</v>
      </c>
      <c r="E572" s="522">
        <v>58.69</v>
      </c>
      <c r="F572" s="522"/>
      <c r="G572" s="333">
        <f t="shared" si="18"/>
        <v>-355.94000000001404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46181</v>
      </c>
      <c r="D573" s="299" t="s">
        <v>319</v>
      </c>
      <c r="E573" s="522">
        <v>8.86</v>
      </c>
      <c r="F573" s="522"/>
      <c r="G573" s="333">
        <f t="shared" si="18"/>
        <v>-297.25000000001404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46181</v>
      </c>
      <c r="D574" s="299" t="s">
        <v>397</v>
      </c>
      <c r="E574" s="522">
        <v>12.84</v>
      </c>
      <c r="F574" s="522"/>
      <c r="G574" s="333">
        <f t="shared" si="18"/>
        <v>-288.39000000001403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9</v>
      </c>
      <c r="C575" s="298">
        <v>46181</v>
      </c>
      <c r="D575" s="299" t="s">
        <v>58</v>
      </c>
      <c r="E575" s="522">
        <v>1231.68</v>
      </c>
      <c r="F575" s="522"/>
      <c r="G575" s="333">
        <f t="shared" si="18"/>
        <v>-275.55000000001405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46180</v>
      </c>
      <c r="D576" s="299" t="s">
        <v>310</v>
      </c>
      <c r="E576" s="522">
        <v>47.6</v>
      </c>
      <c r="F576" s="522"/>
      <c r="G576" s="333">
        <f t="shared" si="18"/>
        <v>956.12999999998601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46180</v>
      </c>
      <c r="D577" s="299" t="s">
        <v>368</v>
      </c>
      <c r="E577" s="522">
        <v>48.62</v>
      </c>
      <c r="F577" s="522"/>
      <c r="G577" s="333">
        <f t="shared" ref="G577:G587" si="19">G578-E577+F577</f>
        <v>1003.729999999986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46180</v>
      </c>
      <c r="D578" s="299" t="s">
        <v>363</v>
      </c>
      <c r="E578" s="522">
        <v>6.37</v>
      </c>
      <c r="F578" s="522"/>
      <c r="G578" s="333">
        <f t="shared" si="19"/>
        <v>1052.349999999986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46180</v>
      </c>
      <c r="D579" s="299" t="s">
        <v>890</v>
      </c>
      <c r="E579" s="522">
        <v>313.77999999999997</v>
      </c>
      <c r="F579" s="522">
        <v>313.77999999999997</v>
      </c>
      <c r="G579" s="333">
        <f t="shared" si="19"/>
        <v>1058.7199999999859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46180</v>
      </c>
      <c r="D580" s="299" t="s">
        <v>397</v>
      </c>
      <c r="E580" s="522">
        <v>10.86</v>
      </c>
      <c r="F580" s="522"/>
      <c r="G580" s="333">
        <f t="shared" si="19"/>
        <v>1058.7199999999859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14</v>
      </c>
      <c r="C581" s="298">
        <v>46179</v>
      </c>
      <c r="D581" s="299" t="s">
        <v>366</v>
      </c>
      <c r="E581" s="522">
        <v>66.67</v>
      </c>
      <c r="F581" s="522"/>
      <c r="G581" s="333">
        <f t="shared" si="19"/>
        <v>1069.5799999999858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46179</v>
      </c>
      <c r="D582" s="299" t="s">
        <v>906</v>
      </c>
      <c r="E582" s="522">
        <v>20</v>
      </c>
      <c r="F582" s="522"/>
      <c r="G582" s="333">
        <f t="shared" si="19"/>
        <v>1136.2499999999859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1</v>
      </c>
      <c r="C583" s="298">
        <v>46179</v>
      </c>
      <c r="D583" s="299" t="s">
        <v>831</v>
      </c>
      <c r="E583" s="522">
        <v>54.06</v>
      </c>
      <c r="F583" s="522"/>
      <c r="G583" s="333">
        <f t="shared" si="19"/>
        <v>1156.2499999999859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46179</v>
      </c>
      <c r="D584" s="299" t="s">
        <v>903</v>
      </c>
      <c r="E584" s="522">
        <v>19.98</v>
      </c>
      <c r="F584" s="522"/>
      <c r="G584" s="333">
        <f t="shared" si="19"/>
        <v>1210.3099999999858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46179</v>
      </c>
      <c r="D585" s="299" t="s">
        <v>885</v>
      </c>
      <c r="E585" s="522">
        <v>100</v>
      </c>
      <c r="F585" s="522"/>
      <c r="G585" s="333">
        <f t="shared" si="19"/>
        <v>1230.2899999999859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46178</v>
      </c>
      <c r="D586" s="299" t="s">
        <v>319</v>
      </c>
      <c r="E586" s="522">
        <v>179.72</v>
      </c>
      <c r="F586" s="522"/>
      <c r="G586" s="333">
        <f t="shared" si="19"/>
        <v>1330.2899999999859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46178</v>
      </c>
      <c r="D587" s="299" t="s">
        <v>904</v>
      </c>
      <c r="E587" s="522">
        <v>41.26</v>
      </c>
      <c r="F587" s="522"/>
      <c r="G587" s="333">
        <f t="shared" si="19"/>
        <v>1510.0099999999859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46178</v>
      </c>
      <c r="D588" s="299" t="s">
        <v>358</v>
      </c>
      <c r="E588" s="522">
        <v>10.07</v>
      </c>
      <c r="F588" s="522"/>
      <c r="G588" s="333">
        <f t="shared" ref="G588:G600" si="20">G589-E588+F588</f>
        <v>1551.2699999999859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46178</v>
      </c>
      <c r="D589" s="299" t="s">
        <v>905</v>
      </c>
      <c r="E589" s="522">
        <v>11.75</v>
      </c>
      <c r="F589" s="522"/>
      <c r="G589" s="333">
        <f t="shared" si="20"/>
        <v>1561.3399999999858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335</v>
      </c>
      <c r="B590" s="330" t="s">
        <v>335</v>
      </c>
      <c r="C590" s="298">
        <v>46178</v>
      </c>
      <c r="D590" s="299" t="s">
        <v>447</v>
      </c>
      <c r="E590" s="522">
        <v>39.659999999999997</v>
      </c>
      <c r="F590" s="522"/>
      <c r="G590" s="333">
        <f t="shared" si="20"/>
        <v>1573.0899999999858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46178</v>
      </c>
      <c r="D591" s="299" t="s">
        <v>300</v>
      </c>
      <c r="E591" s="522">
        <v>9.57</v>
      </c>
      <c r="F591" s="522"/>
      <c r="G591" s="333">
        <f t="shared" si="20"/>
        <v>1612.7499999999859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46178</v>
      </c>
      <c r="D592" s="299" t="s">
        <v>376</v>
      </c>
      <c r="E592" s="522">
        <v>46.65</v>
      </c>
      <c r="F592" s="522"/>
      <c r="G592" s="333">
        <f t="shared" si="20"/>
        <v>1622.3199999999858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46177</v>
      </c>
      <c r="D593" s="299" t="s">
        <v>296</v>
      </c>
      <c r="E593" s="522">
        <v>43.69</v>
      </c>
      <c r="F593" s="522"/>
      <c r="G593" s="333">
        <f t="shared" si="20"/>
        <v>1668.9699999999859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46177</v>
      </c>
      <c r="D594" s="299" t="s">
        <v>334</v>
      </c>
      <c r="E594" s="522">
        <v>8.52</v>
      </c>
      <c r="F594" s="522"/>
      <c r="G594" s="333">
        <f t="shared" si="20"/>
        <v>1712.659999999986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14</v>
      </c>
      <c r="C595" s="298">
        <v>46177</v>
      </c>
      <c r="D595" s="299" t="s">
        <v>367</v>
      </c>
      <c r="E595" s="522">
        <v>70.25</v>
      </c>
      <c r="F595" s="522"/>
      <c r="G595" s="333">
        <f t="shared" si="20"/>
        <v>1721.179999999986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46177</v>
      </c>
      <c r="D596" s="299" t="s">
        <v>386</v>
      </c>
      <c r="E596" s="522">
        <v>14.38</v>
      </c>
      <c r="F596" s="522"/>
      <c r="G596" s="333">
        <f t="shared" si="20"/>
        <v>1791.429999999986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13</v>
      </c>
      <c r="C597" s="298">
        <v>46177</v>
      </c>
      <c r="D597" s="299" t="s">
        <v>902</v>
      </c>
      <c r="E597" s="522">
        <v>122.46</v>
      </c>
      <c r="F597" s="522"/>
      <c r="G597" s="333">
        <f t="shared" si="20"/>
        <v>1805.8099999999861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17</v>
      </c>
      <c r="C598" s="298">
        <v>46177</v>
      </c>
      <c r="D598" s="299" t="s">
        <v>370</v>
      </c>
      <c r="E598" s="522">
        <v>99</v>
      </c>
      <c r="F598" s="522"/>
      <c r="G598" s="333">
        <f t="shared" si="20"/>
        <v>1928.2699999999861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22</v>
      </c>
      <c r="C599" s="298">
        <v>46176</v>
      </c>
      <c r="D599" s="299" t="s">
        <v>861</v>
      </c>
      <c r="E599" s="522">
        <v>12.77</v>
      </c>
      <c r="F599" s="522"/>
      <c r="G599" s="333">
        <f t="shared" si="20"/>
        <v>2027.2699999999861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46176</v>
      </c>
      <c r="D600" s="299" t="s">
        <v>319</v>
      </c>
      <c r="E600" s="522">
        <v>11.55</v>
      </c>
      <c r="F600" s="522"/>
      <c r="G600" s="333">
        <f t="shared" si="20"/>
        <v>2040.0399999999861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46176</v>
      </c>
      <c r="D601" s="299" t="s">
        <v>306</v>
      </c>
      <c r="E601" s="522">
        <v>96.16</v>
      </c>
      <c r="F601" s="522"/>
      <c r="G601" s="333">
        <f t="shared" ref="G601:G659" si="21">G602-E601+F601</f>
        <v>2051.589999999986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46175</v>
      </c>
      <c r="D602" s="299" t="s">
        <v>899</v>
      </c>
      <c r="E602" s="522">
        <v>21.38</v>
      </c>
      <c r="F602" s="522"/>
      <c r="G602" s="333">
        <f t="shared" si="21"/>
        <v>2147.7499999999859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46175</v>
      </c>
      <c r="D603" s="299" t="s">
        <v>386</v>
      </c>
      <c r="E603" s="522">
        <v>14.38</v>
      </c>
      <c r="F603" s="522"/>
      <c r="G603" s="333">
        <f t="shared" si="21"/>
        <v>2169.129999999986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46175</v>
      </c>
      <c r="D604" s="299" t="s">
        <v>433</v>
      </c>
      <c r="E604" s="522">
        <v>-142</v>
      </c>
      <c r="F604" s="522"/>
      <c r="G604" s="333">
        <f t="shared" si="21"/>
        <v>2183.5099999999861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36</v>
      </c>
      <c r="C605" s="298">
        <v>46175</v>
      </c>
      <c r="D605" s="299" t="s">
        <v>374</v>
      </c>
      <c r="E605" s="522">
        <v>50</v>
      </c>
      <c r="F605" s="522"/>
      <c r="G605" s="333">
        <f t="shared" si="21"/>
        <v>2041.5099999999861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22</v>
      </c>
      <c r="C606" s="298">
        <v>46175</v>
      </c>
      <c r="D606" s="299" t="s">
        <v>375</v>
      </c>
      <c r="E606" s="522">
        <v>6.37</v>
      </c>
      <c r="F606" s="522"/>
      <c r="G606" s="333">
        <f t="shared" si="21"/>
        <v>2091.5099999999861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46174</v>
      </c>
      <c r="D607" s="299" t="s">
        <v>306</v>
      </c>
      <c r="E607" s="522">
        <v>84.03</v>
      </c>
      <c r="F607" s="522"/>
      <c r="G607" s="333">
        <f t="shared" si="21"/>
        <v>2097.879999999986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46174</v>
      </c>
      <c r="D608" s="299" t="s">
        <v>296</v>
      </c>
      <c r="E608" s="522">
        <v>10.31</v>
      </c>
      <c r="F608" s="522"/>
      <c r="G608" s="333">
        <f t="shared" si="21"/>
        <v>2181.9099999999862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46174</v>
      </c>
      <c r="D609" s="299" t="s">
        <v>301</v>
      </c>
      <c r="E609" s="522">
        <v>16.05</v>
      </c>
      <c r="F609" s="522"/>
      <c r="G609" s="333">
        <f t="shared" si="21"/>
        <v>2192.2199999999862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46174</v>
      </c>
      <c r="D610" s="299" t="s">
        <v>457</v>
      </c>
      <c r="E610" s="522">
        <v>50.44</v>
      </c>
      <c r="F610" s="522"/>
      <c r="G610" s="333">
        <f t="shared" si="21"/>
        <v>2208.2699999999863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46174</v>
      </c>
      <c r="D611" s="299" t="s">
        <v>898</v>
      </c>
      <c r="E611" s="522">
        <v>9.99</v>
      </c>
      <c r="F611" s="522"/>
      <c r="G611" s="333">
        <f t="shared" si="21"/>
        <v>2258.7099999999864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46174</v>
      </c>
      <c r="D612" s="299" t="s">
        <v>310</v>
      </c>
      <c r="E612" s="522">
        <v>44.98</v>
      </c>
      <c r="F612" s="522"/>
      <c r="G612" s="333">
        <f t="shared" si="21"/>
        <v>2268.6999999999862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46174</v>
      </c>
      <c r="D613" s="299" t="s">
        <v>311</v>
      </c>
      <c r="E613" s="522">
        <v>106.14</v>
      </c>
      <c r="F613" s="522"/>
      <c r="G613" s="333">
        <f t="shared" si="21"/>
        <v>2313.6799999999862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16</v>
      </c>
      <c r="C614" s="298">
        <v>46174</v>
      </c>
      <c r="D614" s="299" t="s">
        <v>624</v>
      </c>
      <c r="E614" s="522">
        <v>62.31</v>
      </c>
      <c r="F614" s="522"/>
      <c r="G614" s="333">
        <f t="shared" si="21"/>
        <v>2419.8199999999861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46174</v>
      </c>
      <c r="D615" s="299" t="s">
        <v>351</v>
      </c>
      <c r="E615" s="522">
        <v>8.1</v>
      </c>
      <c r="F615" s="522"/>
      <c r="G615" s="333">
        <f t="shared" si="21"/>
        <v>2482.129999999986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287</v>
      </c>
      <c r="B616" s="330" t="s">
        <v>287</v>
      </c>
      <c r="C616" s="298">
        <v>46174</v>
      </c>
      <c r="D616" s="299" t="s">
        <v>888</v>
      </c>
      <c r="E616" s="522">
        <v>320</v>
      </c>
      <c r="F616" s="522">
        <v>320</v>
      </c>
      <c r="G616" s="333">
        <f t="shared" si="21"/>
        <v>2490.2299999999859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46174</v>
      </c>
      <c r="D617" s="299" t="s">
        <v>889</v>
      </c>
      <c r="E617" s="522">
        <v>20</v>
      </c>
      <c r="F617" s="522"/>
      <c r="G617" s="333">
        <f t="shared" si="21"/>
        <v>2490.2299999999859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284</v>
      </c>
      <c r="B618" s="330">
        <v>37</v>
      </c>
      <c r="C618" s="298">
        <v>46173</v>
      </c>
      <c r="D618" s="299" t="s">
        <v>895</v>
      </c>
      <c r="E618" s="522">
        <v>1160.3599999999999</v>
      </c>
      <c r="F618" s="522"/>
      <c r="G618" s="333">
        <f t="shared" si="21"/>
        <v>2510.2299999999859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25</v>
      </c>
      <c r="C619" s="298">
        <v>46173</v>
      </c>
      <c r="D619" s="298" t="s">
        <v>204</v>
      </c>
      <c r="E619" s="331">
        <v>350</v>
      </c>
      <c r="F619" s="522"/>
      <c r="G619" s="333">
        <f t="shared" si="21"/>
        <v>3670.5899999999856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26</v>
      </c>
      <c r="C620" s="298">
        <v>46173</v>
      </c>
      <c r="D620" s="298" t="s">
        <v>205</v>
      </c>
      <c r="E620" s="331">
        <v>320</v>
      </c>
      <c r="F620" s="522"/>
      <c r="G620" s="333">
        <f t="shared" si="21"/>
        <v>4020.5899999999856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27</v>
      </c>
      <c r="C621" s="298">
        <v>46173</v>
      </c>
      <c r="D621" s="298" t="s">
        <v>206</v>
      </c>
      <c r="E621" s="331">
        <v>25</v>
      </c>
      <c r="F621" s="522"/>
      <c r="G621" s="333">
        <f t="shared" si="21"/>
        <v>4340.5899999999856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28</v>
      </c>
      <c r="C622" s="298">
        <v>46173</v>
      </c>
      <c r="D622" s="298" t="s">
        <v>207</v>
      </c>
      <c r="E622" s="331">
        <v>25</v>
      </c>
      <c r="F622" s="522"/>
      <c r="G622" s="333">
        <f t="shared" si="21"/>
        <v>4365.5899999999856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29</v>
      </c>
      <c r="C623" s="298">
        <v>46173</v>
      </c>
      <c r="D623" s="298" t="s">
        <v>208</v>
      </c>
      <c r="E623" s="331">
        <v>45</v>
      </c>
      <c r="F623" s="522"/>
      <c r="G623" s="333">
        <f t="shared" si="21"/>
        <v>4390.5899999999856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30</v>
      </c>
      <c r="C624" s="298">
        <v>46173</v>
      </c>
      <c r="D624" s="298" t="s">
        <v>209</v>
      </c>
      <c r="E624" s="331">
        <v>400</v>
      </c>
      <c r="F624" s="522"/>
      <c r="G624" s="333">
        <f t="shared" si="21"/>
        <v>4435.5899999999856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31</v>
      </c>
      <c r="C625" s="298">
        <v>46173</v>
      </c>
      <c r="D625" s="298" t="s">
        <v>210</v>
      </c>
      <c r="E625" s="331">
        <v>375</v>
      </c>
      <c r="F625" s="522"/>
      <c r="G625" s="333">
        <f t="shared" si="21"/>
        <v>4835.5899999999856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32</v>
      </c>
      <c r="C626" s="298">
        <v>46173</v>
      </c>
      <c r="D626" s="298" t="s">
        <v>211</v>
      </c>
      <c r="E626" s="331">
        <v>100</v>
      </c>
      <c r="F626" s="522"/>
      <c r="G626" s="333">
        <f t="shared" si="21"/>
        <v>5210.5899999999856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33</v>
      </c>
      <c r="C627" s="298">
        <v>46173</v>
      </c>
      <c r="D627" s="298" t="s">
        <v>212</v>
      </c>
      <c r="E627" s="331">
        <v>85</v>
      </c>
      <c r="F627" s="522"/>
      <c r="G627" s="333">
        <f t="shared" si="21"/>
        <v>5310.5899999999856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34</v>
      </c>
      <c r="C628" s="298">
        <v>46173</v>
      </c>
      <c r="D628" s="298" t="s">
        <v>213</v>
      </c>
      <c r="E628" s="331">
        <v>230</v>
      </c>
      <c r="F628" s="522"/>
      <c r="G628" s="333">
        <f t="shared" si="21"/>
        <v>5395.5899999999856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35</v>
      </c>
      <c r="C629" s="298">
        <v>46173</v>
      </c>
      <c r="D629" s="298" t="s">
        <v>214</v>
      </c>
      <c r="E629" s="331">
        <v>45</v>
      </c>
      <c r="F629" s="522"/>
      <c r="G629" s="333">
        <f t="shared" si="21"/>
        <v>5625.5899999999856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46173</v>
      </c>
      <c r="D630" s="298" t="s">
        <v>885</v>
      </c>
      <c r="E630" s="522">
        <v>50</v>
      </c>
      <c r="F630" s="522"/>
      <c r="G630" s="333">
        <f t="shared" si="21"/>
        <v>5670.5899999999856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22</v>
      </c>
      <c r="C631" s="298">
        <v>46173</v>
      </c>
      <c r="D631" s="298" t="s">
        <v>835</v>
      </c>
      <c r="E631" s="522">
        <v>10.63</v>
      </c>
      <c r="F631" s="522"/>
      <c r="G631" s="333">
        <f t="shared" si="21"/>
        <v>5720.5899999999856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46173</v>
      </c>
      <c r="D632" s="298" t="s">
        <v>363</v>
      </c>
      <c r="E632" s="522">
        <v>108.69</v>
      </c>
      <c r="F632" s="522"/>
      <c r="G632" s="333">
        <f t="shared" si="21"/>
        <v>5731.2199999999857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10</v>
      </c>
      <c r="C633" s="298">
        <v>46173</v>
      </c>
      <c r="D633" s="298" t="s">
        <v>176</v>
      </c>
      <c r="E633" s="522">
        <v>17.899999999999999</v>
      </c>
      <c r="F633" s="522"/>
      <c r="G633" s="333">
        <f t="shared" si="21"/>
        <v>5839.9099999999853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46173</v>
      </c>
      <c r="D634" s="298" t="s">
        <v>445</v>
      </c>
      <c r="E634" s="522">
        <v>9.57</v>
      </c>
      <c r="F634" s="522"/>
      <c r="G634" s="333">
        <f t="shared" si="21"/>
        <v>5857.8099999999849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46172</v>
      </c>
      <c r="D635" s="298" t="s">
        <v>319</v>
      </c>
      <c r="E635" s="522">
        <v>88.98</v>
      </c>
      <c r="F635" s="522"/>
      <c r="G635" s="333">
        <f t="shared" si="21"/>
        <v>5867.3799999999846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46172</v>
      </c>
      <c r="D636" s="298" t="s">
        <v>891</v>
      </c>
      <c r="E636" s="522">
        <v>219.38</v>
      </c>
      <c r="F636" s="522">
        <v>219.38</v>
      </c>
      <c r="G636" s="333">
        <f t="shared" si="21"/>
        <v>5956.3599999999842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46172</v>
      </c>
      <c r="D637" s="298" t="s">
        <v>890</v>
      </c>
      <c r="E637" s="522">
        <v>310.98</v>
      </c>
      <c r="F637" s="522">
        <v>310.98</v>
      </c>
      <c r="G637" s="333">
        <f t="shared" si="21"/>
        <v>5956.3599999999842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46172</v>
      </c>
      <c r="D638" s="298" t="s">
        <v>894</v>
      </c>
      <c r="E638" s="522">
        <v>130.68</v>
      </c>
      <c r="F638" s="522"/>
      <c r="G638" s="333">
        <f t="shared" si="21"/>
        <v>5956.3599999999842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46172</v>
      </c>
      <c r="D639" s="298" t="s">
        <v>356</v>
      </c>
      <c r="E639" s="522">
        <v>49.99</v>
      </c>
      <c r="F639" s="522"/>
      <c r="G639" s="333">
        <f t="shared" si="21"/>
        <v>6087.0399999999845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46171</v>
      </c>
      <c r="D640" s="298" t="s">
        <v>296</v>
      </c>
      <c r="E640" s="522">
        <v>15.1</v>
      </c>
      <c r="F640" s="522"/>
      <c r="G640" s="333">
        <f t="shared" si="21"/>
        <v>6137.0299999999843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46171</v>
      </c>
      <c r="D641" s="298" t="s">
        <v>295</v>
      </c>
      <c r="E641" s="522">
        <v>7.02</v>
      </c>
      <c r="F641" s="522"/>
      <c r="G641" s="333">
        <f t="shared" si="21"/>
        <v>6152.1299999999846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4</v>
      </c>
      <c r="C642" s="298">
        <v>46171</v>
      </c>
      <c r="D642" s="298" t="s">
        <v>295</v>
      </c>
      <c r="E642" s="522">
        <v>93.38</v>
      </c>
      <c r="F642" s="522"/>
      <c r="G642" s="333">
        <f t="shared" si="21"/>
        <v>6159.1499999999851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46171</v>
      </c>
      <c r="D643" s="298" t="s">
        <v>353</v>
      </c>
      <c r="E643" s="522">
        <v>18.98</v>
      </c>
      <c r="F643" s="522"/>
      <c r="G643" s="333">
        <f t="shared" si="21"/>
        <v>6252.5299999999852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23</v>
      </c>
      <c r="C644" s="298">
        <v>46171</v>
      </c>
      <c r="D644" s="299" t="s">
        <v>67</v>
      </c>
      <c r="E644" s="522">
        <v>650.88</v>
      </c>
      <c r="F644" s="522"/>
      <c r="G644" s="333">
        <f t="shared" si="21"/>
        <v>6271.5099999999848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20</v>
      </c>
      <c r="C645" s="298">
        <v>46171</v>
      </c>
      <c r="D645" s="299" t="s">
        <v>193</v>
      </c>
      <c r="E645" s="522">
        <v>600</v>
      </c>
      <c r="F645" s="522"/>
      <c r="G645" s="333">
        <f t="shared" si="21"/>
        <v>6922.3899999999849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291</v>
      </c>
      <c r="B646" s="330">
        <v>38</v>
      </c>
      <c r="C646" s="298">
        <v>46171</v>
      </c>
      <c r="D646" s="299" t="s">
        <v>293</v>
      </c>
      <c r="E646" s="522"/>
      <c r="F646" s="522">
        <v>4597.8100000000004</v>
      </c>
      <c r="G646" s="333">
        <f t="shared" si="21"/>
        <v>7522.3899999999849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42</v>
      </c>
      <c r="C647" s="298">
        <v>46171</v>
      </c>
      <c r="D647" s="299" t="s">
        <v>200</v>
      </c>
      <c r="E647" s="522">
        <v>50.92</v>
      </c>
      <c r="F647" s="522"/>
      <c r="G647" s="333">
        <f t="shared" si="21"/>
        <v>2924.5799999999849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43</v>
      </c>
      <c r="C648" s="298">
        <v>46171</v>
      </c>
      <c r="D648" s="299" t="s">
        <v>201</v>
      </c>
      <c r="E648" s="522">
        <v>42.84</v>
      </c>
      <c r="F648" s="522"/>
      <c r="G648" s="333">
        <f t="shared" si="21"/>
        <v>2975.499999999985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39</v>
      </c>
      <c r="C649" s="298">
        <v>46170</v>
      </c>
      <c r="D649" s="299" t="s">
        <v>292</v>
      </c>
      <c r="E649" s="522"/>
      <c r="F649" s="522">
        <v>2763.79</v>
      </c>
      <c r="G649" s="333">
        <f t="shared" si="21"/>
        <v>3018.3399999999851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46170</v>
      </c>
      <c r="D650" s="299" t="s">
        <v>884</v>
      </c>
      <c r="E650" s="522">
        <v>8.9499999999999993</v>
      </c>
      <c r="F650" s="522"/>
      <c r="G650" s="333">
        <f t="shared" si="21"/>
        <v>254.54999999998506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46170</v>
      </c>
      <c r="D651" s="299" t="s">
        <v>884</v>
      </c>
      <c r="E651" s="522">
        <v>43.44</v>
      </c>
      <c r="F651" s="522"/>
      <c r="G651" s="333">
        <f t="shared" si="21"/>
        <v>263.49999999998505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46170</v>
      </c>
      <c r="D652" s="299" t="s">
        <v>892</v>
      </c>
      <c r="E652" s="522">
        <v>30.89</v>
      </c>
      <c r="F652" s="522"/>
      <c r="G652" s="333">
        <f t="shared" si="21"/>
        <v>306.93999999998505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46170</v>
      </c>
      <c r="D653" s="299" t="s">
        <v>346</v>
      </c>
      <c r="E653" s="522">
        <v>32.659999999999997</v>
      </c>
      <c r="F653" s="522"/>
      <c r="G653" s="333">
        <f t="shared" si="21"/>
        <v>337.82999999998503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46170</v>
      </c>
      <c r="D654" s="299" t="s">
        <v>386</v>
      </c>
      <c r="E654" s="522">
        <v>9.09</v>
      </c>
      <c r="F654" s="522"/>
      <c r="G654" s="333">
        <f t="shared" si="21"/>
        <v>370.48999999998506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46170</v>
      </c>
      <c r="D655" s="299" t="s">
        <v>846</v>
      </c>
      <c r="E655" s="522">
        <v>36.74</v>
      </c>
      <c r="F655" s="522"/>
      <c r="G655" s="333">
        <f t="shared" si="21"/>
        <v>379.57999999998503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46170</v>
      </c>
      <c r="D656" s="299" t="s">
        <v>846</v>
      </c>
      <c r="E656" s="522">
        <v>11.2</v>
      </c>
      <c r="F656" s="522"/>
      <c r="G656" s="333">
        <f t="shared" si="21"/>
        <v>416.31999999998504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46169</v>
      </c>
      <c r="D657" s="299" t="s">
        <v>358</v>
      </c>
      <c r="E657" s="522">
        <v>11.29</v>
      </c>
      <c r="F657" s="522"/>
      <c r="G657" s="333">
        <f t="shared" si="21"/>
        <v>427.51999999998503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4</v>
      </c>
      <c r="C658" s="298">
        <v>46169</v>
      </c>
      <c r="D658" s="299" t="s">
        <v>363</v>
      </c>
      <c r="E658" s="522">
        <v>44.84</v>
      </c>
      <c r="F658" s="522"/>
      <c r="G658" s="333">
        <f t="shared" si="21"/>
        <v>438.80999999998505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7</v>
      </c>
      <c r="C659" s="298">
        <v>46169</v>
      </c>
      <c r="D659" s="299" t="s">
        <v>338</v>
      </c>
      <c r="E659" s="522">
        <v>139.88</v>
      </c>
      <c r="F659" s="522"/>
      <c r="G659" s="333">
        <f t="shared" si="21"/>
        <v>483.64999999998508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46169</v>
      </c>
      <c r="D660" s="299" t="s">
        <v>319</v>
      </c>
      <c r="E660" s="522">
        <v>46.84</v>
      </c>
      <c r="F660" s="522"/>
      <c r="G660" s="333">
        <f t="shared" ref="G660:G697" si="22">G661-E660+F660</f>
        <v>623.52999999998508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46169</v>
      </c>
      <c r="D661" s="299" t="s">
        <v>358</v>
      </c>
      <c r="E661" s="522">
        <v>9.4700000000000006</v>
      </c>
      <c r="F661" s="522"/>
      <c r="G661" s="333">
        <f t="shared" si="22"/>
        <v>670.36999999998511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46168</v>
      </c>
      <c r="D662" s="299" t="s">
        <v>308</v>
      </c>
      <c r="E662" s="522">
        <v>47.99</v>
      </c>
      <c r="F662" s="522"/>
      <c r="G662" s="333">
        <f t="shared" si="22"/>
        <v>679.83999999998514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46168</v>
      </c>
      <c r="D663" s="299" t="s">
        <v>872</v>
      </c>
      <c r="E663" s="522">
        <v>26</v>
      </c>
      <c r="F663" s="522"/>
      <c r="G663" s="333">
        <f t="shared" si="22"/>
        <v>727.82999999998515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46168</v>
      </c>
      <c r="D664" s="299" t="s">
        <v>310</v>
      </c>
      <c r="E664" s="522">
        <v>50.15</v>
      </c>
      <c r="F664" s="522"/>
      <c r="G664" s="333">
        <f t="shared" si="22"/>
        <v>753.82999999998515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287</v>
      </c>
      <c r="B665" s="330" t="s">
        <v>287</v>
      </c>
      <c r="C665" s="298">
        <v>46168</v>
      </c>
      <c r="D665" s="299" t="s">
        <v>882</v>
      </c>
      <c r="E665" s="522">
        <v>400</v>
      </c>
      <c r="F665" s="522">
        <v>400</v>
      </c>
      <c r="G665" s="333">
        <f t="shared" si="22"/>
        <v>803.97999999998513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46168</v>
      </c>
      <c r="D666" s="299" t="s">
        <v>835</v>
      </c>
      <c r="E666" s="522">
        <v>15.96</v>
      </c>
      <c r="F666" s="522"/>
      <c r="G666" s="333">
        <f t="shared" si="22"/>
        <v>803.97999999998513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46168</v>
      </c>
      <c r="D667" s="299" t="s">
        <v>296</v>
      </c>
      <c r="E667" s="522">
        <v>15.1</v>
      </c>
      <c r="F667" s="522"/>
      <c r="G667" s="333">
        <f t="shared" si="22"/>
        <v>819.93999999998516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4</v>
      </c>
      <c r="C668" s="298">
        <v>46168</v>
      </c>
      <c r="D668" s="299" t="s">
        <v>296</v>
      </c>
      <c r="E668" s="522">
        <v>44.67</v>
      </c>
      <c r="F668" s="522"/>
      <c r="G668" s="333">
        <f t="shared" si="22"/>
        <v>835.03999999998518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46168</v>
      </c>
      <c r="D669" s="299" t="s">
        <v>300</v>
      </c>
      <c r="E669" s="522">
        <v>32.99</v>
      </c>
      <c r="F669" s="522"/>
      <c r="G669" s="333">
        <f t="shared" si="22"/>
        <v>879.70999999998514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46168</v>
      </c>
      <c r="D670" s="299" t="s">
        <v>386</v>
      </c>
      <c r="E670" s="522">
        <v>14.39</v>
      </c>
      <c r="F670" s="522"/>
      <c r="G670" s="333">
        <f t="shared" si="22"/>
        <v>912.69999999998515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12</v>
      </c>
      <c r="C671" s="298">
        <v>46167</v>
      </c>
      <c r="D671" s="299" t="s">
        <v>314</v>
      </c>
      <c r="E671" s="522">
        <v>204.48</v>
      </c>
      <c r="F671" s="522"/>
      <c r="G671" s="333">
        <f t="shared" si="22"/>
        <v>927.08999999998514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46167</v>
      </c>
      <c r="D672" s="299" t="s">
        <v>319</v>
      </c>
      <c r="E672" s="522">
        <v>29.79</v>
      </c>
      <c r="F672" s="522"/>
      <c r="G672" s="333">
        <f t="shared" si="22"/>
        <v>1131.5699999999852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46167</v>
      </c>
      <c r="D673" s="299" t="s">
        <v>348</v>
      </c>
      <c r="E673" s="522">
        <v>50</v>
      </c>
      <c r="F673" s="522"/>
      <c r="G673" s="333">
        <f t="shared" si="22"/>
        <v>1161.3599999999851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46166</v>
      </c>
      <c r="D674" s="299" t="s">
        <v>329</v>
      </c>
      <c r="E674" s="522">
        <v>122.54</v>
      </c>
      <c r="F674" s="522"/>
      <c r="G674" s="333">
        <f t="shared" si="22"/>
        <v>1211.3599999999851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46166</v>
      </c>
      <c r="D675" s="299" t="s">
        <v>311</v>
      </c>
      <c r="E675" s="522">
        <v>157.97</v>
      </c>
      <c r="F675" s="522"/>
      <c r="G675" s="333">
        <f t="shared" si="22"/>
        <v>1333.8999999999851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46166</v>
      </c>
      <c r="D676" s="299" t="s">
        <v>300</v>
      </c>
      <c r="E676" s="522">
        <v>44.05</v>
      </c>
      <c r="F676" s="522"/>
      <c r="G676" s="333">
        <f t="shared" si="22"/>
        <v>1491.8699999999851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46166</v>
      </c>
      <c r="D677" s="299" t="s">
        <v>319</v>
      </c>
      <c r="E677" s="522">
        <v>70.44</v>
      </c>
      <c r="F677" s="522"/>
      <c r="G677" s="333">
        <f t="shared" si="22"/>
        <v>1535.9199999999851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46166</v>
      </c>
      <c r="D678" s="299" t="s">
        <v>329</v>
      </c>
      <c r="E678" s="522">
        <v>55.96</v>
      </c>
      <c r="F678" s="522"/>
      <c r="G678" s="333">
        <f t="shared" si="22"/>
        <v>1606.3599999999851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46166</v>
      </c>
      <c r="D679" s="299" t="s">
        <v>883</v>
      </c>
      <c r="E679" s="522">
        <v>597.83000000000004</v>
      </c>
      <c r="F679" s="522"/>
      <c r="G679" s="333">
        <f t="shared" si="22"/>
        <v>1662.3199999999852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46166</v>
      </c>
      <c r="D680" s="299" t="s">
        <v>845</v>
      </c>
      <c r="E680" s="522">
        <v>69.2</v>
      </c>
      <c r="F680" s="522">
        <v>69.2</v>
      </c>
      <c r="G680" s="333">
        <f t="shared" si="22"/>
        <v>2260.1499999999851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46165</v>
      </c>
      <c r="D681" s="299" t="s">
        <v>880</v>
      </c>
      <c r="E681" s="522">
        <v>94.76</v>
      </c>
      <c r="F681" s="522"/>
      <c r="G681" s="333">
        <f t="shared" si="22"/>
        <v>2260.1499999999851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46165</v>
      </c>
      <c r="D682" s="299" t="s">
        <v>393</v>
      </c>
      <c r="E682" s="522">
        <v>34.869999999999997</v>
      </c>
      <c r="F682" s="522"/>
      <c r="G682" s="333">
        <f t="shared" si="22"/>
        <v>2354.9099999999853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46165</v>
      </c>
      <c r="D683" s="299" t="s">
        <v>481</v>
      </c>
      <c r="E683" s="522">
        <v>80.48</v>
      </c>
      <c r="F683" s="522"/>
      <c r="G683" s="333">
        <f t="shared" si="22"/>
        <v>2389.7799999999852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5</v>
      </c>
      <c r="C684" s="298">
        <v>46165</v>
      </c>
      <c r="D684" s="299" t="s">
        <v>879</v>
      </c>
      <c r="E684" s="522">
        <v>25</v>
      </c>
      <c r="F684" s="522"/>
      <c r="G684" s="333">
        <f t="shared" si="22"/>
        <v>2470.2599999999852</v>
      </c>
      <c r="H684" s="334" t="s">
        <v>298</v>
      </c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46165</v>
      </c>
      <c r="D685" s="299" t="s">
        <v>877</v>
      </c>
      <c r="E685" s="522">
        <v>50</v>
      </c>
      <c r="F685" s="522"/>
      <c r="G685" s="333">
        <f t="shared" si="22"/>
        <v>2495.2599999999852</v>
      </c>
      <c r="H685" s="334" t="s">
        <v>298</v>
      </c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46165</v>
      </c>
      <c r="D686" s="299" t="s">
        <v>878</v>
      </c>
      <c r="E686" s="522">
        <v>25</v>
      </c>
      <c r="F686" s="522"/>
      <c r="G686" s="333">
        <f t="shared" si="22"/>
        <v>2545.2599999999852</v>
      </c>
      <c r="H686" s="334" t="s">
        <v>298</v>
      </c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46164</v>
      </c>
      <c r="D687" s="299" t="s">
        <v>881</v>
      </c>
      <c r="E687" s="522">
        <v>45.46</v>
      </c>
      <c r="F687" s="522"/>
      <c r="G687" s="333">
        <f t="shared" si="22"/>
        <v>2570.2599999999852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46164</v>
      </c>
      <c r="D688" s="299" t="s">
        <v>873</v>
      </c>
      <c r="E688" s="522">
        <v>22</v>
      </c>
      <c r="F688" s="522"/>
      <c r="G688" s="333">
        <f t="shared" si="22"/>
        <v>2615.7199999999852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46164</v>
      </c>
      <c r="D689" s="299" t="s">
        <v>296</v>
      </c>
      <c r="E689" s="522">
        <v>14.57</v>
      </c>
      <c r="F689" s="522"/>
      <c r="G689" s="333">
        <f t="shared" si="22"/>
        <v>2637.7199999999852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46163</v>
      </c>
      <c r="D690" s="299" t="s">
        <v>334</v>
      </c>
      <c r="E690" s="522">
        <v>9.01</v>
      </c>
      <c r="F690" s="522"/>
      <c r="G690" s="333">
        <f t="shared" si="22"/>
        <v>2652.2899999999854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46163</v>
      </c>
      <c r="D691" s="299" t="s">
        <v>334</v>
      </c>
      <c r="E691" s="522">
        <v>6.8</v>
      </c>
      <c r="F691" s="522"/>
      <c r="G691" s="333">
        <f t="shared" si="22"/>
        <v>2661.2999999999856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46163</v>
      </c>
      <c r="D692" s="299" t="s">
        <v>358</v>
      </c>
      <c r="E692" s="522">
        <v>16.649999999999999</v>
      </c>
      <c r="F692" s="522"/>
      <c r="G692" s="333">
        <f t="shared" si="22"/>
        <v>2668.0999999999858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46163</v>
      </c>
      <c r="D693" s="299" t="s">
        <v>846</v>
      </c>
      <c r="E693" s="522">
        <v>24.89</v>
      </c>
      <c r="F693" s="522"/>
      <c r="G693" s="333">
        <f t="shared" si="22"/>
        <v>2684.7499999999859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5</v>
      </c>
      <c r="C694" s="298">
        <v>46163</v>
      </c>
      <c r="D694" s="299" t="s">
        <v>846</v>
      </c>
      <c r="E694" s="522">
        <v>11.2</v>
      </c>
      <c r="F694" s="522"/>
      <c r="G694" s="333">
        <f t="shared" si="22"/>
        <v>2709.6399999999858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46162</v>
      </c>
      <c r="D695" s="299" t="s">
        <v>296</v>
      </c>
      <c r="E695" s="522">
        <v>11.18</v>
      </c>
      <c r="F695" s="522"/>
      <c r="G695" s="333">
        <f t="shared" si="22"/>
        <v>2720.8399999999856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46162</v>
      </c>
      <c r="D696" s="299" t="s">
        <v>386</v>
      </c>
      <c r="E696" s="522">
        <v>14.38</v>
      </c>
      <c r="F696" s="522"/>
      <c r="G696" s="333">
        <f t="shared" si="22"/>
        <v>2732.0199999999854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46162</v>
      </c>
      <c r="D697" s="299" t="s">
        <v>323</v>
      </c>
      <c r="E697" s="522">
        <v>20.22</v>
      </c>
      <c r="F697" s="522"/>
      <c r="G697" s="333">
        <f t="shared" si="22"/>
        <v>2746.3999999999855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46162</v>
      </c>
      <c r="D698" s="299" t="s">
        <v>872</v>
      </c>
      <c r="E698" s="522">
        <v>30</v>
      </c>
      <c r="F698" s="522"/>
      <c r="G698" s="333">
        <f t="shared" ref="G698:G712" si="23">G699-E698+F698</f>
        <v>2766.6199999999853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46162</v>
      </c>
      <c r="D699" s="299" t="s">
        <v>874</v>
      </c>
      <c r="E699" s="522">
        <v>46.72</v>
      </c>
      <c r="F699" s="522"/>
      <c r="G699" s="333">
        <f t="shared" si="23"/>
        <v>2796.6199999999853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46162</v>
      </c>
      <c r="D700" s="299" t="s">
        <v>310</v>
      </c>
      <c r="E700" s="522">
        <v>56.51</v>
      </c>
      <c r="F700" s="522"/>
      <c r="G700" s="333">
        <f t="shared" si="23"/>
        <v>2843.3399999999851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46161</v>
      </c>
      <c r="D701" s="299" t="s">
        <v>871</v>
      </c>
      <c r="E701" s="522">
        <v>63.99</v>
      </c>
      <c r="F701" s="522"/>
      <c r="G701" s="333">
        <f t="shared" si="23"/>
        <v>2899.8499999999854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46161</v>
      </c>
      <c r="D702" s="299" t="s">
        <v>296</v>
      </c>
      <c r="E702" s="522">
        <v>43.46</v>
      </c>
      <c r="F702" s="522"/>
      <c r="G702" s="333">
        <f t="shared" si="23"/>
        <v>2963.8399999999851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46161</v>
      </c>
      <c r="D703" s="299" t="s">
        <v>296</v>
      </c>
      <c r="E703" s="522">
        <v>8.7200000000000006</v>
      </c>
      <c r="F703" s="522"/>
      <c r="G703" s="333">
        <f t="shared" si="23"/>
        <v>3007.2999999999852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46161</v>
      </c>
      <c r="D704" s="299" t="s">
        <v>301</v>
      </c>
      <c r="E704" s="522">
        <v>30.9</v>
      </c>
      <c r="F704" s="522"/>
      <c r="G704" s="333">
        <f t="shared" si="23"/>
        <v>3016.019999999985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22</v>
      </c>
      <c r="C705" s="298">
        <v>46161</v>
      </c>
      <c r="D705" s="299" t="s">
        <v>328</v>
      </c>
      <c r="E705" s="522">
        <v>7.46</v>
      </c>
      <c r="F705" s="522"/>
      <c r="G705" s="333">
        <f t="shared" si="23"/>
        <v>3046.9199999999851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46161</v>
      </c>
      <c r="D706" s="299" t="s">
        <v>869</v>
      </c>
      <c r="E706" s="522">
        <v>31.05</v>
      </c>
      <c r="F706" s="522"/>
      <c r="G706" s="333">
        <f t="shared" si="23"/>
        <v>3054.3799999999851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46161</v>
      </c>
      <c r="D707" s="299" t="s">
        <v>870</v>
      </c>
      <c r="E707" s="522">
        <v>54.41</v>
      </c>
      <c r="F707" s="522"/>
      <c r="G707" s="333">
        <f t="shared" si="23"/>
        <v>3085.4299999999853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46161</v>
      </c>
      <c r="D708" s="299" t="s">
        <v>875</v>
      </c>
      <c r="E708" s="522">
        <v>20.49</v>
      </c>
      <c r="F708" s="522"/>
      <c r="G708" s="333">
        <f t="shared" si="23"/>
        <v>3139.8399999999851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22</v>
      </c>
      <c r="C709" s="298">
        <v>46160</v>
      </c>
      <c r="D709" s="299" t="s">
        <v>401</v>
      </c>
      <c r="E709" s="522">
        <v>13.84</v>
      </c>
      <c r="F709" s="522"/>
      <c r="G709" s="333">
        <f t="shared" si="23"/>
        <v>3160.3299999999849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287</v>
      </c>
      <c r="B710" s="330" t="s">
        <v>287</v>
      </c>
      <c r="C710" s="298">
        <v>46160</v>
      </c>
      <c r="D710" s="299" t="s">
        <v>876</v>
      </c>
      <c r="E710" s="522">
        <v>138.44</v>
      </c>
      <c r="F710" s="522">
        <v>138.44</v>
      </c>
      <c r="G710" s="333">
        <f t="shared" si="23"/>
        <v>3174.1699999999851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46160</v>
      </c>
      <c r="D711" s="299" t="s">
        <v>353</v>
      </c>
      <c r="E711" s="522">
        <v>25.48</v>
      </c>
      <c r="F711" s="522"/>
      <c r="G711" s="333">
        <f t="shared" si="23"/>
        <v>3174.1699999999851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17</v>
      </c>
      <c r="C712" s="298">
        <v>46160</v>
      </c>
      <c r="D712" s="299" t="s">
        <v>188</v>
      </c>
      <c r="E712" s="522">
        <v>42.65</v>
      </c>
      <c r="F712" s="522"/>
      <c r="G712" s="333">
        <f t="shared" si="23"/>
        <v>3199.6499999999851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15</v>
      </c>
      <c r="C713" s="298">
        <v>46160</v>
      </c>
      <c r="D713" s="299" t="s">
        <v>185</v>
      </c>
      <c r="E713" s="522">
        <v>101.37</v>
      </c>
      <c r="F713" s="522"/>
      <c r="G713" s="333">
        <f t="shared" ref="G713:G793" si="24">G714-E713+F713</f>
        <v>3242.2999999999852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335</v>
      </c>
      <c r="B714" s="330" t="s">
        <v>335</v>
      </c>
      <c r="C714" s="298">
        <v>46160</v>
      </c>
      <c r="D714" s="299" t="s">
        <v>336</v>
      </c>
      <c r="E714" s="522">
        <v>93.13</v>
      </c>
      <c r="F714" s="522"/>
      <c r="G714" s="333">
        <f t="shared" si="24"/>
        <v>3343.6699999999851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11</v>
      </c>
      <c r="C715" s="298">
        <v>46160</v>
      </c>
      <c r="D715" s="299" t="s">
        <v>178</v>
      </c>
      <c r="E715" s="522">
        <v>267.68</v>
      </c>
      <c r="F715" s="522"/>
      <c r="G715" s="333">
        <f t="shared" si="24"/>
        <v>3436.7999999999852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23</v>
      </c>
      <c r="C716" s="298">
        <v>46160</v>
      </c>
      <c r="D716" s="299" t="s">
        <v>63</v>
      </c>
      <c r="E716" s="522">
        <v>529.46</v>
      </c>
      <c r="F716" s="522"/>
      <c r="G716" s="333">
        <f t="shared" si="24"/>
        <v>3704.479999999985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46159</v>
      </c>
      <c r="D717" s="299" t="s">
        <v>311</v>
      </c>
      <c r="E717" s="522">
        <v>148.25</v>
      </c>
      <c r="F717" s="522"/>
      <c r="G717" s="333">
        <f t="shared" si="24"/>
        <v>4233.939999999985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46159</v>
      </c>
      <c r="D718" s="299" t="s">
        <v>306</v>
      </c>
      <c r="E718" s="522">
        <v>90.2</v>
      </c>
      <c r="F718" s="522"/>
      <c r="G718" s="333">
        <f t="shared" si="24"/>
        <v>4382.189999999985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21</v>
      </c>
      <c r="C719" s="298">
        <v>46159</v>
      </c>
      <c r="D719" s="299" t="s">
        <v>194</v>
      </c>
      <c r="E719" s="522">
        <v>81</v>
      </c>
      <c r="F719" s="522"/>
      <c r="G719" s="333">
        <f t="shared" si="24"/>
        <v>4472.3899999999849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46159</v>
      </c>
      <c r="D720" s="299" t="s">
        <v>300</v>
      </c>
      <c r="E720" s="522">
        <v>38.33</v>
      </c>
      <c r="F720" s="522"/>
      <c r="G720" s="333">
        <f t="shared" si="24"/>
        <v>4553.3899999999849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42</v>
      </c>
      <c r="C721" s="298">
        <v>46159</v>
      </c>
      <c r="D721" s="299" t="s">
        <v>333</v>
      </c>
      <c r="E721" s="522">
        <v>29.8</v>
      </c>
      <c r="F721" s="522"/>
      <c r="G721" s="333">
        <f t="shared" si="24"/>
        <v>4591.7199999999848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43</v>
      </c>
      <c r="C722" s="298">
        <v>46159</v>
      </c>
      <c r="D722" s="299" t="s">
        <v>333</v>
      </c>
      <c r="E722" s="522">
        <v>22.35</v>
      </c>
      <c r="F722" s="522"/>
      <c r="G722" s="333">
        <f t="shared" si="24"/>
        <v>4621.519999999985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46159</v>
      </c>
      <c r="D723" s="299" t="s">
        <v>319</v>
      </c>
      <c r="E723" s="522">
        <v>50.75</v>
      </c>
      <c r="F723" s="522"/>
      <c r="G723" s="333">
        <f t="shared" si="24"/>
        <v>4643.8699999999853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5</v>
      </c>
      <c r="C724" s="298">
        <v>46158</v>
      </c>
      <c r="D724" s="299" t="s">
        <v>340</v>
      </c>
      <c r="E724" s="522">
        <v>21.3</v>
      </c>
      <c r="F724" s="522"/>
      <c r="G724" s="333">
        <f t="shared" si="24"/>
        <v>4694.6199999999853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46158</v>
      </c>
      <c r="D725" s="299" t="s">
        <v>319</v>
      </c>
      <c r="E725" s="522">
        <v>41.46</v>
      </c>
      <c r="F725" s="522"/>
      <c r="G725" s="333">
        <f t="shared" si="24"/>
        <v>4715.9199999999855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287</v>
      </c>
      <c r="B726" s="330" t="s">
        <v>287</v>
      </c>
      <c r="C726" s="298">
        <v>46158</v>
      </c>
      <c r="D726" s="299" t="s">
        <v>849</v>
      </c>
      <c r="E726" s="522">
        <v>95.85</v>
      </c>
      <c r="F726" s="522">
        <v>95.85</v>
      </c>
      <c r="G726" s="333">
        <f t="shared" si="24"/>
        <v>4757.3799999999856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287</v>
      </c>
      <c r="B727" s="330" t="s">
        <v>287</v>
      </c>
      <c r="C727" s="298">
        <v>46158</v>
      </c>
      <c r="D727" s="299" t="s">
        <v>847</v>
      </c>
      <c r="E727" s="522">
        <v>87.13</v>
      </c>
      <c r="F727" s="522">
        <v>87.13</v>
      </c>
      <c r="G727" s="333">
        <f t="shared" si="24"/>
        <v>4757.3799999999856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46158</v>
      </c>
      <c r="D728" s="299" t="s">
        <v>310</v>
      </c>
      <c r="E728" s="522">
        <v>48.15</v>
      </c>
      <c r="F728" s="522"/>
      <c r="G728" s="333">
        <f t="shared" si="24"/>
        <v>4757.3799999999856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46158</v>
      </c>
      <c r="D729" s="299" t="s">
        <v>308</v>
      </c>
      <c r="E729" s="522">
        <v>75.069999999999993</v>
      </c>
      <c r="F729" s="522"/>
      <c r="G729" s="333">
        <f t="shared" si="24"/>
        <v>4805.5299999999852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46158</v>
      </c>
      <c r="D730" s="299" t="s">
        <v>308</v>
      </c>
      <c r="E730" s="522">
        <v>75</v>
      </c>
      <c r="F730" s="522"/>
      <c r="G730" s="333">
        <f t="shared" si="24"/>
        <v>4880.5999999999849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3</v>
      </c>
      <c r="C731" s="298">
        <v>46158</v>
      </c>
      <c r="D731" s="299" t="s">
        <v>348</v>
      </c>
      <c r="E731" s="522">
        <v>8.3800000000000008</v>
      </c>
      <c r="F731" s="522"/>
      <c r="G731" s="333">
        <f t="shared" si="24"/>
        <v>4955.5999999999849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46157</v>
      </c>
      <c r="D732" s="299" t="s">
        <v>319</v>
      </c>
      <c r="E732" s="522">
        <v>63.55</v>
      </c>
      <c r="F732" s="522"/>
      <c r="G732" s="333">
        <f t="shared" si="24"/>
        <v>4963.979999999985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46157</v>
      </c>
      <c r="D733" s="299" t="s">
        <v>296</v>
      </c>
      <c r="E733" s="522">
        <v>45.1</v>
      </c>
      <c r="F733" s="522"/>
      <c r="G733" s="333">
        <f t="shared" si="24"/>
        <v>5027.5299999999852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46157</v>
      </c>
      <c r="D734" s="299" t="s">
        <v>296</v>
      </c>
      <c r="E734" s="522">
        <v>24.54</v>
      </c>
      <c r="F734" s="522"/>
      <c r="G734" s="333">
        <f t="shared" si="24"/>
        <v>5072.6299999999856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46157</v>
      </c>
      <c r="D735" s="299" t="s">
        <v>334</v>
      </c>
      <c r="E735" s="522">
        <v>14.28</v>
      </c>
      <c r="F735" s="522"/>
      <c r="G735" s="333">
        <f t="shared" si="24"/>
        <v>5097.1699999999855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287</v>
      </c>
      <c r="B736" s="330" t="s">
        <v>287</v>
      </c>
      <c r="C736" s="298">
        <v>46157</v>
      </c>
      <c r="D736" s="299" t="s">
        <v>506</v>
      </c>
      <c r="E736" s="522">
        <v>146.15</v>
      </c>
      <c r="F736" s="522">
        <v>146.15</v>
      </c>
      <c r="G736" s="333">
        <f t="shared" si="24"/>
        <v>5111.4499999999853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46157</v>
      </c>
      <c r="D737" s="299" t="s">
        <v>868</v>
      </c>
      <c r="E737" s="522">
        <v>202.87</v>
      </c>
      <c r="F737" s="522"/>
      <c r="G737" s="333">
        <f>G738-E737+F737</f>
        <v>5111.4499999999853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46157</v>
      </c>
      <c r="D738" s="299" t="s">
        <v>300</v>
      </c>
      <c r="E738" s="522">
        <v>14.9</v>
      </c>
      <c r="F738" s="522"/>
      <c r="G738" s="333">
        <f t="shared" si="24"/>
        <v>5314.3199999999852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38</v>
      </c>
      <c r="C739" s="298">
        <v>46157</v>
      </c>
      <c r="D739" s="299" t="s">
        <v>293</v>
      </c>
      <c r="E739" s="522"/>
      <c r="F739" s="522">
        <v>4597.82</v>
      </c>
      <c r="G739" s="333">
        <f t="shared" si="24"/>
        <v>5329.2199999999848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46156</v>
      </c>
      <c r="D740" s="299" t="s">
        <v>867</v>
      </c>
      <c r="E740" s="522">
        <v>34.96</v>
      </c>
      <c r="F740" s="522"/>
      <c r="G740" s="333">
        <f t="shared" si="24"/>
        <v>731.39999999998463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46156</v>
      </c>
      <c r="D741" s="299" t="s">
        <v>408</v>
      </c>
      <c r="E741" s="522">
        <v>23.9</v>
      </c>
      <c r="F741" s="522"/>
      <c r="G741" s="333">
        <f t="shared" si="24"/>
        <v>766.35999999998467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24</v>
      </c>
      <c r="C742" s="298">
        <v>46156</v>
      </c>
      <c r="D742" s="299" t="s">
        <v>860</v>
      </c>
      <c r="E742" s="522">
        <v>109.92</v>
      </c>
      <c r="F742" s="522"/>
      <c r="G742" s="333">
        <f t="shared" si="24"/>
        <v>790.25999999998464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46156</v>
      </c>
      <c r="D743" s="299" t="s">
        <v>334</v>
      </c>
      <c r="E743" s="522">
        <v>24.34</v>
      </c>
      <c r="F743" s="522"/>
      <c r="G743" s="333">
        <f t="shared" si="24"/>
        <v>900.1799999999846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46156</v>
      </c>
      <c r="D744" s="299" t="s">
        <v>846</v>
      </c>
      <c r="E744" s="522">
        <v>24.89</v>
      </c>
      <c r="F744" s="522"/>
      <c r="G744" s="333">
        <f t="shared" si="24"/>
        <v>924.51999999998463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5</v>
      </c>
      <c r="C745" s="298">
        <v>46156</v>
      </c>
      <c r="D745" s="299" t="s">
        <v>846</v>
      </c>
      <c r="E745" s="522">
        <v>11.2</v>
      </c>
      <c r="F745" s="522"/>
      <c r="G745" s="333">
        <f t="shared" si="24"/>
        <v>949.40999999998462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46156</v>
      </c>
      <c r="D746" s="299" t="s">
        <v>324</v>
      </c>
      <c r="E746" s="522">
        <v>22.04</v>
      </c>
      <c r="F746" s="522"/>
      <c r="G746" s="333">
        <f t="shared" si="24"/>
        <v>960.60999999998467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291</v>
      </c>
      <c r="B747" s="330">
        <v>39</v>
      </c>
      <c r="C747" s="298">
        <v>46156</v>
      </c>
      <c r="D747" s="299" t="s">
        <v>292</v>
      </c>
      <c r="E747" s="522"/>
      <c r="F747" s="522">
        <v>2763.78</v>
      </c>
      <c r="G747" s="333">
        <f t="shared" si="24"/>
        <v>982.64999999998463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291</v>
      </c>
      <c r="B748" s="330">
        <v>41</v>
      </c>
      <c r="C748" s="298">
        <v>46156</v>
      </c>
      <c r="D748" s="299" t="s">
        <v>299</v>
      </c>
      <c r="E748" s="522"/>
      <c r="F748" s="522">
        <v>250</v>
      </c>
      <c r="G748" s="333">
        <f t="shared" si="24"/>
        <v>-1781.1300000000156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335</v>
      </c>
      <c r="B749" s="330" t="s">
        <v>335</v>
      </c>
      <c r="C749" s="298">
        <v>46156</v>
      </c>
      <c r="D749" s="299" t="s">
        <v>460</v>
      </c>
      <c r="E749" s="522"/>
      <c r="F749" s="522">
        <v>100</v>
      </c>
      <c r="G749" s="333">
        <f t="shared" si="24"/>
        <v>-2031.1300000000156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46156</v>
      </c>
      <c r="D750" s="299" t="s">
        <v>300</v>
      </c>
      <c r="E750" s="522">
        <v>13.3</v>
      </c>
      <c r="F750" s="522"/>
      <c r="G750" s="333">
        <f t="shared" si="24"/>
        <v>-2131.1300000000156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46155</v>
      </c>
      <c r="D751" s="299" t="s">
        <v>296</v>
      </c>
      <c r="E751" s="522">
        <v>14.67</v>
      </c>
      <c r="F751" s="522"/>
      <c r="G751" s="333">
        <f t="shared" si="24"/>
        <v>-2117.8300000000154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46155</v>
      </c>
      <c r="D752" s="299" t="s">
        <v>319</v>
      </c>
      <c r="E752" s="522">
        <v>22.96</v>
      </c>
      <c r="F752" s="522"/>
      <c r="G752" s="333">
        <f t="shared" si="24"/>
        <v>-2103.1600000000153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46155</v>
      </c>
      <c r="D753" s="299" t="s">
        <v>855</v>
      </c>
      <c r="E753" s="522">
        <v>100</v>
      </c>
      <c r="F753" s="522">
        <v>100</v>
      </c>
      <c r="G753" s="333">
        <f t="shared" si="24"/>
        <v>-2080.2000000000153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46154</v>
      </c>
      <c r="D754" s="299" t="s">
        <v>455</v>
      </c>
      <c r="E754" s="522">
        <v>43.14</v>
      </c>
      <c r="F754" s="522"/>
      <c r="G754" s="333">
        <f t="shared" si="24"/>
        <v>-2080.2000000000153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46154</v>
      </c>
      <c r="D755" s="299" t="s">
        <v>455</v>
      </c>
      <c r="E755" s="522">
        <v>7.29</v>
      </c>
      <c r="F755" s="522"/>
      <c r="G755" s="333">
        <f t="shared" si="24"/>
        <v>-2037.0600000000154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19</v>
      </c>
      <c r="C756" s="298">
        <v>46154</v>
      </c>
      <c r="D756" s="299" t="s">
        <v>191</v>
      </c>
      <c r="E756" s="522">
        <v>200</v>
      </c>
      <c r="F756" s="522"/>
      <c r="G756" s="333">
        <f t="shared" si="24"/>
        <v>-2029.7700000000154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46154</v>
      </c>
      <c r="D757" s="299" t="s">
        <v>446</v>
      </c>
      <c r="E757" s="522">
        <v>-0.06</v>
      </c>
      <c r="F757" s="522"/>
      <c r="G757" s="333">
        <f t="shared" si="24"/>
        <v>-1829.7700000000154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46154</v>
      </c>
      <c r="D758" s="299" t="s">
        <v>301</v>
      </c>
      <c r="E758" s="522">
        <v>21.55</v>
      </c>
      <c r="F758" s="522"/>
      <c r="G758" s="333">
        <f t="shared" si="24"/>
        <v>-1829.8300000000154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46153</v>
      </c>
      <c r="D759" s="299" t="s">
        <v>296</v>
      </c>
      <c r="E759" s="522">
        <v>4.79</v>
      </c>
      <c r="F759" s="522"/>
      <c r="G759" s="333">
        <f t="shared" si="24"/>
        <v>-1808.2800000000154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4</v>
      </c>
      <c r="C760" s="298">
        <v>46153</v>
      </c>
      <c r="D760" s="299" t="s">
        <v>296</v>
      </c>
      <c r="E760" s="522">
        <v>66.59</v>
      </c>
      <c r="F760" s="522"/>
      <c r="G760" s="333">
        <f t="shared" si="24"/>
        <v>-1803.4900000000155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46153</v>
      </c>
      <c r="D761" s="299" t="s">
        <v>843</v>
      </c>
      <c r="E761" s="522">
        <v>-51.06</v>
      </c>
      <c r="F761" s="522">
        <v>-51.06</v>
      </c>
      <c r="G761" s="333">
        <f t="shared" si="24"/>
        <v>-1736.9000000000156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22</v>
      </c>
      <c r="C762" s="298">
        <v>46153</v>
      </c>
      <c r="D762" s="299" t="s">
        <v>352</v>
      </c>
      <c r="E762" s="522">
        <v>21.29</v>
      </c>
      <c r="F762" s="522"/>
      <c r="G762" s="333">
        <f t="shared" si="24"/>
        <v>-1736.9000000000156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46152</v>
      </c>
      <c r="D763" s="299" t="s">
        <v>319</v>
      </c>
      <c r="E763" s="522">
        <v>59.25</v>
      </c>
      <c r="F763" s="522"/>
      <c r="G763" s="333">
        <f t="shared" si="24"/>
        <v>-1715.6100000000156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46152</v>
      </c>
      <c r="D764" s="299" t="s">
        <v>304</v>
      </c>
      <c r="E764" s="522">
        <v>145.94999999999999</v>
      </c>
      <c r="F764" s="522"/>
      <c r="G764" s="333">
        <f t="shared" si="24"/>
        <v>-1656.3600000000156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46152</v>
      </c>
      <c r="D765" s="299" t="s">
        <v>311</v>
      </c>
      <c r="E765" s="522">
        <v>131.9</v>
      </c>
      <c r="F765" s="522"/>
      <c r="G765" s="333">
        <f t="shared" si="24"/>
        <v>-1510.4100000000155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46152</v>
      </c>
      <c r="D766" s="299" t="s">
        <v>850</v>
      </c>
      <c r="E766" s="522">
        <v>96.46</v>
      </c>
      <c r="F766" s="522"/>
      <c r="G766" s="333">
        <f t="shared" si="24"/>
        <v>-1378.5100000000155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7</v>
      </c>
      <c r="C767" s="298">
        <v>46152</v>
      </c>
      <c r="D767" s="299" t="s">
        <v>851</v>
      </c>
      <c r="E767" s="522">
        <v>162</v>
      </c>
      <c r="F767" s="522"/>
      <c r="G767" s="333">
        <f t="shared" si="24"/>
        <v>-1282.0500000000154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46152</v>
      </c>
      <c r="D768" s="299" t="s">
        <v>348</v>
      </c>
      <c r="E768" s="522">
        <v>25</v>
      </c>
      <c r="F768" s="522"/>
      <c r="G768" s="333">
        <f t="shared" si="24"/>
        <v>-1120.0500000000154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46151</v>
      </c>
      <c r="D769" s="299" t="s">
        <v>852</v>
      </c>
      <c r="E769" s="522">
        <v>35.83</v>
      </c>
      <c r="F769" s="522"/>
      <c r="G769" s="333">
        <f t="shared" si="24"/>
        <v>-1095.0500000000154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46151</v>
      </c>
      <c r="D770" s="299" t="s">
        <v>310</v>
      </c>
      <c r="E770" s="522">
        <v>50.58</v>
      </c>
      <c r="F770" s="522"/>
      <c r="G770" s="333">
        <f t="shared" si="24"/>
        <v>-1059.2200000000155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46151</v>
      </c>
      <c r="D771" s="299" t="s">
        <v>853</v>
      </c>
      <c r="E771" s="522">
        <v>20.65</v>
      </c>
      <c r="F771" s="522"/>
      <c r="G771" s="333">
        <f t="shared" si="24"/>
        <v>-1008.6400000000156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46151</v>
      </c>
      <c r="D772" s="299" t="s">
        <v>319</v>
      </c>
      <c r="E772" s="522">
        <v>38.770000000000003</v>
      </c>
      <c r="F772" s="522"/>
      <c r="G772" s="333">
        <f t="shared" si="24"/>
        <v>-987.99000000001558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287</v>
      </c>
      <c r="B773" s="330" t="s">
        <v>287</v>
      </c>
      <c r="C773" s="298">
        <v>46151</v>
      </c>
      <c r="D773" s="299" t="s">
        <v>843</v>
      </c>
      <c r="E773" s="522">
        <v>383.63</v>
      </c>
      <c r="F773" s="522">
        <v>383.63</v>
      </c>
      <c r="G773" s="333">
        <f t="shared" si="24"/>
        <v>-949.2200000000156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5</v>
      </c>
      <c r="C774" s="298">
        <v>46151</v>
      </c>
      <c r="D774" s="299" t="s">
        <v>854</v>
      </c>
      <c r="E774" s="522">
        <v>10.68</v>
      </c>
      <c r="F774" s="522"/>
      <c r="G774" s="333">
        <f t="shared" si="24"/>
        <v>-949.2200000000156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46151</v>
      </c>
      <c r="D775" s="299" t="s">
        <v>348</v>
      </c>
      <c r="E775" s="522">
        <v>9.35</v>
      </c>
      <c r="F775" s="522"/>
      <c r="G775" s="333">
        <f t="shared" si="24"/>
        <v>-938.54000000001565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46151</v>
      </c>
      <c r="D776" s="299" t="s">
        <v>331</v>
      </c>
      <c r="E776" s="522">
        <v>-150.9</v>
      </c>
      <c r="F776" s="522">
        <v>-150.9</v>
      </c>
      <c r="G776" s="333">
        <f t="shared" si="24"/>
        <v>-929.19000000001563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46151</v>
      </c>
      <c r="D777" s="299" t="s">
        <v>847</v>
      </c>
      <c r="E777" s="522">
        <v>557.9</v>
      </c>
      <c r="F777" s="522">
        <v>557.9</v>
      </c>
      <c r="G777" s="333">
        <f t="shared" si="24"/>
        <v>-929.19000000001563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18</v>
      </c>
      <c r="C778" s="298">
        <v>46150</v>
      </c>
      <c r="D778" s="299" t="s">
        <v>361</v>
      </c>
      <c r="E778" s="522">
        <v>400</v>
      </c>
      <c r="F778" s="522"/>
      <c r="G778" s="333">
        <f t="shared" si="24"/>
        <v>-929.19000000001574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287</v>
      </c>
      <c r="B779" s="330" t="s">
        <v>287</v>
      </c>
      <c r="C779" s="298">
        <v>46150</v>
      </c>
      <c r="D779" s="299" t="s">
        <v>842</v>
      </c>
      <c r="E779" s="522">
        <v>200</v>
      </c>
      <c r="F779" s="522">
        <v>200</v>
      </c>
      <c r="G779" s="333">
        <f t="shared" si="24"/>
        <v>-529.19000000001574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46150</v>
      </c>
      <c r="D780" s="299" t="s">
        <v>473</v>
      </c>
      <c r="E780" s="522">
        <v>52.78</v>
      </c>
      <c r="F780" s="522"/>
      <c r="G780" s="333">
        <f t="shared" si="24"/>
        <v>-529.19000000001574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46150</v>
      </c>
      <c r="D781" s="299" t="s">
        <v>848</v>
      </c>
      <c r="E781" s="522">
        <v>137.07</v>
      </c>
      <c r="F781" s="522">
        <v>137.07</v>
      </c>
      <c r="G781" s="333">
        <f t="shared" si="24"/>
        <v>-476.41000000001571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46150</v>
      </c>
      <c r="D782" s="299" t="s">
        <v>358</v>
      </c>
      <c r="E782" s="522">
        <v>17.440000000000001</v>
      </c>
      <c r="F782" s="522"/>
      <c r="G782" s="333">
        <f t="shared" si="24"/>
        <v>-476.41000000001566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287</v>
      </c>
      <c r="B783" s="330" t="s">
        <v>287</v>
      </c>
      <c r="C783" s="298">
        <v>46150</v>
      </c>
      <c r="D783" s="299" t="s">
        <v>849</v>
      </c>
      <c r="E783" s="522">
        <v>359.81</v>
      </c>
      <c r="F783" s="522">
        <v>359.81</v>
      </c>
      <c r="G783" s="333">
        <f t="shared" si="24"/>
        <v>-458.97000000001566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46149</v>
      </c>
      <c r="D784" s="299" t="s">
        <v>846</v>
      </c>
      <c r="E784" s="522">
        <v>23.7</v>
      </c>
      <c r="F784" s="522"/>
      <c r="G784" s="333">
        <f t="shared" si="24"/>
        <v>-458.97000000001566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46149</v>
      </c>
      <c r="D785" s="299" t="s">
        <v>371</v>
      </c>
      <c r="E785" s="522">
        <v>13.43</v>
      </c>
      <c r="F785" s="522"/>
      <c r="G785" s="333">
        <f t="shared" si="24"/>
        <v>-435.27000000001567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13</v>
      </c>
      <c r="C786" s="298">
        <v>46149</v>
      </c>
      <c r="D786" s="299" t="s">
        <v>182</v>
      </c>
      <c r="E786" s="522">
        <v>122.18</v>
      </c>
      <c r="F786" s="522"/>
      <c r="G786" s="333">
        <f t="shared" si="24"/>
        <v>-421.84000000001566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335</v>
      </c>
      <c r="B787" s="330" t="s">
        <v>335</v>
      </c>
      <c r="C787" s="298">
        <v>46149</v>
      </c>
      <c r="D787" s="299" t="s">
        <v>447</v>
      </c>
      <c r="E787" s="522">
        <v>43.62</v>
      </c>
      <c r="F787" s="522"/>
      <c r="G787" s="333">
        <f t="shared" si="24"/>
        <v>-299.66000000001566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9</v>
      </c>
      <c r="C788" s="298">
        <v>46149</v>
      </c>
      <c r="D788" s="299" t="s">
        <v>58</v>
      </c>
      <c r="E788" s="522">
        <v>1231.68</v>
      </c>
      <c r="F788" s="522"/>
      <c r="G788" s="333">
        <f t="shared" si="24"/>
        <v>-256.04000000001565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46149</v>
      </c>
      <c r="D789" s="299" t="s">
        <v>309</v>
      </c>
      <c r="E789" s="522">
        <v>4.49</v>
      </c>
      <c r="F789" s="522"/>
      <c r="G789" s="333">
        <f t="shared" si="24"/>
        <v>975.63999999998441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46149</v>
      </c>
      <c r="D790" s="299" t="s">
        <v>846</v>
      </c>
      <c r="E790" s="522">
        <v>19.2</v>
      </c>
      <c r="F790" s="522"/>
      <c r="G790" s="333">
        <f t="shared" si="24"/>
        <v>980.12999999998442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46149</v>
      </c>
      <c r="D791" s="299" t="s">
        <v>846</v>
      </c>
      <c r="E791" s="522">
        <v>35</v>
      </c>
      <c r="F791" s="522"/>
      <c r="G791" s="333">
        <f t="shared" si="24"/>
        <v>999.32999999998447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46149</v>
      </c>
      <c r="D792" s="299" t="s">
        <v>319</v>
      </c>
      <c r="E792" s="522">
        <v>15.93</v>
      </c>
      <c r="F792" s="522"/>
      <c r="G792" s="333">
        <f t="shared" si="24"/>
        <v>1034.3299999999845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46149</v>
      </c>
      <c r="D793" s="299" t="s">
        <v>296</v>
      </c>
      <c r="E793" s="522">
        <v>11.18</v>
      </c>
      <c r="F793" s="522"/>
      <c r="G793" s="333">
        <f t="shared" si="24"/>
        <v>1050.2599999999845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46149</v>
      </c>
      <c r="D794" s="299" t="s">
        <v>301</v>
      </c>
      <c r="E794" s="522">
        <v>16.05</v>
      </c>
      <c r="F794" s="522"/>
      <c r="G794" s="333">
        <f t="shared" ref="G794:G833" si="25">G795-E794+F794</f>
        <v>1061.4399999999846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5</v>
      </c>
      <c r="C795" s="298">
        <v>46148</v>
      </c>
      <c r="D795" s="299" t="s">
        <v>340</v>
      </c>
      <c r="E795" s="522">
        <v>47.93</v>
      </c>
      <c r="F795" s="522"/>
      <c r="G795" s="333">
        <f t="shared" si="25"/>
        <v>1077.4899999999845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14</v>
      </c>
      <c r="C796" s="298">
        <v>46148</v>
      </c>
      <c r="D796" s="299" t="s">
        <v>366</v>
      </c>
      <c r="E796" s="522">
        <v>66.67</v>
      </c>
      <c r="F796" s="522"/>
      <c r="G796" s="333">
        <f t="shared" si="25"/>
        <v>1125.4199999999846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46148</v>
      </c>
      <c r="D797" s="299" t="s">
        <v>319</v>
      </c>
      <c r="E797" s="522">
        <v>19.14</v>
      </c>
      <c r="F797" s="522"/>
      <c r="G797" s="333">
        <f t="shared" si="25"/>
        <v>1192.0899999999847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46148</v>
      </c>
      <c r="D798" s="299" t="s">
        <v>310</v>
      </c>
      <c r="E798" s="522">
        <v>103.69</v>
      </c>
      <c r="F798" s="522"/>
      <c r="G798" s="333">
        <f t="shared" si="25"/>
        <v>1211.2299999999848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46148</v>
      </c>
      <c r="D799" s="299" t="s">
        <v>843</v>
      </c>
      <c r="E799" s="522">
        <v>513.29999999999995</v>
      </c>
      <c r="F799" s="522">
        <v>513.29999999999995</v>
      </c>
      <c r="G799" s="333">
        <f t="shared" si="25"/>
        <v>1314.9199999999848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46148</v>
      </c>
      <c r="D800" s="299" t="s">
        <v>300</v>
      </c>
      <c r="E800" s="522">
        <v>41.52</v>
      </c>
      <c r="F800" s="522"/>
      <c r="G800" s="333">
        <f t="shared" si="25"/>
        <v>1314.9199999999848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287</v>
      </c>
      <c r="B801" s="330" t="s">
        <v>287</v>
      </c>
      <c r="C801" s="298">
        <v>46148</v>
      </c>
      <c r="D801" s="299" t="s">
        <v>844</v>
      </c>
      <c r="E801" s="522">
        <v>500.5</v>
      </c>
      <c r="F801" s="522">
        <v>500.5</v>
      </c>
      <c r="G801" s="333">
        <f t="shared" si="25"/>
        <v>1356.4399999999848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46148</v>
      </c>
      <c r="D802" s="299" t="s">
        <v>845</v>
      </c>
      <c r="E802" s="522">
        <v>457.94</v>
      </c>
      <c r="F802" s="522">
        <v>457.94</v>
      </c>
      <c r="G802" s="333">
        <f t="shared" si="25"/>
        <v>1356.4399999999848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46148</v>
      </c>
      <c r="D803" s="299" t="s">
        <v>306</v>
      </c>
      <c r="E803" s="522">
        <v>23.48</v>
      </c>
      <c r="F803" s="522"/>
      <c r="G803" s="333">
        <f t="shared" si="25"/>
        <v>1356.4399999999848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46147</v>
      </c>
      <c r="D804" s="299" t="s">
        <v>384</v>
      </c>
      <c r="E804" s="522">
        <v>59.03</v>
      </c>
      <c r="F804" s="522"/>
      <c r="G804" s="333">
        <f t="shared" si="25"/>
        <v>1379.9199999999848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46147</v>
      </c>
      <c r="D805" s="299" t="s">
        <v>334</v>
      </c>
      <c r="E805" s="522">
        <v>11.06</v>
      </c>
      <c r="F805" s="522"/>
      <c r="G805" s="333">
        <f t="shared" si="25"/>
        <v>1438.9499999999848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46147</v>
      </c>
      <c r="D806" s="299" t="s">
        <v>296</v>
      </c>
      <c r="E806" s="522">
        <v>8.7200000000000006</v>
      </c>
      <c r="F806" s="522"/>
      <c r="G806" s="333">
        <f t="shared" si="25"/>
        <v>1450.0099999999848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46147</v>
      </c>
      <c r="D807" s="299" t="s">
        <v>296</v>
      </c>
      <c r="E807" s="522">
        <v>42.88</v>
      </c>
      <c r="F807" s="522"/>
      <c r="G807" s="333">
        <f t="shared" si="25"/>
        <v>1458.7299999999848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46147</v>
      </c>
      <c r="D808" s="299" t="s">
        <v>300</v>
      </c>
      <c r="E808" s="522">
        <v>17.03</v>
      </c>
      <c r="F808" s="522"/>
      <c r="G808" s="333">
        <f t="shared" si="25"/>
        <v>1501.6099999999849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22</v>
      </c>
      <c r="C809" s="298">
        <v>46146</v>
      </c>
      <c r="D809" s="299" t="s">
        <v>835</v>
      </c>
      <c r="E809" s="522">
        <v>13.83</v>
      </c>
      <c r="F809" s="522"/>
      <c r="G809" s="333">
        <f t="shared" si="25"/>
        <v>1518.6399999999849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5</v>
      </c>
      <c r="C810" s="298">
        <v>46146</v>
      </c>
      <c r="D810" s="299" t="s">
        <v>340</v>
      </c>
      <c r="E810" s="522">
        <v>47.93</v>
      </c>
      <c r="F810" s="522"/>
      <c r="G810" s="333">
        <f t="shared" si="25"/>
        <v>1532.4699999999848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46146</v>
      </c>
      <c r="D811" s="299" t="s">
        <v>334</v>
      </c>
      <c r="E811" s="522">
        <v>11.06</v>
      </c>
      <c r="F811" s="522"/>
      <c r="G811" s="333">
        <f t="shared" si="25"/>
        <v>1580.3999999999849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14</v>
      </c>
      <c r="C812" s="298">
        <v>46146</v>
      </c>
      <c r="D812" s="299" t="s">
        <v>367</v>
      </c>
      <c r="E812" s="522">
        <v>70.25</v>
      </c>
      <c r="F812" s="522"/>
      <c r="G812" s="333">
        <f t="shared" si="25"/>
        <v>1591.4599999999848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284</v>
      </c>
      <c r="B813" s="330">
        <v>36</v>
      </c>
      <c r="C813" s="298">
        <v>46146</v>
      </c>
      <c r="D813" s="299" t="s">
        <v>374</v>
      </c>
      <c r="E813" s="522">
        <v>50</v>
      </c>
      <c r="F813" s="522"/>
      <c r="G813" s="333">
        <f t="shared" si="25"/>
        <v>1661.7099999999848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17</v>
      </c>
      <c r="C814" s="298">
        <v>46146</v>
      </c>
      <c r="D814" s="299" t="s">
        <v>370</v>
      </c>
      <c r="E814" s="522">
        <v>99</v>
      </c>
      <c r="F814" s="522"/>
      <c r="G814" s="333">
        <f t="shared" si="25"/>
        <v>1711.7099999999848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46145</v>
      </c>
      <c r="D815" s="299" t="s">
        <v>834</v>
      </c>
      <c r="E815" s="522">
        <v>49.13</v>
      </c>
      <c r="F815" s="522"/>
      <c r="G815" s="333">
        <f t="shared" si="25"/>
        <v>1810.7099999999848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46145</v>
      </c>
      <c r="D816" s="299" t="s">
        <v>831</v>
      </c>
      <c r="E816" s="522">
        <v>50</v>
      </c>
      <c r="F816" s="522"/>
      <c r="G816" s="333">
        <f t="shared" si="25"/>
        <v>1859.8399999999849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46145</v>
      </c>
      <c r="D817" s="299" t="s">
        <v>311</v>
      </c>
      <c r="E817" s="522">
        <v>91.98</v>
      </c>
      <c r="F817" s="522"/>
      <c r="G817" s="333">
        <f t="shared" si="25"/>
        <v>1909.8399999999849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46145</v>
      </c>
      <c r="D818" s="299" t="s">
        <v>832</v>
      </c>
      <c r="E818" s="522">
        <v>24.68</v>
      </c>
      <c r="F818" s="522"/>
      <c r="G818" s="333">
        <f t="shared" si="25"/>
        <v>2001.8199999999849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46145</v>
      </c>
      <c r="D819" s="299" t="s">
        <v>358</v>
      </c>
      <c r="E819" s="522">
        <v>2.4900000000000002</v>
      </c>
      <c r="F819" s="522"/>
      <c r="G819" s="333">
        <f t="shared" si="25"/>
        <v>2026.499999999985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22</v>
      </c>
      <c r="C820" s="298">
        <v>46145</v>
      </c>
      <c r="D820" s="299" t="s">
        <v>861</v>
      </c>
      <c r="E820" s="522">
        <v>12.77</v>
      </c>
      <c r="F820" s="522"/>
      <c r="G820" s="333">
        <f t="shared" si="25"/>
        <v>2028.989999999985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46145</v>
      </c>
      <c r="D821" s="299" t="s">
        <v>458</v>
      </c>
      <c r="E821" s="522">
        <v>192.97</v>
      </c>
      <c r="F821" s="522"/>
      <c r="G821" s="333">
        <f t="shared" si="25"/>
        <v>2041.759999999985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3</v>
      </c>
      <c r="C822" s="298">
        <v>46145</v>
      </c>
      <c r="D822" s="299" t="s">
        <v>348</v>
      </c>
      <c r="E822" s="522">
        <v>9.35</v>
      </c>
      <c r="F822" s="522"/>
      <c r="G822" s="333">
        <f t="shared" si="25"/>
        <v>2234.729999999985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46144</v>
      </c>
      <c r="D823" s="299" t="s">
        <v>310</v>
      </c>
      <c r="E823" s="522">
        <v>57.69</v>
      </c>
      <c r="F823" s="522"/>
      <c r="G823" s="333">
        <f t="shared" si="25"/>
        <v>2244.0799999999849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46144</v>
      </c>
      <c r="D824" s="299" t="s">
        <v>310</v>
      </c>
      <c r="E824" s="522">
        <v>6.37</v>
      </c>
      <c r="F824" s="522"/>
      <c r="G824" s="333">
        <f t="shared" si="25"/>
        <v>2301.769999999985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22</v>
      </c>
      <c r="C825" s="298">
        <v>46144</v>
      </c>
      <c r="D825" s="299" t="s">
        <v>375</v>
      </c>
      <c r="E825" s="522">
        <v>6.37</v>
      </c>
      <c r="F825" s="522"/>
      <c r="G825" s="333">
        <f t="shared" si="25"/>
        <v>2308.1399999999849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46144</v>
      </c>
      <c r="D826" s="299" t="s">
        <v>300</v>
      </c>
      <c r="E826" s="522">
        <v>41.51</v>
      </c>
      <c r="F826" s="522"/>
      <c r="G826" s="333">
        <f t="shared" si="25"/>
        <v>2314.5099999999848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7</v>
      </c>
      <c r="C827" s="298">
        <v>46144</v>
      </c>
      <c r="D827" s="299" t="s">
        <v>833</v>
      </c>
      <c r="E827" s="522">
        <v>74.53</v>
      </c>
      <c r="F827" s="522"/>
      <c r="G827" s="333">
        <f t="shared" si="25"/>
        <v>2356.019999999985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1</v>
      </c>
      <c r="C828" s="298">
        <v>46144</v>
      </c>
      <c r="D828" s="299" t="s">
        <v>306</v>
      </c>
      <c r="E828" s="522">
        <v>72.73</v>
      </c>
      <c r="F828" s="522"/>
      <c r="G828" s="333">
        <f t="shared" si="25"/>
        <v>2430.5499999999852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46144</v>
      </c>
      <c r="D829" s="299" t="s">
        <v>348</v>
      </c>
      <c r="E829" s="522">
        <v>25</v>
      </c>
      <c r="F829" s="522"/>
      <c r="G829" s="333">
        <f t="shared" si="25"/>
        <v>2503.2799999999852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287</v>
      </c>
      <c r="B830" s="330" t="s">
        <v>287</v>
      </c>
      <c r="C830" s="298">
        <v>46144</v>
      </c>
      <c r="D830" s="299" t="s">
        <v>485</v>
      </c>
      <c r="E830" s="522">
        <v>121.4</v>
      </c>
      <c r="F830" s="522">
        <v>121.4</v>
      </c>
      <c r="G830" s="333">
        <f t="shared" si="25"/>
        <v>2528.2799999999852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3</v>
      </c>
      <c r="C831" s="298">
        <v>46144</v>
      </c>
      <c r="D831" s="299" t="s">
        <v>348</v>
      </c>
      <c r="E831" s="522">
        <v>9.73</v>
      </c>
      <c r="F831" s="522"/>
      <c r="G831" s="333">
        <f t="shared" si="25"/>
        <v>2528.2799999999852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46143</v>
      </c>
      <c r="D832" s="299" t="s">
        <v>358</v>
      </c>
      <c r="E832" s="522">
        <v>8.9700000000000006</v>
      </c>
      <c r="F832" s="522"/>
      <c r="G832" s="333">
        <f t="shared" si="25"/>
        <v>2538.0099999999852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s="540" customFormat="1" ht="12" customHeight="1" x14ac:dyDescent="0.3">
      <c r="A833" s="530" t="s">
        <v>284</v>
      </c>
      <c r="B833" s="531">
        <v>37</v>
      </c>
      <c r="C833" s="532">
        <v>46142</v>
      </c>
      <c r="D833" s="533" t="s">
        <v>285</v>
      </c>
      <c r="E833" s="534">
        <v>5616.82</v>
      </c>
      <c r="F833" s="534"/>
      <c r="G833" s="535">
        <f t="shared" si="25"/>
        <v>2546.979999999985</v>
      </c>
      <c r="H833" s="536"/>
      <c r="I833" s="537"/>
      <c r="J833" s="538"/>
      <c r="K833" s="539"/>
      <c r="L833" s="538"/>
      <c r="M833" s="539"/>
      <c r="N833" s="538"/>
      <c r="O833" s="539"/>
      <c r="P833" s="538"/>
      <c r="Q833" s="539"/>
      <c r="R833" s="538"/>
      <c r="S833" s="539"/>
      <c r="T833" s="538"/>
    </row>
    <row r="834" spans="1:20" ht="12" customHeight="1" x14ac:dyDescent="0.3">
      <c r="A834" s="329" t="s">
        <v>286</v>
      </c>
      <c r="B834" s="330">
        <v>25</v>
      </c>
      <c r="C834" s="298">
        <v>46142</v>
      </c>
      <c r="D834" s="298" t="s">
        <v>204</v>
      </c>
      <c r="E834" s="331">
        <v>350</v>
      </c>
      <c r="F834" s="331"/>
      <c r="G834" s="333">
        <f t="shared" ref="G834:G835" si="26">G835-E834+F834</f>
        <v>8163.7999999999847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286</v>
      </c>
      <c r="B835" s="330">
        <v>26</v>
      </c>
      <c r="C835" s="298">
        <v>46142</v>
      </c>
      <c r="D835" s="298" t="s">
        <v>205</v>
      </c>
      <c r="E835" s="331">
        <v>320</v>
      </c>
      <c r="F835" s="331"/>
      <c r="G835" s="333">
        <f t="shared" si="26"/>
        <v>8513.7999999999847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286</v>
      </c>
      <c r="B836" s="330">
        <v>27</v>
      </c>
      <c r="C836" s="298">
        <v>46142</v>
      </c>
      <c r="D836" s="298" t="s">
        <v>206</v>
      </c>
      <c r="E836" s="331">
        <v>25</v>
      </c>
      <c r="F836" s="331"/>
      <c r="G836" s="333">
        <f t="shared" ref="G836:G1087" si="27">G837-E836+F836</f>
        <v>8833.7999999999847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286</v>
      </c>
      <c r="B837" s="330">
        <v>28</v>
      </c>
      <c r="C837" s="298">
        <v>46142</v>
      </c>
      <c r="D837" s="298" t="s">
        <v>207</v>
      </c>
      <c r="E837" s="331">
        <v>25</v>
      </c>
      <c r="F837" s="331"/>
      <c r="G837" s="333">
        <f t="shared" si="27"/>
        <v>8858.7999999999847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29</v>
      </c>
      <c r="C838" s="298">
        <v>46142</v>
      </c>
      <c r="D838" s="298" t="s">
        <v>208</v>
      </c>
      <c r="E838" s="331">
        <v>45</v>
      </c>
      <c r="F838" s="331"/>
      <c r="G838" s="333">
        <f t="shared" si="27"/>
        <v>8883.7999999999847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30</v>
      </c>
      <c r="C839" s="298">
        <v>46142</v>
      </c>
      <c r="D839" s="298" t="s">
        <v>209</v>
      </c>
      <c r="E839" s="331">
        <v>400</v>
      </c>
      <c r="F839" s="331"/>
      <c r="G839" s="333">
        <f t="shared" si="27"/>
        <v>8928.7999999999847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31</v>
      </c>
      <c r="C840" s="298">
        <v>46142</v>
      </c>
      <c r="D840" s="298" t="s">
        <v>210</v>
      </c>
      <c r="E840" s="331">
        <v>375</v>
      </c>
      <c r="F840" s="331"/>
      <c r="G840" s="333">
        <f t="shared" si="27"/>
        <v>9328.7999999999847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32</v>
      </c>
      <c r="C841" s="298">
        <v>46142</v>
      </c>
      <c r="D841" s="298" t="s">
        <v>211</v>
      </c>
      <c r="E841" s="331">
        <v>100</v>
      </c>
      <c r="F841" s="331"/>
      <c r="G841" s="333">
        <f t="shared" si="27"/>
        <v>9703.7999999999847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33</v>
      </c>
      <c r="C842" s="298">
        <v>46142</v>
      </c>
      <c r="D842" s="298" t="s">
        <v>212</v>
      </c>
      <c r="E842" s="331">
        <v>85</v>
      </c>
      <c r="F842" s="331"/>
      <c r="G842" s="333">
        <f t="shared" si="27"/>
        <v>9803.7999999999847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34</v>
      </c>
      <c r="C843" s="298">
        <v>46142</v>
      </c>
      <c r="D843" s="298" t="s">
        <v>213</v>
      </c>
      <c r="E843" s="331">
        <v>230</v>
      </c>
      <c r="F843" s="331"/>
      <c r="G843" s="333">
        <f t="shared" si="27"/>
        <v>9888.7999999999847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35</v>
      </c>
      <c r="C844" s="298">
        <v>46142</v>
      </c>
      <c r="D844" s="298" t="s">
        <v>214</v>
      </c>
      <c r="E844" s="331">
        <v>45</v>
      </c>
      <c r="F844" s="331"/>
      <c r="G844" s="333">
        <f t="shared" si="27"/>
        <v>10118.799999999985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46142</v>
      </c>
      <c r="D845" s="299" t="s">
        <v>288</v>
      </c>
      <c r="E845" s="331">
        <v>185.64</v>
      </c>
      <c r="F845" s="331">
        <v>185.64</v>
      </c>
      <c r="G845" s="333">
        <f t="shared" si="27"/>
        <v>10163.799999999985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46142</v>
      </c>
      <c r="D846" s="299" t="s">
        <v>290</v>
      </c>
      <c r="E846" s="331">
        <v>30</v>
      </c>
      <c r="F846" s="331"/>
      <c r="G846" s="333">
        <f t="shared" si="27"/>
        <v>10163.799999999985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291</v>
      </c>
      <c r="B847" s="330">
        <v>39</v>
      </c>
      <c r="C847" s="298">
        <v>46142</v>
      </c>
      <c r="D847" s="299" t="s">
        <v>292</v>
      </c>
      <c r="E847" s="331"/>
      <c r="F847" s="331">
        <v>2763.78</v>
      </c>
      <c r="G847" s="333">
        <f t="shared" si="27"/>
        <v>10193.799999999985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291</v>
      </c>
      <c r="B848" s="330">
        <v>38</v>
      </c>
      <c r="C848" s="298">
        <v>46142</v>
      </c>
      <c r="D848" s="299" t="s">
        <v>293</v>
      </c>
      <c r="E848" s="331"/>
      <c r="F848" s="331">
        <v>4597.82</v>
      </c>
      <c r="G848" s="333">
        <f t="shared" si="27"/>
        <v>7430.019999999985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42</v>
      </c>
      <c r="C849" s="298">
        <v>46142</v>
      </c>
      <c r="D849" s="299" t="s">
        <v>200</v>
      </c>
      <c r="E849" s="331">
        <v>50.92</v>
      </c>
      <c r="F849" s="331"/>
      <c r="G849" s="333">
        <f t="shared" si="27"/>
        <v>2832.1999999999853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43</v>
      </c>
      <c r="C850" s="298">
        <v>46142</v>
      </c>
      <c r="D850" s="299" t="s">
        <v>201</v>
      </c>
      <c r="E850" s="331">
        <v>50.92</v>
      </c>
      <c r="F850" s="331"/>
      <c r="G850" s="333">
        <f t="shared" si="27"/>
        <v>2883.1199999999853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46142</v>
      </c>
      <c r="D851" s="299" t="s">
        <v>295</v>
      </c>
      <c r="E851" s="331">
        <v>35.799999999999997</v>
      </c>
      <c r="F851" s="331"/>
      <c r="G851" s="333">
        <f t="shared" si="27"/>
        <v>2934.0399999999854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10</v>
      </c>
      <c r="C852" s="298">
        <v>46142</v>
      </c>
      <c r="D852" s="299" t="s">
        <v>176</v>
      </c>
      <c r="E852" s="331">
        <v>17.899999999999999</v>
      </c>
      <c r="F852" s="331"/>
      <c r="G852" s="333">
        <f t="shared" si="27"/>
        <v>2969.8399999999856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46142</v>
      </c>
      <c r="D853" s="299" t="s">
        <v>296</v>
      </c>
      <c r="E853" s="331">
        <v>8.7200000000000006</v>
      </c>
      <c r="F853" s="331"/>
      <c r="G853" s="333">
        <f t="shared" si="27"/>
        <v>2987.7399999999857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46142</v>
      </c>
      <c r="D854" s="299" t="s">
        <v>297</v>
      </c>
      <c r="E854" s="331">
        <v>100</v>
      </c>
      <c r="F854" s="331"/>
      <c r="G854" s="333">
        <f t="shared" si="27"/>
        <v>2996.4599999999855</v>
      </c>
      <c r="H854" s="334" t="s">
        <v>298</v>
      </c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5</v>
      </c>
      <c r="C855" s="298">
        <v>46142</v>
      </c>
      <c r="D855" s="299" t="s">
        <v>297</v>
      </c>
      <c r="E855" s="331">
        <v>100</v>
      </c>
      <c r="F855" s="331"/>
      <c r="G855" s="333">
        <f t="shared" si="27"/>
        <v>3096.4599999999855</v>
      </c>
      <c r="H855" s="334" t="s">
        <v>298</v>
      </c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46142</v>
      </c>
      <c r="D856" s="299" t="s">
        <v>297</v>
      </c>
      <c r="E856" s="331">
        <v>100</v>
      </c>
      <c r="F856" s="331"/>
      <c r="G856" s="333">
        <f t="shared" si="27"/>
        <v>3196.4599999999855</v>
      </c>
      <c r="H856" s="334" t="s">
        <v>298</v>
      </c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46142</v>
      </c>
      <c r="D857" s="299" t="s">
        <v>297</v>
      </c>
      <c r="E857" s="331">
        <v>100</v>
      </c>
      <c r="F857" s="331"/>
      <c r="G857" s="333">
        <f t="shared" si="27"/>
        <v>3296.4599999999855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291</v>
      </c>
      <c r="B858" s="330">
        <v>41</v>
      </c>
      <c r="C858" s="298">
        <v>46142</v>
      </c>
      <c r="D858" s="299" t="s">
        <v>299</v>
      </c>
      <c r="E858" s="331"/>
      <c r="F858" s="331">
        <v>250</v>
      </c>
      <c r="G858" s="333">
        <f t="shared" si="27"/>
        <v>3396.4599999999855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46142</v>
      </c>
      <c r="D859" s="299" t="s">
        <v>300</v>
      </c>
      <c r="E859" s="331">
        <v>42.44</v>
      </c>
      <c r="F859" s="331"/>
      <c r="G859" s="333">
        <f t="shared" si="27"/>
        <v>3146.4599999999855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46142</v>
      </c>
      <c r="D860" s="299" t="s">
        <v>300</v>
      </c>
      <c r="E860" s="331">
        <v>24.05</v>
      </c>
      <c r="F860" s="331"/>
      <c r="G860" s="333">
        <f t="shared" si="27"/>
        <v>3188.8999999999855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46141</v>
      </c>
      <c r="D861" s="299" t="s">
        <v>301</v>
      </c>
      <c r="E861" s="331">
        <v>31.8</v>
      </c>
      <c r="F861" s="331"/>
      <c r="G861" s="333">
        <f t="shared" si="27"/>
        <v>3212.9499999999857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46141</v>
      </c>
      <c r="D862" s="299" t="s">
        <v>302</v>
      </c>
      <c r="E862" s="331">
        <v>100</v>
      </c>
      <c r="F862" s="331"/>
      <c r="G862" s="333">
        <f t="shared" si="27"/>
        <v>3244.7499999999859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46141</v>
      </c>
      <c r="D863" s="299" t="s">
        <v>303</v>
      </c>
      <c r="E863" s="331">
        <v>75</v>
      </c>
      <c r="F863" s="331"/>
      <c r="G863" s="333">
        <f t="shared" si="27"/>
        <v>3344.7499999999859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46141</v>
      </c>
      <c r="D864" s="299" t="s">
        <v>304</v>
      </c>
      <c r="E864" s="331">
        <v>52.5</v>
      </c>
      <c r="F864" s="331"/>
      <c r="G864" s="333">
        <f t="shared" si="27"/>
        <v>3419.7499999999859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46141</v>
      </c>
      <c r="D865" s="299" t="s">
        <v>305</v>
      </c>
      <c r="E865" s="331">
        <v>-256</v>
      </c>
      <c r="F865" s="331"/>
      <c r="G865" s="333">
        <f t="shared" si="27"/>
        <v>3472.2499999999859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46140</v>
      </c>
      <c r="D866" s="299" t="s">
        <v>300</v>
      </c>
      <c r="E866" s="331">
        <v>20.38</v>
      </c>
      <c r="F866" s="331"/>
      <c r="G866" s="333">
        <f t="shared" si="27"/>
        <v>3216.2499999999859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46140</v>
      </c>
      <c r="D867" s="299" t="s">
        <v>296</v>
      </c>
      <c r="E867" s="331">
        <v>15.41</v>
      </c>
      <c r="F867" s="331"/>
      <c r="G867" s="333">
        <f t="shared" si="27"/>
        <v>3236.629999999986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46140</v>
      </c>
      <c r="D868" s="299" t="s">
        <v>296</v>
      </c>
      <c r="E868" s="331">
        <v>33.840000000000003</v>
      </c>
      <c r="F868" s="331"/>
      <c r="G868" s="333">
        <f t="shared" si="27"/>
        <v>3252.0399999999859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46140</v>
      </c>
      <c r="D869" s="299" t="s">
        <v>306</v>
      </c>
      <c r="E869" s="331">
        <v>5.3</v>
      </c>
      <c r="F869" s="331"/>
      <c r="G869" s="333">
        <f t="shared" si="27"/>
        <v>3285.879999999986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46140</v>
      </c>
      <c r="D870" s="299" t="s">
        <v>307</v>
      </c>
      <c r="E870" s="331">
        <v>500</v>
      </c>
      <c r="F870" s="331"/>
      <c r="G870" s="333">
        <f t="shared" si="27"/>
        <v>3291.1799999999862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46140</v>
      </c>
      <c r="D871" s="299" t="s">
        <v>308</v>
      </c>
      <c r="E871" s="331">
        <v>47.99</v>
      </c>
      <c r="F871" s="331"/>
      <c r="G871" s="333">
        <f t="shared" si="27"/>
        <v>3791.1799999999862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46139</v>
      </c>
      <c r="D872" s="299" t="s">
        <v>309</v>
      </c>
      <c r="E872" s="331">
        <v>13.11</v>
      </c>
      <c r="F872" s="331"/>
      <c r="G872" s="333">
        <f t="shared" si="27"/>
        <v>3839.169999999986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46139</v>
      </c>
      <c r="D873" s="299" t="s">
        <v>310</v>
      </c>
      <c r="E873" s="331">
        <v>30.54</v>
      </c>
      <c r="F873" s="331"/>
      <c r="G873" s="333">
        <f t="shared" si="27"/>
        <v>3852.2799999999861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1</v>
      </c>
      <c r="C874" s="298">
        <v>46139</v>
      </c>
      <c r="D874" s="299" t="s">
        <v>311</v>
      </c>
      <c r="E874" s="331">
        <v>163.01</v>
      </c>
      <c r="F874" s="331"/>
      <c r="G874" s="333">
        <f t="shared" si="27"/>
        <v>3882.8199999999861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46139</v>
      </c>
      <c r="D875" s="299" t="s">
        <v>312</v>
      </c>
      <c r="E875" s="331">
        <v>54.97</v>
      </c>
      <c r="F875" s="331"/>
      <c r="G875" s="333">
        <f t="shared" si="27"/>
        <v>4045.8299999999858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46139</v>
      </c>
      <c r="D876" s="299" t="s">
        <v>306</v>
      </c>
      <c r="E876" s="331">
        <v>51.28</v>
      </c>
      <c r="F876" s="331"/>
      <c r="G876" s="333">
        <f t="shared" si="27"/>
        <v>4100.7999999999856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46138</v>
      </c>
      <c r="D877" s="299" t="s">
        <v>312</v>
      </c>
      <c r="E877" s="331">
        <v>38.979999999999997</v>
      </c>
      <c r="F877" s="331"/>
      <c r="G877" s="333">
        <f t="shared" si="27"/>
        <v>4152.0799999999854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46138</v>
      </c>
      <c r="D878" s="299" t="s">
        <v>313</v>
      </c>
      <c r="E878" s="331">
        <v>39.83</v>
      </c>
      <c r="F878" s="331"/>
      <c r="G878" s="333">
        <f t="shared" si="27"/>
        <v>4191.0599999999849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46138</v>
      </c>
      <c r="D879" s="299" t="s">
        <v>313</v>
      </c>
      <c r="E879" s="331">
        <v>51.24</v>
      </c>
      <c r="F879" s="331"/>
      <c r="G879" s="333">
        <f t="shared" si="27"/>
        <v>4230.8899999999849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12</v>
      </c>
      <c r="C880" s="298">
        <v>46137</v>
      </c>
      <c r="D880" s="299" t="s">
        <v>314</v>
      </c>
      <c r="E880" s="331">
        <v>214.74</v>
      </c>
      <c r="F880" s="331"/>
      <c r="G880" s="333">
        <f t="shared" si="27"/>
        <v>4282.1299999999846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46136</v>
      </c>
      <c r="D881" s="299" t="s">
        <v>315</v>
      </c>
      <c r="E881" s="331">
        <v>127.68</v>
      </c>
      <c r="F881" s="331">
        <v>127.68</v>
      </c>
      <c r="G881" s="333">
        <f t="shared" si="27"/>
        <v>4496.8699999999844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46135</v>
      </c>
      <c r="D882" s="299" t="s">
        <v>863</v>
      </c>
      <c r="E882" s="331">
        <v>65</v>
      </c>
      <c r="F882" s="331"/>
      <c r="G882" s="333">
        <f t="shared" si="27"/>
        <v>4496.8699999999844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291</v>
      </c>
      <c r="B883" s="330">
        <v>40</v>
      </c>
      <c r="C883" s="298">
        <v>46134</v>
      </c>
      <c r="D883" s="299" t="s">
        <v>316</v>
      </c>
      <c r="E883" s="331"/>
      <c r="F883" s="331">
        <v>838.69</v>
      </c>
      <c r="G883" s="333">
        <f t="shared" si="27"/>
        <v>4561.8699999999844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46134</v>
      </c>
      <c r="D884" s="299" t="s">
        <v>317</v>
      </c>
      <c r="E884" s="331">
        <v>17.03</v>
      </c>
      <c r="F884" s="331"/>
      <c r="G884" s="333">
        <f t="shared" si="27"/>
        <v>3723.1799999999848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46134</v>
      </c>
      <c r="D885" s="299" t="s">
        <v>312</v>
      </c>
      <c r="E885" s="331">
        <v>51.94</v>
      </c>
      <c r="F885" s="331"/>
      <c r="G885" s="333">
        <f t="shared" si="27"/>
        <v>3740.209999999985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46134</v>
      </c>
      <c r="D886" s="299" t="s">
        <v>306</v>
      </c>
      <c r="E886" s="331">
        <v>226.7</v>
      </c>
      <c r="F886" s="331"/>
      <c r="G886" s="333">
        <f t="shared" si="27"/>
        <v>3792.1499999999851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46133</v>
      </c>
      <c r="D887" s="299" t="s">
        <v>318</v>
      </c>
      <c r="E887" s="331">
        <v>70</v>
      </c>
      <c r="F887" s="331"/>
      <c r="G887" s="333">
        <f t="shared" si="27"/>
        <v>4018.8499999999849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46133</v>
      </c>
      <c r="D888" s="299" t="s">
        <v>319</v>
      </c>
      <c r="E888" s="331">
        <v>14.26</v>
      </c>
      <c r="F888" s="331"/>
      <c r="G888" s="333">
        <f t="shared" si="27"/>
        <v>4088.8499999999849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46133</v>
      </c>
      <c r="D889" s="299" t="s">
        <v>320</v>
      </c>
      <c r="E889" s="331">
        <v>8.51</v>
      </c>
      <c r="F889" s="331"/>
      <c r="G889" s="333">
        <f t="shared" si="27"/>
        <v>4103.1099999999851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46133</v>
      </c>
      <c r="D890" s="299" t="s">
        <v>321</v>
      </c>
      <c r="E890" s="331">
        <v>20</v>
      </c>
      <c r="F890" s="331"/>
      <c r="G890" s="333">
        <f t="shared" si="27"/>
        <v>4111.6199999999853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23</v>
      </c>
      <c r="C891" s="298">
        <v>46133</v>
      </c>
      <c r="D891" s="299" t="s">
        <v>67</v>
      </c>
      <c r="E891" s="331">
        <v>650.88</v>
      </c>
      <c r="F891" s="331"/>
      <c r="G891" s="333">
        <f t="shared" si="27"/>
        <v>4131.6199999999853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46133</v>
      </c>
      <c r="D892" s="299" t="s">
        <v>322</v>
      </c>
      <c r="E892" s="331">
        <v>15</v>
      </c>
      <c r="F892" s="331"/>
      <c r="G892" s="333">
        <f t="shared" si="27"/>
        <v>4782.4999999999854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46133</v>
      </c>
      <c r="D893" s="299" t="s">
        <v>322</v>
      </c>
      <c r="E893" s="331">
        <v>250</v>
      </c>
      <c r="F893" s="331"/>
      <c r="G893" s="333">
        <f t="shared" si="27"/>
        <v>4797.4999999999854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22</v>
      </c>
      <c r="C894" s="298">
        <v>46132</v>
      </c>
      <c r="D894" s="299" t="s">
        <v>323</v>
      </c>
      <c r="E894" s="331">
        <v>20.22</v>
      </c>
      <c r="F894" s="331"/>
      <c r="G894" s="333">
        <f t="shared" si="27"/>
        <v>5047.4999999999854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46132</v>
      </c>
      <c r="D895" s="299" t="s">
        <v>403</v>
      </c>
      <c r="E895" s="331">
        <v>44</v>
      </c>
      <c r="F895" s="331"/>
      <c r="G895" s="333">
        <f t="shared" si="27"/>
        <v>5067.7199999999857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46132</v>
      </c>
      <c r="D896" s="299" t="s">
        <v>324</v>
      </c>
      <c r="E896" s="331">
        <v>12.01</v>
      </c>
      <c r="F896" s="331"/>
      <c r="G896" s="333">
        <f t="shared" si="27"/>
        <v>5111.7199999999857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46132</v>
      </c>
      <c r="D897" s="299" t="s">
        <v>296</v>
      </c>
      <c r="E897" s="331">
        <v>12.21</v>
      </c>
      <c r="F897" s="331"/>
      <c r="G897" s="333">
        <f t="shared" si="27"/>
        <v>5123.7299999999859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46132</v>
      </c>
      <c r="D898" s="299" t="s">
        <v>325</v>
      </c>
      <c r="E898" s="331">
        <v>46.4</v>
      </c>
      <c r="F898" s="331"/>
      <c r="G898" s="333">
        <f t="shared" si="27"/>
        <v>5135.939999999986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46131</v>
      </c>
      <c r="D899" s="299" t="s">
        <v>326</v>
      </c>
      <c r="E899" s="331">
        <v>31.7</v>
      </c>
      <c r="F899" s="331"/>
      <c r="G899" s="333">
        <f t="shared" si="27"/>
        <v>5182.3399999999856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46131</v>
      </c>
      <c r="D900" s="299" t="s">
        <v>327</v>
      </c>
      <c r="E900" s="331">
        <v>11.11</v>
      </c>
      <c r="F900" s="331"/>
      <c r="G900" s="333">
        <f t="shared" si="27"/>
        <v>5214.0399999999854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46131</v>
      </c>
      <c r="D901" s="299" t="s">
        <v>306</v>
      </c>
      <c r="E901" s="331">
        <v>79.16</v>
      </c>
      <c r="F901" s="331"/>
      <c r="G901" s="333">
        <f t="shared" si="27"/>
        <v>5225.1499999999851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46131</v>
      </c>
      <c r="D902" s="299" t="s">
        <v>328</v>
      </c>
      <c r="E902" s="331">
        <v>7.46</v>
      </c>
      <c r="F902" s="331"/>
      <c r="G902" s="333">
        <f t="shared" si="27"/>
        <v>5304.3099999999849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46131</v>
      </c>
      <c r="D903" s="299" t="s">
        <v>300</v>
      </c>
      <c r="E903" s="331">
        <v>13.83</v>
      </c>
      <c r="F903" s="331"/>
      <c r="G903" s="333">
        <f t="shared" si="27"/>
        <v>5311.769999999985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46131</v>
      </c>
      <c r="D904" s="299" t="s">
        <v>300</v>
      </c>
      <c r="E904" s="331">
        <v>30</v>
      </c>
      <c r="F904" s="331"/>
      <c r="G904" s="333">
        <f t="shared" si="27"/>
        <v>5325.5999999999849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46131</v>
      </c>
      <c r="D905" s="299" t="s">
        <v>300</v>
      </c>
      <c r="E905" s="331">
        <v>15.17</v>
      </c>
      <c r="F905" s="331"/>
      <c r="G905" s="333">
        <f t="shared" si="27"/>
        <v>5355.5999999999849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46130</v>
      </c>
      <c r="D906" s="299" t="s">
        <v>329</v>
      </c>
      <c r="E906" s="331">
        <v>75.55</v>
      </c>
      <c r="F906" s="331"/>
      <c r="G906" s="333">
        <f t="shared" si="27"/>
        <v>5370.769999999985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46130</v>
      </c>
      <c r="D907" s="299" t="s">
        <v>330</v>
      </c>
      <c r="E907" s="331">
        <v>26</v>
      </c>
      <c r="F907" s="331"/>
      <c r="G907" s="333">
        <f t="shared" si="27"/>
        <v>5446.3199999999852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46130</v>
      </c>
      <c r="D908" s="299" t="s">
        <v>311</v>
      </c>
      <c r="E908" s="331">
        <v>25.28</v>
      </c>
      <c r="F908" s="331"/>
      <c r="G908" s="333">
        <f t="shared" si="27"/>
        <v>5472.3199999999852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46130</v>
      </c>
      <c r="D909" s="299" t="s">
        <v>296</v>
      </c>
      <c r="E909" s="331">
        <v>7.76</v>
      </c>
      <c r="F909" s="331"/>
      <c r="G909" s="333">
        <f t="shared" si="27"/>
        <v>5497.5999999999849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22</v>
      </c>
      <c r="C910" s="298">
        <v>46130</v>
      </c>
      <c r="D910" s="299" t="s">
        <v>401</v>
      </c>
      <c r="E910" s="331">
        <v>13.84</v>
      </c>
      <c r="F910" s="331"/>
      <c r="G910" s="333">
        <f t="shared" si="27"/>
        <v>5505.3599999999851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287</v>
      </c>
      <c r="B911" s="330" t="s">
        <v>287</v>
      </c>
      <c r="C911" s="298">
        <v>46130</v>
      </c>
      <c r="D911" s="299" t="s">
        <v>331</v>
      </c>
      <c r="E911" s="331">
        <v>578.57000000000005</v>
      </c>
      <c r="F911" s="331">
        <v>578.57000000000005</v>
      </c>
      <c r="G911" s="333">
        <f t="shared" si="27"/>
        <v>5519.1999999999853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46129</v>
      </c>
      <c r="D912" s="299" t="s">
        <v>324</v>
      </c>
      <c r="E912" s="331">
        <v>12.84</v>
      </c>
      <c r="F912" s="331"/>
      <c r="G912" s="333">
        <f t="shared" si="27"/>
        <v>5519.1999999999853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46129</v>
      </c>
      <c r="D913" s="299" t="s">
        <v>332</v>
      </c>
      <c r="E913" s="331">
        <v>59.71</v>
      </c>
      <c r="F913" s="331"/>
      <c r="G913" s="333">
        <f t="shared" si="27"/>
        <v>5532.0399999999854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21</v>
      </c>
      <c r="C914" s="298">
        <v>46129</v>
      </c>
      <c r="D914" s="299" t="s">
        <v>194</v>
      </c>
      <c r="E914" s="331">
        <v>75.599999999999994</v>
      </c>
      <c r="F914" s="331"/>
      <c r="G914" s="333">
        <f t="shared" si="27"/>
        <v>5591.7499999999854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43</v>
      </c>
      <c r="C915" s="298">
        <v>46129</v>
      </c>
      <c r="D915" s="299" t="s">
        <v>333</v>
      </c>
      <c r="E915" s="331">
        <v>22.35</v>
      </c>
      <c r="F915" s="331"/>
      <c r="G915" s="333">
        <f t="shared" si="27"/>
        <v>5667.3499999999858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42</v>
      </c>
      <c r="C916" s="298">
        <v>46129</v>
      </c>
      <c r="D916" s="299" t="s">
        <v>333</v>
      </c>
      <c r="E916" s="331">
        <v>37.25</v>
      </c>
      <c r="F916" s="331"/>
      <c r="G916" s="333">
        <f t="shared" si="27"/>
        <v>5689.6999999999862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46129</v>
      </c>
      <c r="D917" s="299" t="s">
        <v>319</v>
      </c>
      <c r="E917" s="331">
        <v>35.119999999999997</v>
      </c>
      <c r="F917" s="331"/>
      <c r="G917" s="333">
        <f t="shared" si="27"/>
        <v>5726.9499999999862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46129</v>
      </c>
      <c r="D918" s="299" t="s">
        <v>296</v>
      </c>
      <c r="E918" s="331">
        <v>8.7200000000000006</v>
      </c>
      <c r="F918" s="331"/>
      <c r="G918" s="333">
        <f t="shared" si="27"/>
        <v>5762.0699999999861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46129</v>
      </c>
      <c r="D919" s="299" t="s">
        <v>334</v>
      </c>
      <c r="E919" s="331">
        <v>13.21</v>
      </c>
      <c r="F919" s="331"/>
      <c r="G919" s="333">
        <f t="shared" si="27"/>
        <v>5770.7899999999863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17</v>
      </c>
      <c r="C920" s="298">
        <v>46129</v>
      </c>
      <c r="D920" s="299" t="s">
        <v>188</v>
      </c>
      <c r="E920" s="331">
        <v>42.65</v>
      </c>
      <c r="F920" s="331"/>
      <c r="G920" s="333">
        <f t="shared" si="27"/>
        <v>5783.9999999999864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335</v>
      </c>
      <c r="B921" s="330" t="s">
        <v>335</v>
      </c>
      <c r="C921" s="298">
        <v>46129</v>
      </c>
      <c r="D921" s="299" t="s">
        <v>336</v>
      </c>
      <c r="E921" s="331">
        <v>130.31</v>
      </c>
      <c r="F921" s="331"/>
      <c r="G921" s="333">
        <f t="shared" si="27"/>
        <v>5826.649999999986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15</v>
      </c>
      <c r="C922" s="298">
        <v>46129</v>
      </c>
      <c r="D922" s="299" t="s">
        <v>185</v>
      </c>
      <c r="E922" s="331">
        <v>131.22999999999999</v>
      </c>
      <c r="F922" s="331"/>
      <c r="G922" s="333">
        <f t="shared" si="27"/>
        <v>5956.9599999999864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46129</v>
      </c>
      <c r="D923" s="299" t="s">
        <v>337</v>
      </c>
      <c r="E923" s="331">
        <v>210</v>
      </c>
      <c r="F923" s="331"/>
      <c r="G923" s="333">
        <f t="shared" si="27"/>
        <v>6088.189999999986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23</v>
      </c>
      <c r="C924" s="298">
        <v>46129</v>
      </c>
      <c r="D924" s="299" t="s">
        <v>63</v>
      </c>
      <c r="E924" s="331">
        <v>529.46</v>
      </c>
      <c r="F924" s="331"/>
      <c r="G924" s="333">
        <f t="shared" si="27"/>
        <v>6298.189999999986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7</v>
      </c>
      <c r="C925" s="298">
        <v>46129</v>
      </c>
      <c r="D925" s="299" t="s">
        <v>338</v>
      </c>
      <c r="E925" s="331">
        <v>32.78</v>
      </c>
      <c r="F925" s="331"/>
      <c r="G925" s="333">
        <f t="shared" si="27"/>
        <v>6827.649999999986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46128</v>
      </c>
      <c r="D926" s="299" t="s">
        <v>310</v>
      </c>
      <c r="E926" s="331">
        <v>44.41</v>
      </c>
      <c r="F926" s="331"/>
      <c r="G926" s="333">
        <f t="shared" si="27"/>
        <v>6860.4299999999857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16</v>
      </c>
      <c r="C927" s="298">
        <v>46128</v>
      </c>
      <c r="D927" s="299" t="s">
        <v>339</v>
      </c>
      <c r="E927" s="331">
        <v>15</v>
      </c>
      <c r="F927" s="331"/>
      <c r="G927" s="333">
        <f t="shared" si="27"/>
        <v>6904.8399999999856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46128</v>
      </c>
      <c r="D928" s="299" t="s">
        <v>301</v>
      </c>
      <c r="E928" s="331">
        <v>41.95</v>
      </c>
      <c r="F928" s="331"/>
      <c r="G928" s="333">
        <f t="shared" si="27"/>
        <v>6919.8399999999856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46128</v>
      </c>
      <c r="D929" s="299" t="s">
        <v>340</v>
      </c>
      <c r="E929" s="331">
        <v>21.3</v>
      </c>
      <c r="F929" s="331"/>
      <c r="G929" s="333">
        <f t="shared" si="27"/>
        <v>6961.7899999999854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46128</v>
      </c>
      <c r="D930" s="299" t="s">
        <v>296</v>
      </c>
      <c r="E930" s="331">
        <v>70.03</v>
      </c>
      <c r="F930" s="331"/>
      <c r="G930" s="333">
        <f t="shared" si="27"/>
        <v>6983.0899999999856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46128</v>
      </c>
      <c r="D931" s="299" t="s">
        <v>296</v>
      </c>
      <c r="E931" s="331">
        <v>11.48</v>
      </c>
      <c r="F931" s="331"/>
      <c r="G931" s="333">
        <f t="shared" si="27"/>
        <v>7053.1199999999853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46128</v>
      </c>
      <c r="D932" s="299" t="s">
        <v>341</v>
      </c>
      <c r="E932" s="331">
        <v>26.61</v>
      </c>
      <c r="F932" s="331"/>
      <c r="G932" s="333">
        <f t="shared" si="27"/>
        <v>7064.5999999999849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46128</v>
      </c>
      <c r="D933" s="299" t="s">
        <v>342</v>
      </c>
      <c r="E933" s="331">
        <v>42.59</v>
      </c>
      <c r="F933" s="331"/>
      <c r="G933" s="333">
        <f t="shared" si="27"/>
        <v>7091.2099999999846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46128</v>
      </c>
      <c r="D934" s="299" t="s">
        <v>300</v>
      </c>
      <c r="E934" s="331">
        <v>20.58</v>
      </c>
      <c r="F934" s="331"/>
      <c r="G934" s="333">
        <f t="shared" si="27"/>
        <v>7133.7999999999847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11</v>
      </c>
      <c r="C935" s="298">
        <v>46128</v>
      </c>
      <c r="D935" s="299" t="s">
        <v>178</v>
      </c>
      <c r="E935" s="331">
        <v>267.91000000000003</v>
      </c>
      <c r="F935" s="331"/>
      <c r="G935" s="333">
        <f t="shared" si="27"/>
        <v>7154.3799999999846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291</v>
      </c>
      <c r="B936" s="330">
        <v>41</v>
      </c>
      <c r="C936" s="298">
        <v>46128</v>
      </c>
      <c r="D936" s="299" t="s">
        <v>299</v>
      </c>
      <c r="E936" s="331"/>
      <c r="F936" s="331">
        <v>300</v>
      </c>
      <c r="G936" s="333">
        <f t="shared" si="27"/>
        <v>7422.2899999999845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291</v>
      </c>
      <c r="B937" s="330">
        <v>39</v>
      </c>
      <c r="C937" s="298">
        <v>46128</v>
      </c>
      <c r="D937" s="299" t="s">
        <v>292</v>
      </c>
      <c r="E937" s="331"/>
      <c r="F937" s="331">
        <v>2763.78</v>
      </c>
      <c r="G937" s="333">
        <f t="shared" si="27"/>
        <v>7122.2899999999845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287</v>
      </c>
      <c r="B938" s="330" t="s">
        <v>287</v>
      </c>
      <c r="C938" s="298">
        <v>46127</v>
      </c>
      <c r="D938" s="299" t="s">
        <v>343</v>
      </c>
      <c r="E938" s="331">
        <v>93.71</v>
      </c>
      <c r="F938" s="331">
        <v>93.71</v>
      </c>
      <c r="G938" s="333">
        <f t="shared" si="27"/>
        <v>4358.5099999999848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46127</v>
      </c>
      <c r="D939" s="299" t="s">
        <v>344</v>
      </c>
      <c r="E939" s="331">
        <v>27</v>
      </c>
      <c r="F939" s="331"/>
      <c r="G939" s="333">
        <f t="shared" si="27"/>
        <v>4358.5099999999848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38</v>
      </c>
      <c r="C940" s="298">
        <v>46127</v>
      </c>
      <c r="D940" s="299" t="s">
        <v>293</v>
      </c>
      <c r="E940" s="331"/>
      <c r="F940" s="331">
        <v>4597.82</v>
      </c>
      <c r="G940" s="333">
        <f t="shared" si="27"/>
        <v>4385.5099999999848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46127</v>
      </c>
      <c r="D941" s="299" t="s">
        <v>296</v>
      </c>
      <c r="E941" s="331">
        <v>14.67</v>
      </c>
      <c r="F941" s="331"/>
      <c r="G941" s="333">
        <f t="shared" si="27"/>
        <v>-212.31000000001481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46127</v>
      </c>
      <c r="D942" s="299" t="s">
        <v>345</v>
      </c>
      <c r="E942" s="331">
        <v>102.2</v>
      </c>
      <c r="F942" s="331"/>
      <c r="G942" s="333">
        <f t="shared" si="27"/>
        <v>-197.64000000001482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46126</v>
      </c>
      <c r="D943" s="299" t="s">
        <v>319</v>
      </c>
      <c r="E943" s="331">
        <v>15.53</v>
      </c>
      <c r="F943" s="331"/>
      <c r="G943" s="333">
        <f t="shared" si="27"/>
        <v>-95.440000000014805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24</v>
      </c>
      <c r="C944" s="298">
        <v>46126</v>
      </c>
      <c r="D944" s="299" t="s">
        <v>860</v>
      </c>
      <c r="E944" s="331">
        <v>105.33</v>
      </c>
      <c r="F944" s="331"/>
      <c r="G944" s="333">
        <f t="shared" si="27"/>
        <v>-79.910000000014804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46125</v>
      </c>
      <c r="D945" s="299" t="s">
        <v>346</v>
      </c>
      <c r="E945" s="331">
        <v>11.64</v>
      </c>
      <c r="F945" s="331"/>
      <c r="G945" s="333">
        <f t="shared" si="27"/>
        <v>25.419999999985201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46125</v>
      </c>
      <c r="D946" s="299" t="s">
        <v>306</v>
      </c>
      <c r="E946" s="331">
        <v>50.71</v>
      </c>
      <c r="F946" s="331"/>
      <c r="G946" s="333">
        <f t="shared" si="27"/>
        <v>37.059999999985202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46125</v>
      </c>
      <c r="D947" s="299" t="s">
        <v>334</v>
      </c>
      <c r="E947" s="331">
        <v>11.06</v>
      </c>
      <c r="F947" s="331"/>
      <c r="G947" s="333">
        <f t="shared" si="27"/>
        <v>87.769999999985203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46125</v>
      </c>
      <c r="D948" s="299" t="s">
        <v>295</v>
      </c>
      <c r="E948" s="331">
        <v>35.979999999999997</v>
      </c>
      <c r="F948" s="331"/>
      <c r="G948" s="333">
        <f t="shared" si="27"/>
        <v>98.829999999985205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46125</v>
      </c>
      <c r="D949" s="299" t="s">
        <v>347</v>
      </c>
      <c r="E949" s="331">
        <v>7.83</v>
      </c>
      <c r="F949" s="331"/>
      <c r="G949" s="333">
        <f t="shared" si="27"/>
        <v>134.80999999998519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46125</v>
      </c>
      <c r="D950" s="299" t="s">
        <v>348</v>
      </c>
      <c r="E950" s="331">
        <v>4.1900000000000004</v>
      </c>
      <c r="F950" s="331"/>
      <c r="G950" s="333">
        <f t="shared" si="27"/>
        <v>142.63999999998521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46125</v>
      </c>
      <c r="D951" s="299" t="s">
        <v>349</v>
      </c>
      <c r="E951" s="331">
        <v>39.25</v>
      </c>
      <c r="F951" s="331"/>
      <c r="G951" s="333">
        <f t="shared" si="27"/>
        <v>146.8299999999852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46125</v>
      </c>
      <c r="D952" s="299" t="s">
        <v>350</v>
      </c>
      <c r="E952" s="331">
        <v>318.36</v>
      </c>
      <c r="F952" s="331">
        <v>318.36</v>
      </c>
      <c r="G952" s="333">
        <f t="shared" si="27"/>
        <v>186.0799999999852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19</v>
      </c>
      <c r="C953" s="298">
        <v>46125</v>
      </c>
      <c r="D953" s="299" t="s">
        <v>191</v>
      </c>
      <c r="E953" s="331">
        <v>200</v>
      </c>
      <c r="F953" s="331"/>
      <c r="G953" s="333">
        <f t="shared" si="27"/>
        <v>186.0799999999852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46124</v>
      </c>
      <c r="D954" s="299" t="s">
        <v>304</v>
      </c>
      <c r="E954" s="331">
        <v>136.05000000000001</v>
      </c>
      <c r="F954" s="331"/>
      <c r="G954" s="333">
        <f t="shared" si="27"/>
        <v>386.0799999999852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46124</v>
      </c>
      <c r="D955" s="299" t="s">
        <v>348</v>
      </c>
      <c r="E955" s="331">
        <v>13.09</v>
      </c>
      <c r="F955" s="331"/>
      <c r="G955" s="333">
        <f t="shared" si="27"/>
        <v>522.12999999998522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46124</v>
      </c>
      <c r="D956" s="299" t="s">
        <v>319</v>
      </c>
      <c r="E956" s="331">
        <v>24.47</v>
      </c>
      <c r="F956" s="331"/>
      <c r="G956" s="333">
        <f t="shared" si="27"/>
        <v>535.21999999998525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46124</v>
      </c>
      <c r="D957" s="299" t="s">
        <v>319</v>
      </c>
      <c r="E957" s="331">
        <v>14.29</v>
      </c>
      <c r="F957" s="331"/>
      <c r="G957" s="333">
        <f t="shared" si="27"/>
        <v>559.68999999998528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22</v>
      </c>
      <c r="C958" s="298">
        <v>46124</v>
      </c>
      <c r="D958" s="299" t="s">
        <v>835</v>
      </c>
      <c r="E958" s="331">
        <v>9.57</v>
      </c>
      <c r="F958" s="331"/>
      <c r="G958" s="333">
        <f t="shared" si="27"/>
        <v>573.97999999998524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3</v>
      </c>
      <c r="C959" s="298">
        <v>46124</v>
      </c>
      <c r="D959" s="299" t="s">
        <v>351</v>
      </c>
      <c r="E959" s="331">
        <v>25</v>
      </c>
      <c r="F959" s="331"/>
      <c r="G959" s="333">
        <f t="shared" si="27"/>
        <v>583.54999999998529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22</v>
      </c>
      <c r="C960" s="298">
        <v>46123</v>
      </c>
      <c r="D960" s="299" t="s">
        <v>352</v>
      </c>
      <c r="E960" s="331">
        <v>19.16</v>
      </c>
      <c r="F960" s="331"/>
      <c r="G960" s="333">
        <f t="shared" si="27"/>
        <v>608.54999999998529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46123</v>
      </c>
      <c r="D961" s="299" t="s">
        <v>301</v>
      </c>
      <c r="E961" s="331">
        <v>20.91</v>
      </c>
      <c r="F961" s="331"/>
      <c r="G961" s="333">
        <f t="shared" si="27"/>
        <v>627.70999999998526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46123</v>
      </c>
      <c r="D962" s="299" t="s">
        <v>296</v>
      </c>
      <c r="E962" s="331">
        <v>12.44</v>
      </c>
      <c r="F962" s="331"/>
      <c r="G962" s="333">
        <f t="shared" si="27"/>
        <v>648.61999999998523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46123</v>
      </c>
      <c r="D963" s="299" t="s">
        <v>353</v>
      </c>
      <c r="E963" s="331">
        <v>41.34</v>
      </c>
      <c r="F963" s="331"/>
      <c r="G963" s="333">
        <f t="shared" si="27"/>
        <v>661.05999999998528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46122</v>
      </c>
      <c r="D964" s="299" t="s">
        <v>446</v>
      </c>
      <c r="E964" s="331">
        <v>-0.04</v>
      </c>
      <c r="F964" s="331"/>
      <c r="G964" s="333">
        <f t="shared" si="27"/>
        <v>702.39999999998531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5</v>
      </c>
      <c r="C965" s="298">
        <v>46122</v>
      </c>
      <c r="D965" s="299" t="s">
        <v>354</v>
      </c>
      <c r="E965" s="331">
        <v>372</v>
      </c>
      <c r="F965" s="331"/>
      <c r="G965" s="333">
        <f t="shared" si="27"/>
        <v>702.35999999998535</v>
      </c>
      <c r="H965" s="334" t="s">
        <v>298</v>
      </c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46122</v>
      </c>
      <c r="D966" s="299" t="s">
        <v>355</v>
      </c>
      <c r="E966" s="331">
        <v>15.22</v>
      </c>
      <c r="F966" s="331"/>
      <c r="G966" s="333">
        <f t="shared" si="27"/>
        <v>1074.3599999999853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46122</v>
      </c>
      <c r="D967" s="299" t="s">
        <v>296</v>
      </c>
      <c r="E967" s="331">
        <v>9.5500000000000007</v>
      </c>
      <c r="F967" s="331"/>
      <c r="G967" s="333">
        <f t="shared" si="27"/>
        <v>1089.5799999999854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46122</v>
      </c>
      <c r="D968" s="299" t="s">
        <v>356</v>
      </c>
      <c r="E968" s="331">
        <v>52.65</v>
      </c>
      <c r="F968" s="331"/>
      <c r="G968" s="333">
        <f t="shared" si="27"/>
        <v>1099.1299999999853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46122</v>
      </c>
      <c r="D969" s="299" t="s">
        <v>311</v>
      </c>
      <c r="E969" s="331">
        <v>68.989999999999995</v>
      </c>
      <c r="F969" s="331"/>
      <c r="G969" s="333">
        <f t="shared" si="27"/>
        <v>1151.7799999999854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46122</v>
      </c>
      <c r="D970" s="299" t="s">
        <v>324</v>
      </c>
      <c r="E970" s="331">
        <v>17.37</v>
      </c>
      <c r="F970" s="331"/>
      <c r="G970" s="333">
        <f t="shared" si="27"/>
        <v>1220.7699999999854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46121</v>
      </c>
      <c r="D971" s="299" t="s">
        <v>357</v>
      </c>
      <c r="E971" s="331">
        <v>64.42</v>
      </c>
      <c r="F971" s="331"/>
      <c r="G971" s="333">
        <f t="shared" si="27"/>
        <v>1238.1399999999853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46121</v>
      </c>
      <c r="D972" s="299" t="s">
        <v>358</v>
      </c>
      <c r="E972" s="331">
        <v>9.4700000000000006</v>
      </c>
      <c r="F972" s="331"/>
      <c r="G972" s="333">
        <f t="shared" si="27"/>
        <v>1302.5599999999854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46121</v>
      </c>
      <c r="D973" s="299" t="s">
        <v>854</v>
      </c>
      <c r="E973" s="331">
        <v>10.68</v>
      </c>
      <c r="F973" s="331"/>
      <c r="G973" s="333">
        <f t="shared" si="27"/>
        <v>1312.0299999999854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7</v>
      </c>
      <c r="C974" s="298">
        <v>46121</v>
      </c>
      <c r="D974" s="299" t="s">
        <v>359</v>
      </c>
      <c r="E974" s="331">
        <v>68.010000000000005</v>
      </c>
      <c r="F974" s="331"/>
      <c r="G974" s="333">
        <f t="shared" si="27"/>
        <v>1322.7099999999855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46121</v>
      </c>
      <c r="D975" s="299" t="s">
        <v>310</v>
      </c>
      <c r="E975" s="331">
        <v>40.85</v>
      </c>
      <c r="F975" s="331"/>
      <c r="G975" s="333">
        <f t="shared" si="27"/>
        <v>1390.7199999999855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46121</v>
      </c>
      <c r="D976" s="299" t="s">
        <v>360</v>
      </c>
      <c r="E976" s="331">
        <v>25</v>
      </c>
      <c r="F976" s="331"/>
      <c r="G976" s="333">
        <f t="shared" si="27"/>
        <v>1431.5699999999854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18</v>
      </c>
      <c r="C977" s="298">
        <v>46120</v>
      </c>
      <c r="D977" s="299" t="s">
        <v>361</v>
      </c>
      <c r="E977" s="331">
        <v>400</v>
      </c>
      <c r="F977" s="331"/>
      <c r="G977" s="333">
        <f t="shared" si="27"/>
        <v>1456.5699999999854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335</v>
      </c>
      <c r="B978" s="330" t="s">
        <v>335</v>
      </c>
      <c r="C978" s="298">
        <v>46120</v>
      </c>
      <c r="D978" s="299" t="s">
        <v>447</v>
      </c>
      <c r="E978" s="331">
        <v>44.96</v>
      </c>
      <c r="F978" s="331"/>
      <c r="G978" s="333">
        <f t="shared" si="27"/>
        <v>1856.5699999999854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13</v>
      </c>
      <c r="C979" s="298">
        <v>46120</v>
      </c>
      <c r="D979" s="299" t="s">
        <v>182</v>
      </c>
      <c r="E979" s="331">
        <v>104.98</v>
      </c>
      <c r="F979" s="331"/>
      <c r="G979" s="333">
        <f t="shared" si="27"/>
        <v>1901.5299999999854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46120</v>
      </c>
      <c r="D980" s="299" t="s">
        <v>296</v>
      </c>
      <c r="E980" s="331">
        <v>13.8</v>
      </c>
      <c r="F980" s="331"/>
      <c r="G980" s="333">
        <f t="shared" si="27"/>
        <v>2006.5099999999854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46120</v>
      </c>
      <c r="D981" s="299" t="s">
        <v>295</v>
      </c>
      <c r="E981" s="331">
        <v>37.92</v>
      </c>
      <c r="F981" s="331"/>
      <c r="G981" s="333">
        <f t="shared" si="27"/>
        <v>2020.3099999999854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46120</v>
      </c>
      <c r="D982" s="299" t="s">
        <v>300</v>
      </c>
      <c r="E982" s="331">
        <v>56.68</v>
      </c>
      <c r="F982" s="331"/>
      <c r="G982" s="333">
        <f t="shared" si="27"/>
        <v>2058.2299999999855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46120</v>
      </c>
      <c r="D983" s="299" t="s">
        <v>362</v>
      </c>
      <c r="E983" s="331">
        <v>29.26</v>
      </c>
      <c r="F983" s="331"/>
      <c r="G983" s="333">
        <f t="shared" si="27"/>
        <v>2114.9099999999853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9</v>
      </c>
      <c r="C984" s="298">
        <v>46119</v>
      </c>
      <c r="D984" s="299" t="s">
        <v>58</v>
      </c>
      <c r="E984" s="331">
        <v>1281.53</v>
      </c>
      <c r="F984" s="331"/>
      <c r="G984" s="333">
        <f t="shared" si="27"/>
        <v>2144.1699999999855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46119</v>
      </c>
      <c r="D985" s="299" t="s">
        <v>363</v>
      </c>
      <c r="E985" s="331">
        <v>25.84</v>
      </c>
      <c r="F985" s="331"/>
      <c r="G985" s="333">
        <f t="shared" si="27"/>
        <v>3425.6999999999853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46119</v>
      </c>
      <c r="D986" s="299" t="s">
        <v>319</v>
      </c>
      <c r="E986" s="331">
        <v>12.05</v>
      </c>
      <c r="F986" s="331"/>
      <c r="G986" s="333">
        <f t="shared" si="27"/>
        <v>3451.5399999999854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4</v>
      </c>
      <c r="C987" s="298">
        <v>46119</v>
      </c>
      <c r="D987" s="299" t="s">
        <v>334</v>
      </c>
      <c r="E987" s="331">
        <v>82.04</v>
      </c>
      <c r="F987" s="331"/>
      <c r="G987" s="333">
        <f t="shared" si="27"/>
        <v>3463.5899999999856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46119</v>
      </c>
      <c r="D988" s="299" t="s">
        <v>364</v>
      </c>
      <c r="E988" s="331">
        <v>22.92</v>
      </c>
      <c r="F988" s="331"/>
      <c r="G988" s="333">
        <f t="shared" si="27"/>
        <v>3545.6299999999856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5</v>
      </c>
      <c r="C989" s="298">
        <v>46118</v>
      </c>
      <c r="D989" s="299" t="s">
        <v>365</v>
      </c>
      <c r="E989" s="331">
        <v>400</v>
      </c>
      <c r="F989" s="331"/>
      <c r="G989" s="333">
        <f t="shared" si="27"/>
        <v>3568.5499999999856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14</v>
      </c>
      <c r="C990" s="298">
        <v>46118</v>
      </c>
      <c r="D990" s="299" t="s">
        <v>366</v>
      </c>
      <c r="E990" s="331">
        <v>66.67</v>
      </c>
      <c r="F990" s="331"/>
      <c r="G990" s="333">
        <f t="shared" si="27"/>
        <v>3968.5499999999856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14</v>
      </c>
      <c r="C991" s="298">
        <v>46118</v>
      </c>
      <c r="D991" s="299" t="s">
        <v>367</v>
      </c>
      <c r="E991" s="331">
        <v>70.25</v>
      </c>
      <c r="F991" s="331"/>
      <c r="G991" s="333">
        <f t="shared" si="27"/>
        <v>4035.2199999999857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1</v>
      </c>
      <c r="C992" s="298">
        <v>46117</v>
      </c>
      <c r="D992" s="299" t="s">
        <v>368</v>
      </c>
      <c r="E992" s="331">
        <v>25.6</v>
      </c>
      <c r="F992" s="331"/>
      <c r="G992" s="333">
        <f t="shared" si="27"/>
        <v>4105.4699999999857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46117</v>
      </c>
      <c r="D993" s="299" t="s">
        <v>319</v>
      </c>
      <c r="E993" s="331">
        <v>8.56</v>
      </c>
      <c r="F993" s="331"/>
      <c r="G993" s="333">
        <f t="shared" si="27"/>
        <v>4131.0699999999861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46117</v>
      </c>
      <c r="D994" s="299" t="s">
        <v>369</v>
      </c>
      <c r="E994" s="331">
        <v>301.67</v>
      </c>
      <c r="F994" s="331"/>
      <c r="G994" s="333">
        <f t="shared" si="27"/>
        <v>4139.6299999999865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46116</v>
      </c>
      <c r="D995" s="299" t="s">
        <v>306</v>
      </c>
      <c r="E995" s="331">
        <v>176.85</v>
      </c>
      <c r="F995" s="331"/>
      <c r="G995" s="333">
        <f t="shared" si="27"/>
        <v>4441.2999999999865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46116</v>
      </c>
      <c r="D996" s="299" t="s">
        <v>311</v>
      </c>
      <c r="E996" s="331">
        <v>139.34</v>
      </c>
      <c r="F996" s="331"/>
      <c r="G996" s="333">
        <f t="shared" si="27"/>
        <v>4618.1499999999869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17</v>
      </c>
      <c r="C997" s="298">
        <v>46116</v>
      </c>
      <c r="D997" s="299" t="s">
        <v>370</v>
      </c>
      <c r="E997" s="331">
        <v>99</v>
      </c>
      <c r="F997" s="331"/>
      <c r="G997" s="333">
        <f t="shared" si="27"/>
        <v>4757.489999999987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46116</v>
      </c>
      <c r="D998" s="299" t="s">
        <v>371</v>
      </c>
      <c r="E998" s="331">
        <v>34</v>
      </c>
      <c r="F998" s="331"/>
      <c r="G998" s="333">
        <f t="shared" si="27"/>
        <v>4856.489999999987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46116</v>
      </c>
      <c r="D999" s="299" t="s">
        <v>348</v>
      </c>
      <c r="E999" s="331">
        <v>10.24</v>
      </c>
      <c r="F999" s="331"/>
      <c r="G999" s="333">
        <f t="shared" si="27"/>
        <v>4890.489999999987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7</v>
      </c>
      <c r="C1000" s="298">
        <v>46115</v>
      </c>
      <c r="D1000" s="299" t="s">
        <v>372</v>
      </c>
      <c r="E1000" s="331">
        <v>100</v>
      </c>
      <c r="F1000" s="331"/>
      <c r="G1000" s="333">
        <f t="shared" si="27"/>
        <v>4900.7299999999868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46115</v>
      </c>
      <c r="D1001" s="299" t="s">
        <v>300</v>
      </c>
      <c r="E1001" s="331">
        <v>7.68</v>
      </c>
      <c r="F1001" s="331"/>
      <c r="G1001" s="333">
        <f t="shared" si="27"/>
        <v>5000.7299999999868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46115</v>
      </c>
      <c r="D1002" s="299" t="s">
        <v>296</v>
      </c>
      <c r="E1002" s="331">
        <v>8.7200000000000006</v>
      </c>
      <c r="F1002" s="331"/>
      <c r="G1002" s="333">
        <f t="shared" si="27"/>
        <v>5008.4099999999871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46114</v>
      </c>
      <c r="D1003" s="299" t="s">
        <v>373</v>
      </c>
      <c r="E1003" s="331">
        <v>81.739999999999995</v>
      </c>
      <c r="F1003" s="331"/>
      <c r="G1003" s="333">
        <f t="shared" si="27"/>
        <v>5017.1299999999874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284</v>
      </c>
      <c r="B1004" s="330">
        <v>36</v>
      </c>
      <c r="C1004" s="298">
        <v>46114</v>
      </c>
      <c r="D1004" s="299" t="s">
        <v>374</v>
      </c>
      <c r="E1004" s="331">
        <v>50</v>
      </c>
      <c r="F1004" s="331"/>
      <c r="G1004" s="333">
        <f t="shared" si="27"/>
        <v>5098.8699999999872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22</v>
      </c>
      <c r="C1005" s="298">
        <v>46114</v>
      </c>
      <c r="D1005" s="299" t="s">
        <v>375</v>
      </c>
      <c r="E1005" s="331">
        <v>6.37</v>
      </c>
      <c r="F1005" s="331"/>
      <c r="G1005" s="333">
        <f t="shared" si="27"/>
        <v>5148.8699999999872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46114</v>
      </c>
      <c r="D1006" s="299" t="s">
        <v>326</v>
      </c>
      <c r="E1006" s="331">
        <v>55.22</v>
      </c>
      <c r="F1006" s="331"/>
      <c r="G1006" s="333">
        <f t="shared" si="27"/>
        <v>5155.239999999987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46114</v>
      </c>
      <c r="D1007" s="299" t="s">
        <v>319</v>
      </c>
      <c r="E1007" s="331">
        <v>8.5</v>
      </c>
      <c r="F1007" s="331"/>
      <c r="G1007" s="333">
        <f t="shared" si="27"/>
        <v>5210.4599999999873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46114</v>
      </c>
      <c r="D1008" s="299" t="s">
        <v>334</v>
      </c>
      <c r="E1008" s="331">
        <v>38.99</v>
      </c>
      <c r="F1008" s="331"/>
      <c r="G1008" s="333">
        <f t="shared" si="27"/>
        <v>5218.9599999999873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39</v>
      </c>
      <c r="C1009" s="298">
        <v>46113</v>
      </c>
      <c r="D1009" s="299" t="s">
        <v>292</v>
      </c>
      <c r="E1009" s="331"/>
      <c r="F1009" s="331">
        <v>2763.78</v>
      </c>
      <c r="G1009" s="333">
        <f t="shared" si="27"/>
        <v>5257.9499999999871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46113</v>
      </c>
      <c r="D1010" s="299" t="s">
        <v>296</v>
      </c>
      <c r="E1010" s="331">
        <v>36.090000000000003</v>
      </c>
      <c r="F1010" s="331"/>
      <c r="G1010" s="333">
        <f t="shared" si="27"/>
        <v>2494.1699999999869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46113</v>
      </c>
      <c r="D1011" s="299" t="s">
        <v>310</v>
      </c>
      <c r="E1011" s="331">
        <v>80</v>
      </c>
      <c r="F1011" s="331"/>
      <c r="G1011" s="333">
        <f t="shared" si="27"/>
        <v>2530.259999999987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7</v>
      </c>
      <c r="C1012" s="298">
        <v>46113</v>
      </c>
      <c r="D1012" s="299" t="s">
        <v>320</v>
      </c>
      <c r="E1012" s="331">
        <v>47.84</v>
      </c>
      <c r="F1012" s="331"/>
      <c r="G1012" s="333">
        <f t="shared" si="27"/>
        <v>2610.259999999987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46113</v>
      </c>
      <c r="D1013" s="299" t="s">
        <v>320</v>
      </c>
      <c r="E1013" s="331">
        <v>21.25</v>
      </c>
      <c r="F1013" s="331"/>
      <c r="G1013" s="333">
        <f t="shared" si="27"/>
        <v>2658.0999999999872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46113</v>
      </c>
      <c r="D1014" s="299" t="s">
        <v>376</v>
      </c>
      <c r="E1014" s="331">
        <v>42.9</v>
      </c>
      <c r="F1014" s="331"/>
      <c r="G1014" s="333">
        <f t="shared" si="27"/>
        <v>2679.3499999999872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284</v>
      </c>
      <c r="B1015" s="330">
        <v>37</v>
      </c>
      <c r="C1015" s="298">
        <v>46112</v>
      </c>
      <c r="D1015" s="299" t="s">
        <v>377</v>
      </c>
      <c r="E1015" s="331">
        <v>4309.58</v>
      </c>
      <c r="F1015" s="331"/>
      <c r="G1015" s="333">
        <f t="shared" si="27"/>
        <v>2722.2499999999873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286</v>
      </c>
      <c r="B1016" s="330">
        <v>25</v>
      </c>
      <c r="C1016" s="298">
        <v>46112</v>
      </c>
      <c r="D1016" s="298" t="s">
        <v>204</v>
      </c>
      <c r="E1016" s="331">
        <v>350</v>
      </c>
      <c r="F1016" s="331"/>
      <c r="G1016" s="333">
        <f t="shared" si="27"/>
        <v>7031.8299999999872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286</v>
      </c>
      <c r="B1017" s="330">
        <v>26</v>
      </c>
      <c r="C1017" s="298">
        <v>46112</v>
      </c>
      <c r="D1017" s="298" t="s">
        <v>205</v>
      </c>
      <c r="E1017" s="331">
        <v>320</v>
      </c>
      <c r="F1017" s="331"/>
      <c r="G1017" s="333">
        <f t="shared" si="27"/>
        <v>7381.8299999999872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286</v>
      </c>
      <c r="B1018" s="330">
        <v>27</v>
      </c>
      <c r="C1018" s="298">
        <v>46112</v>
      </c>
      <c r="D1018" s="298" t="s">
        <v>206</v>
      </c>
      <c r="E1018" s="331">
        <v>25</v>
      </c>
      <c r="F1018" s="331"/>
      <c r="G1018" s="333">
        <f t="shared" si="27"/>
        <v>7701.8299999999872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286</v>
      </c>
      <c r="B1019" s="330">
        <v>28</v>
      </c>
      <c r="C1019" s="298">
        <v>46112</v>
      </c>
      <c r="D1019" s="298" t="s">
        <v>207</v>
      </c>
      <c r="E1019" s="331">
        <v>25</v>
      </c>
      <c r="F1019" s="331"/>
      <c r="G1019" s="333">
        <f t="shared" si="27"/>
        <v>7726.8299999999872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286</v>
      </c>
      <c r="B1020" s="330">
        <v>29</v>
      </c>
      <c r="C1020" s="298">
        <v>46112</v>
      </c>
      <c r="D1020" s="298" t="s">
        <v>208</v>
      </c>
      <c r="E1020" s="331">
        <v>45</v>
      </c>
      <c r="F1020" s="331"/>
      <c r="G1020" s="333">
        <f t="shared" si="27"/>
        <v>7751.8299999999872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286</v>
      </c>
      <c r="B1021" s="330">
        <v>30</v>
      </c>
      <c r="C1021" s="298">
        <v>46112</v>
      </c>
      <c r="D1021" s="298" t="s">
        <v>209</v>
      </c>
      <c r="E1021" s="331">
        <v>400</v>
      </c>
      <c r="F1021" s="331"/>
      <c r="G1021" s="333">
        <f t="shared" si="27"/>
        <v>7796.8299999999872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286</v>
      </c>
      <c r="B1022" s="330">
        <v>31</v>
      </c>
      <c r="C1022" s="298">
        <v>46112</v>
      </c>
      <c r="D1022" s="298" t="s">
        <v>210</v>
      </c>
      <c r="E1022" s="331">
        <v>375</v>
      </c>
      <c r="F1022" s="331"/>
      <c r="G1022" s="333">
        <f t="shared" si="27"/>
        <v>8196.8299999999872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32</v>
      </c>
      <c r="C1023" s="298">
        <v>46112</v>
      </c>
      <c r="D1023" s="298" t="s">
        <v>211</v>
      </c>
      <c r="E1023" s="331">
        <v>100</v>
      </c>
      <c r="F1023" s="331"/>
      <c r="G1023" s="333">
        <f t="shared" si="27"/>
        <v>8571.8299999999872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33</v>
      </c>
      <c r="C1024" s="298">
        <v>46112</v>
      </c>
      <c r="D1024" s="298" t="s">
        <v>212</v>
      </c>
      <c r="E1024" s="331">
        <v>85</v>
      </c>
      <c r="F1024" s="331"/>
      <c r="G1024" s="333">
        <f t="shared" si="27"/>
        <v>8671.8299999999872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34</v>
      </c>
      <c r="C1025" s="298">
        <v>46112</v>
      </c>
      <c r="D1025" s="298" t="s">
        <v>213</v>
      </c>
      <c r="E1025" s="331">
        <v>230</v>
      </c>
      <c r="F1025" s="331"/>
      <c r="G1025" s="333">
        <f t="shared" si="27"/>
        <v>8756.8299999999872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35</v>
      </c>
      <c r="C1026" s="298">
        <v>46112</v>
      </c>
      <c r="D1026" s="298" t="s">
        <v>214</v>
      </c>
      <c r="E1026" s="331">
        <v>45</v>
      </c>
      <c r="F1026" s="331"/>
      <c r="G1026" s="333">
        <f t="shared" si="27"/>
        <v>8986.8299999999872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46112</v>
      </c>
      <c r="D1027" s="298" t="s">
        <v>378</v>
      </c>
      <c r="E1027" s="331">
        <v>40</v>
      </c>
      <c r="F1027" s="331"/>
      <c r="G1027" s="333">
        <f t="shared" si="27"/>
        <v>9031.8299999999872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42</v>
      </c>
      <c r="C1028" s="298">
        <v>46112</v>
      </c>
      <c r="D1028" s="298" t="s">
        <v>200</v>
      </c>
      <c r="E1028" s="331">
        <v>59</v>
      </c>
      <c r="F1028" s="331"/>
      <c r="G1028" s="333">
        <f t="shared" si="27"/>
        <v>9071.8299999999872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43</v>
      </c>
      <c r="C1029" s="298">
        <v>46112</v>
      </c>
      <c r="D1029" s="298" t="s">
        <v>201</v>
      </c>
      <c r="E1029" s="331">
        <v>42.84</v>
      </c>
      <c r="F1029" s="331"/>
      <c r="G1029" s="333">
        <f t="shared" si="27"/>
        <v>9130.8299999999872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46112</v>
      </c>
      <c r="D1030" s="298" t="s">
        <v>300</v>
      </c>
      <c r="E1030" s="331">
        <v>57.21</v>
      </c>
      <c r="F1030" s="331"/>
      <c r="G1030" s="333">
        <f t="shared" si="27"/>
        <v>9173.6699999999873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46112</v>
      </c>
      <c r="D1031" s="298" t="s">
        <v>296</v>
      </c>
      <c r="E1031" s="331">
        <v>11.18</v>
      </c>
      <c r="F1031" s="331"/>
      <c r="G1031" s="333">
        <f t="shared" si="27"/>
        <v>9230.8799999999865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10</v>
      </c>
      <c r="C1032" s="298">
        <v>46112</v>
      </c>
      <c r="D1032" s="298" t="s">
        <v>176</v>
      </c>
      <c r="E1032" s="331">
        <v>17.899999999999999</v>
      </c>
      <c r="F1032" s="331"/>
      <c r="G1032" s="333">
        <f t="shared" si="27"/>
        <v>9242.0599999999868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46111</v>
      </c>
      <c r="D1033" s="298" t="s">
        <v>334</v>
      </c>
      <c r="E1033" s="331">
        <v>23.83</v>
      </c>
      <c r="F1033" s="331"/>
      <c r="G1033" s="333">
        <f t="shared" si="27"/>
        <v>9259.9599999999864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291</v>
      </c>
      <c r="B1034" s="330">
        <v>38</v>
      </c>
      <c r="C1034" s="298">
        <v>46111</v>
      </c>
      <c r="D1034" s="299" t="s">
        <v>293</v>
      </c>
      <c r="E1034" s="331"/>
      <c r="F1034" s="331">
        <v>4278.1400000000003</v>
      </c>
      <c r="G1034" s="333">
        <f t="shared" si="27"/>
        <v>9283.7899999999863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3</v>
      </c>
      <c r="C1035" s="298">
        <v>46111</v>
      </c>
      <c r="D1035" s="299" t="s">
        <v>351</v>
      </c>
      <c r="E1035" s="331">
        <v>30</v>
      </c>
      <c r="F1035" s="331"/>
      <c r="G1035" s="333">
        <f t="shared" si="27"/>
        <v>5005.649999999986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46111</v>
      </c>
      <c r="D1036" s="299" t="s">
        <v>300</v>
      </c>
      <c r="E1036" s="331">
        <v>15.96</v>
      </c>
      <c r="F1036" s="331"/>
      <c r="G1036" s="333">
        <f t="shared" si="27"/>
        <v>5035.649999999986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46111</v>
      </c>
      <c r="D1037" s="299" t="s">
        <v>379</v>
      </c>
      <c r="E1037" s="331">
        <v>18.96</v>
      </c>
      <c r="F1037" s="331"/>
      <c r="G1037" s="333">
        <f t="shared" si="27"/>
        <v>5051.609999999986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46110</v>
      </c>
      <c r="D1038" s="299" t="s">
        <v>311</v>
      </c>
      <c r="E1038" s="331">
        <v>144.22</v>
      </c>
      <c r="F1038" s="331"/>
      <c r="G1038" s="333">
        <f t="shared" si="27"/>
        <v>5070.5699999999861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7</v>
      </c>
      <c r="C1039" s="298">
        <v>46110</v>
      </c>
      <c r="D1039" s="299" t="s">
        <v>380</v>
      </c>
      <c r="E1039" s="331">
        <v>181.04</v>
      </c>
      <c r="F1039" s="331"/>
      <c r="G1039" s="333">
        <f t="shared" si="27"/>
        <v>5214.7899999999863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46110</v>
      </c>
      <c r="D1040" s="299" t="s">
        <v>381</v>
      </c>
      <c r="E1040" s="331">
        <v>196.9</v>
      </c>
      <c r="F1040" s="331"/>
      <c r="G1040" s="333">
        <f t="shared" si="27"/>
        <v>5395.8299999999863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46110</v>
      </c>
      <c r="D1041" s="299" t="s">
        <v>382</v>
      </c>
      <c r="E1041" s="331">
        <v>7.5</v>
      </c>
      <c r="F1041" s="331"/>
      <c r="G1041" s="333">
        <f t="shared" si="27"/>
        <v>5592.7299999999859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46109</v>
      </c>
      <c r="D1042" s="299" t="s">
        <v>319</v>
      </c>
      <c r="E1042" s="331">
        <v>11.7</v>
      </c>
      <c r="F1042" s="331"/>
      <c r="G1042" s="333">
        <f t="shared" si="27"/>
        <v>5600.2299999999859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46109</v>
      </c>
      <c r="D1043" s="299" t="s">
        <v>308</v>
      </c>
      <c r="E1043" s="331">
        <v>210.76</v>
      </c>
      <c r="F1043" s="331"/>
      <c r="G1043" s="333">
        <f t="shared" si="27"/>
        <v>5611.9299999999857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4</v>
      </c>
      <c r="C1044" s="298">
        <v>46109</v>
      </c>
      <c r="D1044" s="299" t="s">
        <v>310</v>
      </c>
      <c r="E1044" s="331">
        <v>46.9</v>
      </c>
      <c r="F1044" s="331"/>
      <c r="G1044" s="333">
        <f t="shared" si="27"/>
        <v>5822.689999999986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46109</v>
      </c>
      <c r="D1045" s="299" t="s">
        <v>329</v>
      </c>
      <c r="E1045" s="331">
        <v>179.1</v>
      </c>
      <c r="F1045" s="331"/>
      <c r="G1045" s="333">
        <f t="shared" si="27"/>
        <v>5869.5899999999856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46109</v>
      </c>
      <c r="D1046" s="299" t="s">
        <v>308</v>
      </c>
      <c r="E1046" s="331">
        <v>31.97</v>
      </c>
      <c r="F1046" s="331"/>
      <c r="G1046" s="333">
        <f t="shared" si="27"/>
        <v>6048.689999999986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46109</v>
      </c>
      <c r="D1047" s="299" t="s">
        <v>308</v>
      </c>
      <c r="E1047" s="331">
        <v>12.19</v>
      </c>
      <c r="F1047" s="331"/>
      <c r="G1047" s="333">
        <f t="shared" si="27"/>
        <v>6080.6599999999862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41</v>
      </c>
      <c r="C1048" s="298">
        <v>46108</v>
      </c>
      <c r="D1048" s="299" t="s">
        <v>383</v>
      </c>
      <c r="E1048" s="331"/>
      <c r="F1048" s="331">
        <v>400</v>
      </c>
      <c r="G1048" s="333">
        <f t="shared" si="27"/>
        <v>6092.8499999999858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46108</v>
      </c>
      <c r="D1049" s="299" t="s">
        <v>301</v>
      </c>
      <c r="E1049" s="331">
        <v>19.5</v>
      </c>
      <c r="F1049" s="331"/>
      <c r="G1049" s="333">
        <f t="shared" si="27"/>
        <v>5692.8499999999858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46108</v>
      </c>
      <c r="D1050" s="299" t="s">
        <v>296</v>
      </c>
      <c r="E1050" s="331">
        <v>11.48</v>
      </c>
      <c r="F1050" s="331"/>
      <c r="G1050" s="333">
        <f t="shared" si="27"/>
        <v>5712.3499999999858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46108</v>
      </c>
      <c r="D1051" s="299" t="s">
        <v>334</v>
      </c>
      <c r="E1051" s="331">
        <v>11.46</v>
      </c>
      <c r="F1051" s="331"/>
      <c r="G1051" s="333">
        <f t="shared" si="27"/>
        <v>5723.8299999999854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46108</v>
      </c>
      <c r="D1052" s="299" t="s">
        <v>334</v>
      </c>
      <c r="E1052" s="331">
        <v>38.21</v>
      </c>
      <c r="F1052" s="331"/>
      <c r="G1052" s="333">
        <f t="shared" si="27"/>
        <v>5735.2899999999854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46108</v>
      </c>
      <c r="D1053" s="299" t="s">
        <v>384</v>
      </c>
      <c r="E1053" s="331">
        <v>69.95</v>
      </c>
      <c r="F1053" s="331"/>
      <c r="G1053" s="333">
        <f t="shared" si="27"/>
        <v>5773.4999999999854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3</v>
      </c>
      <c r="C1054" s="298">
        <v>46108</v>
      </c>
      <c r="D1054" s="299" t="s">
        <v>348</v>
      </c>
      <c r="E1054" s="331">
        <v>10.78</v>
      </c>
      <c r="F1054" s="331"/>
      <c r="G1054" s="333">
        <f t="shared" si="27"/>
        <v>5843.4499999999853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46108</v>
      </c>
      <c r="D1055" s="299" t="s">
        <v>300</v>
      </c>
      <c r="E1055" s="331">
        <v>15.84</v>
      </c>
      <c r="F1055" s="331"/>
      <c r="G1055" s="333">
        <f t="shared" si="27"/>
        <v>5854.229999999985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46108</v>
      </c>
      <c r="D1056" s="299" t="s">
        <v>385</v>
      </c>
      <c r="E1056" s="331">
        <v>22.48</v>
      </c>
      <c r="F1056" s="331"/>
      <c r="G1056" s="333">
        <f t="shared" si="27"/>
        <v>5870.0699999999852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46107</v>
      </c>
      <c r="D1057" s="299" t="s">
        <v>358</v>
      </c>
      <c r="E1057" s="331">
        <v>11.17</v>
      </c>
      <c r="F1057" s="331"/>
      <c r="G1057" s="333">
        <f t="shared" si="27"/>
        <v>5892.5499999999847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46107</v>
      </c>
      <c r="D1058" s="299" t="s">
        <v>386</v>
      </c>
      <c r="E1058" s="331">
        <v>14.38</v>
      </c>
      <c r="F1058" s="331"/>
      <c r="G1058" s="333">
        <f t="shared" si="27"/>
        <v>5903.7199999999848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46107</v>
      </c>
      <c r="D1059" s="299" t="s">
        <v>387</v>
      </c>
      <c r="E1059" s="331">
        <v>45</v>
      </c>
      <c r="F1059" s="331"/>
      <c r="G1059" s="333">
        <f t="shared" si="27"/>
        <v>5918.0999999999849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46107</v>
      </c>
      <c r="D1060" s="299" t="s">
        <v>324</v>
      </c>
      <c r="E1060" s="331">
        <v>9.0299999999999994</v>
      </c>
      <c r="F1060" s="331"/>
      <c r="G1060" s="333">
        <f t="shared" si="27"/>
        <v>5963.0999999999849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46107</v>
      </c>
      <c r="D1061" s="299" t="s">
        <v>301</v>
      </c>
      <c r="E1061" s="331">
        <v>30</v>
      </c>
      <c r="F1061" s="331"/>
      <c r="G1061" s="333">
        <f t="shared" si="27"/>
        <v>5972.1299999999846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46106</v>
      </c>
      <c r="D1062" s="299" t="s">
        <v>388</v>
      </c>
      <c r="E1062" s="331">
        <v>12</v>
      </c>
      <c r="F1062" s="331"/>
      <c r="G1062" s="333">
        <f t="shared" si="27"/>
        <v>6002.1299999999846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46106</v>
      </c>
      <c r="D1063" s="299" t="s">
        <v>389</v>
      </c>
      <c r="E1063" s="331">
        <v>20</v>
      </c>
      <c r="F1063" s="331"/>
      <c r="G1063" s="333">
        <f t="shared" si="27"/>
        <v>6014.1299999999846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46106</v>
      </c>
      <c r="D1064" s="299" t="s">
        <v>296</v>
      </c>
      <c r="E1064" s="331">
        <v>21.05</v>
      </c>
      <c r="F1064" s="331"/>
      <c r="G1064" s="333">
        <f t="shared" si="27"/>
        <v>6034.1299999999846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4</v>
      </c>
      <c r="C1065" s="298">
        <v>46106</v>
      </c>
      <c r="D1065" s="299" t="s">
        <v>296</v>
      </c>
      <c r="E1065" s="331">
        <v>38.58</v>
      </c>
      <c r="F1065" s="331"/>
      <c r="G1065" s="333">
        <f t="shared" si="27"/>
        <v>6055.1799999999848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12</v>
      </c>
      <c r="C1066" s="298">
        <v>46106</v>
      </c>
      <c r="D1066" s="299" t="s">
        <v>314</v>
      </c>
      <c r="E1066" s="331">
        <v>204.47</v>
      </c>
      <c r="F1066" s="331"/>
      <c r="G1066" s="333">
        <f t="shared" si="27"/>
        <v>6093.7599999999848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24</v>
      </c>
      <c r="C1067" s="298">
        <v>46105</v>
      </c>
      <c r="D1067" s="299" t="s">
        <v>860</v>
      </c>
      <c r="E1067" s="331">
        <v>86.58</v>
      </c>
      <c r="F1067" s="331"/>
      <c r="G1067" s="333">
        <f t="shared" si="27"/>
        <v>6298.229999999985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46105</v>
      </c>
      <c r="D1068" s="299" t="s">
        <v>389</v>
      </c>
      <c r="E1068" s="331">
        <v>20</v>
      </c>
      <c r="F1068" s="331"/>
      <c r="G1068" s="333">
        <f t="shared" si="27"/>
        <v>6384.8099999999849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46105</v>
      </c>
      <c r="D1069" s="299" t="s">
        <v>390</v>
      </c>
      <c r="E1069" s="331">
        <v>15.29</v>
      </c>
      <c r="F1069" s="331"/>
      <c r="G1069" s="333">
        <f t="shared" si="27"/>
        <v>6404.8099999999849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46105</v>
      </c>
      <c r="D1070" s="299" t="s">
        <v>308</v>
      </c>
      <c r="E1070" s="331">
        <v>47.99</v>
      </c>
      <c r="F1070" s="331"/>
      <c r="G1070" s="333">
        <f t="shared" si="27"/>
        <v>6420.0999999999849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23</v>
      </c>
      <c r="C1071" s="298">
        <v>46104</v>
      </c>
      <c r="D1071" s="299" t="s">
        <v>67</v>
      </c>
      <c r="E1071" s="331">
        <v>650.88</v>
      </c>
      <c r="F1071" s="331"/>
      <c r="G1071" s="333">
        <f t="shared" si="27"/>
        <v>6468.0899999999847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46104</v>
      </c>
      <c r="D1072" s="299" t="s">
        <v>391</v>
      </c>
      <c r="E1072" s="331">
        <v>46</v>
      </c>
      <c r="F1072" s="331"/>
      <c r="G1072" s="333">
        <f t="shared" si="27"/>
        <v>7118.9699999999848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46103</v>
      </c>
      <c r="D1073" s="299" t="s">
        <v>392</v>
      </c>
      <c r="E1073" s="331">
        <v>24.81</v>
      </c>
      <c r="F1073" s="331"/>
      <c r="G1073" s="333">
        <f t="shared" si="27"/>
        <v>7164.9699999999848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46103</v>
      </c>
      <c r="D1074" s="299" t="s">
        <v>296</v>
      </c>
      <c r="E1074" s="331">
        <v>28.77</v>
      </c>
      <c r="F1074" s="331"/>
      <c r="G1074" s="333">
        <f t="shared" si="27"/>
        <v>7189.7799999999852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46103</v>
      </c>
      <c r="D1075" s="299" t="s">
        <v>296</v>
      </c>
      <c r="E1075" s="331">
        <v>11.9</v>
      </c>
      <c r="F1075" s="331"/>
      <c r="G1075" s="333">
        <f t="shared" si="27"/>
        <v>7218.5499999999856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46103</v>
      </c>
      <c r="D1076" s="299" t="s">
        <v>300</v>
      </c>
      <c r="E1076" s="331">
        <v>42.59</v>
      </c>
      <c r="F1076" s="331"/>
      <c r="G1076" s="333">
        <f t="shared" si="27"/>
        <v>7230.4499999999853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46103</v>
      </c>
      <c r="D1077" s="299" t="s">
        <v>300</v>
      </c>
      <c r="E1077" s="331">
        <v>17.579999999999998</v>
      </c>
      <c r="F1077" s="331"/>
      <c r="G1077" s="333">
        <f t="shared" si="27"/>
        <v>7273.0399999999854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1</v>
      </c>
      <c r="C1078" s="298">
        <v>46103</v>
      </c>
      <c r="D1078" s="299" t="s">
        <v>300</v>
      </c>
      <c r="E1078" s="331">
        <v>11.99</v>
      </c>
      <c r="F1078" s="331"/>
      <c r="G1078" s="333">
        <f t="shared" si="27"/>
        <v>7290.6199999999853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46103</v>
      </c>
      <c r="D1079" s="299" t="s">
        <v>311</v>
      </c>
      <c r="E1079" s="331">
        <v>81.31</v>
      </c>
      <c r="F1079" s="331"/>
      <c r="G1079" s="333">
        <f t="shared" si="27"/>
        <v>7302.6099999999851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46103</v>
      </c>
      <c r="D1080" s="299" t="s">
        <v>393</v>
      </c>
      <c r="E1080" s="331">
        <v>38.44</v>
      </c>
      <c r="F1080" s="331"/>
      <c r="G1080" s="333">
        <f t="shared" si="27"/>
        <v>7383.9199999999855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46103</v>
      </c>
      <c r="D1081" s="299" t="s">
        <v>394</v>
      </c>
      <c r="E1081" s="331">
        <v>35.700000000000003</v>
      </c>
      <c r="F1081" s="331"/>
      <c r="G1081" s="333">
        <f t="shared" si="27"/>
        <v>7422.3599999999851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46102</v>
      </c>
      <c r="D1082" s="299" t="s">
        <v>300</v>
      </c>
      <c r="E1082" s="331">
        <v>10.64</v>
      </c>
      <c r="F1082" s="331"/>
      <c r="G1082" s="333">
        <f t="shared" si="27"/>
        <v>7458.0599999999849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46102</v>
      </c>
      <c r="D1083" s="299" t="s">
        <v>300</v>
      </c>
      <c r="E1083" s="331">
        <v>28.69</v>
      </c>
      <c r="F1083" s="331"/>
      <c r="G1083" s="333">
        <f t="shared" si="27"/>
        <v>7468.6999999999853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46102</v>
      </c>
      <c r="D1084" s="299" t="s">
        <v>348</v>
      </c>
      <c r="E1084" s="331">
        <v>11.59</v>
      </c>
      <c r="F1084" s="331"/>
      <c r="G1084" s="333">
        <f t="shared" si="27"/>
        <v>7497.3899999999849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291</v>
      </c>
      <c r="B1085" s="330">
        <v>41</v>
      </c>
      <c r="C1085" s="298">
        <v>46102</v>
      </c>
      <c r="D1085" s="299" t="s">
        <v>383</v>
      </c>
      <c r="E1085" s="331"/>
      <c r="F1085" s="331">
        <v>400</v>
      </c>
      <c r="G1085" s="333">
        <f t="shared" si="27"/>
        <v>7508.979999999985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5</v>
      </c>
      <c r="C1086" s="298">
        <v>46102</v>
      </c>
      <c r="D1086" s="299" t="s">
        <v>395</v>
      </c>
      <c r="E1086" s="331">
        <v>170</v>
      </c>
      <c r="F1086" s="331"/>
      <c r="G1086" s="333">
        <f t="shared" si="27"/>
        <v>7108.979999999985</v>
      </c>
      <c r="H1086" s="334" t="s">
        <v>298</v>
      </c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5</v>
      </c>
      <c r="C1087" s="298">
        <v>46102</v>
      </c>
      <c r="D1087" s="299" t="s">
        <v>354</v>
      </c>
      <c r="E1087" s="331">
        <v>70</v>
      </c>
      <c r="F1087" s="331"/>
      <c r="G1087" s="333">
        <f t="shared" si="27"/>
        <v>7278.979999999985</v>
      </c>
      <c r="H1087" s="334" t="s">
        <v>298</v>
      </c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5</v>
      </c>
      <c r="C1088" s="298">
        <v>46102</v>
      </c>
      <c r="D1088" s="299" t="s">
        <v>396</v>
      </c>
      <c r="E1088" s="331">
        <v>40</v>
      </c>
      <c r="F1088" s="331"/>
      <c r="G1088" s="333">
        <f t="shared" ref="G1088:G1342" si="28">G1089-E1088+F1088</f>
        <v>7348.979999999985</v>
      </c>
      <c r="H1088" s="334" t="s">
        <v>298</v>
      </c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46102</v>
      </c>
      <c r="D1089" s="299" t="s">
        <v>348</v>
      </c>
      <c r="E1089" s="331">
        <v>25</v>
      </c>
      <c r="F1089" s="331"/>
      <c r="G1089" s="333">
        <f t="shared" si="28"/>
        <v>7388.979999999985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46102</v>
      </c>
      <c r="D1090" s="299" t="s">
        <v>304</v>
      </c>
      <c r="E1090" s="331">
        <v>65.19</v>
      </c>
      <c r="F1090" s="331"/>
      <c r="G1090" s="333">
        <f t="shared" si="28"/>
        <v>7413.979999999985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46102</v>
      </c>
      <c r="D1091" s="299" t="s">
        <v>310</v>
      </c>
      <c r="E1091" s="331">
        <v>37.450000000000003</v>
      </c>
      <c r="F1091" s="331"/>
      <c r="G1091" s="333">
        <f t="shared" si="28"/>
        <v>7479.1699999999846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46101</v>
      </c>
      <c r="D1092" s="299" t="s">
        <v>356</v>
      </c>
      <c r="E1092" s="331">
        <v>65.099999999999994</v>
      </c>
      <c r="F1092" s="331"/>
      <c r="G1092" s="333">
        <f t="shared" si="28"/>
        <v>7516.6199999999844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22</v>
      </c>
      <c r="C1093" s="298">
        <v>46101</v>
      </c>
      <c r="D1093" s="299" t="s">
        <v>323</v>
      </c>
      <c r="E1093" s="331">
        <v>20.22</v>
      </c>
      <c r="F1093" s="331"/>
      <c r="G1093" s="333">
        <f t="shared" si="28"/>
        <v>7581.7199999999848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46101</v>
      </c>
      <c r="D1094" s="299" t="s">
        <v>433</v>
      </c>
      <c r="E1094" s="331">
        <v>-73</v>
      </c>
      <c r="F1094" s="331"/>
      <c r="G1094" s="333">
        <f t="shared" si="28"/>
        <v>7601.939999999985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6</v>
      </c>
      <c r="C1095" s="298">
        <v>46101</v>
      </c>
      <c r="D1095" s="299" t="s">
        <v>300</v>
      </c>
      <c r="E1095" s="331">
        <v>34.68</v>
      </c>
      <c r="F1095" s="331"/>
      <c r="G1095" s="333">
        <f t="shared" si="28"/>
        <v>7528.939999999985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46101</v>
      </c>
      <c r="D1096" s="299" t="s">
        <v>397</v>
      </c>
      <c r="E1096" s="331">
        <v>10.63</v>
      </c>
      <c r="F1096" s="331"/>
      <c r="G1096" s="333">
        <f t="shared" si="28"/>
        <v>7563.6199999999853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5</v>
      </c>
      <c r="C1097" s="298">
        <v>46101</v>
      </c>
      <c r="D1097" s="299" t="s">
        <v>398</v>
      </c>
      <c r="E1097" s="331">
        <v>106.49</v>
      </c>
      <c r="F1097" s="331"/>
      <c r="G1097" s="333">
        <f t="shared" si="28"/>
        <v>7574.2499999999854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46100</v>
      </c>
      <c r="D1098" s="299" t="s">
        <v>357</v>
      </c>
      <c r="E1098" s="331">
        <v>16.739999999999998</v>
      </c>
      <c r="F1098" s="331"/>
      <c r="G1098" s="333">
        <f t="shared" si="28"/>
        <v>7680.7399999999852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46100</v>
      </c>
      <c r="D1099" s="299" t="s">
        <v>399</v>
      </c>
      <c r="E1099" s="331">
        <v>108.54</v>
      </c>
      <c r="F1099" s="331"/>
      <c r="G1099" s="333">
        <f t="shared" si="28"/>
        <v>7697.479999999985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46100</v>
      </c>
      <c r="D1100" s="299" t="s">
        <v>835</v>
      </c>
      <c r="E1100" s="331">
        <v>12.77</v>
      </c>
      <c r="F1100" s="331"/>
      <c r="G1100" s="333">
        <f t="shared" si="28"/>
        <v>7806.019999999985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46100</v>
      </c>
      <c r="D1101" s="299" t="s">
        <v>334</v>
      </c>
      <c r="E1101" s="331">
        <v>28.33</v>
      </c>
      <c r="F1101" s="331"/>
      <c r="G1101" s="333">
        <f t="shared" si="28"/>
        <v>7818.7899999999854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46100</v>
      </c>
      <c r="D1102" s="299" t="s">
        <v>358</v>
      </c>
      <c r="E1102" s="331">
        <v>17.45</v>
      </c>
      <c r="F1102" s="331"/>
      <c r="G1102" s="333">
        <f t="shared" si="28"/>
        <v>7847.1199999999853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22</v>
      </c>
      <c r="C1103" s="298">
        <v>46100</v>
      </c>
      <c r="D1103" s="299" t="s">
        <v>328</v>
      </c>
      <c r="E1103" s="331">
        <v>7.46</v>
      </c>
      <c r="F1103" s="331"/>
      <c r="G1103" s="333">
        <f t="shared" si="28"/>
        <v>7864.5699999999852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335</v>
      </c>
      <c r="B1104" s="330" t="s">
        <v>335</v>
      </c>
      <c r="C1104" s="298">
        <v>46100</v>
      </c>
      <c r="D1104" s="299" t="s">
        <v>336</v>
      </c>
      <c r="E1104" s="331">
        <v>172.29</v>
      </c>
      <c r="F1104" s="331"/>
      <c r="G1104" s="333">
        <f t="shared" si="28"/>
        <v>7872.0299999999852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15</v>
      </c>
      <c r="C1105" s="298">
        <v>46100</v>
      </c>
      <c r="D1105" s="299" t="s">
        <v>185</v>
      </c>
      <c r="E1105" s="331">
        <v>175.09</v>
      </c>
      <c r="F1105" s="331"/>
      <c r="G1105" s="333">
        <f t="shared" si="28"/>
        <v>8044.3199999999852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291</v>
      </c>
      <c r="B1106" s="330">
        <v>39</v>
      </c>
      <c r="C1106" s="298">
        <v>46100</v>
      </c>
      <c r="D1106" s="299" t="s">
        <v>292</v>
      </c>
      <c r="E1106" s="331"/>
      <c r="F1106" s="331">
        <v>2763.78</v>
      </c>
      <c r="G1106" s="333">
        <f t="shared" si="28"/>
        <v>8219.4099999999853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46099</v>
      </c>
      <c r="D1107" s="299" t="s">
        <v>400</v>
      </c>
      <c r="E1107" s="331">
        <v>47.46</v>
      </c>
      <c r="F1107" s="331"/>
      <c r="G1107" s="333">
        <f t="shared" si="28"/>
        <v>5455.6299999999856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46099</v>
      </c>
      <c r="D1108" s="299" t="s">
        <v>400</v>
      </c>
      <c r="E1108" s="331">
        <v>15.01</v>
      </c>
      <c r="F1108" s="331"/>
      <c r="G1108" s="333">
        <f t="shared" si="28"/>
        <v>5503.0899999999856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291</v>
      </c>
      <c r="B1109" s="330">
        <v>40</v>
      </c>
      <c r="C1109" s="298">
        <v>46099</v>
      </c>
      <c r="D1109" s="299" t="s">
        <v>316</v>
      </c>
      <c r="E1109" s="331"/>
      <c r="F1109" s="331">
        <v>838.67</v>
      </c>
      <c r="G1109" s="333">
        <f t="shared" si="28"/>
        <v>5518.0999999999858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46099</v>
      </c>
      <c r="D1110" s="299" t="s">
        <v>296</v>
      </c>
      <c r="E1110" s="331">
        <v>14.67</v>
      </c>
      <c r="F1110" s="331"/>
      <c r="G1110" s="333">
        <f t="shared" si="28"/>
        <v>4679.4299999999857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46099</v>
      </c>
      <c r="D1111" s="299" t="s">
        <v>296</v>
      </c>
      <c r="E1111" s="331">
        <v>40.22</v>
      </c>
      <c r="F1111" s="331"/>
      <c r="G1111" s="333">
        <f t="shared" si="28"/>
        <v>4694.0999999999858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46099</v>
      </c>
      <c r="D1112" s="299" t="s">
        <v>295</v>
      </c>
      <c r="E1112" s="331">
        <v>3.49</v>
      </c>
      <c r="F1112" s="331"/>
      <c r="G1112" s="333">
        <f t="shared" si="28"/>
        <v>4734.3199999999861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22</v>
      </c>
      <c r="C1113" s="298">
        <v>46099</v>
      </c>
      <c r="D1113" s="299" t="s">
        <v>401</v>
      </c>
      <c r="E1113" s="331">
        <v>13.84</v>
      </c>
      <c r="F1113" s="331"/>
      <c r="G1113" s="333">
        <f t="shared" si="28"/>
        <v>4737.8099999999858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17</v>
      </c>
      <c r="C1114" s="298">
        <v>46098</v>
      </c>
      <c r="D1114" s="299" t="s">
        <v>188</v>
      </c>
      <c r="E1114" s="331">
        <v>42.65</v>
      </c>
      <c r="F1114" s="331"/>
      <c r="G1114" s="333">
        <f t="shared" si="28"/>
        <v>4751.649999999986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23</v>
      </c>
      <c r="C1115" s="298">
        <v>46098</v>
      </c>
      <c r="D1115" s="299" t="s">
        <v>402</v>
      </c>
      <c r="E1115" s="331">
        <v>529.46</v>
      </c>
      <c r="F1115" s="331"/>
      <c r="G1115" s="333">
        <f t="shared" si="28"/>
        <v>4794.2999999999856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43</v>
      </c>
      <c r="C1116" s="298">
        <v>46098</v>
      </c>
      <c r="D1116" s="299" t="s">
        <v>333</v>
      </c>
      <c r="E1116" s="331">
        <v>22.35</v>
      </c>
      <c r="F1116" s="331"/>
      <c r="G1116" s="333">
        <f t="shared" si="28"/>
        <v>5323.7599999999857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42</v>
      </c>
      <c r="C1117" s="298">
        <v>46098</v>
      </c>
      <c r="D1117" s="299" t="s">
        <v>333</v>
      </c>
      <c r="E1117" s="331">
        <v>37.25</v>
      </c>
      <c r="F1117" s="331"/>
      <c r="G1117" s="333">
        <f t="shared" si="28"/>
        <v>5346.109999999986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8</v>
      </c>
      <c r="C1118" s="298">
        <v>46098</v>
      </c>
      <c r="D1118" s="299" t="s">
        <v>319</v>
      </c>
      <c r="E1118" s="331">
        <v>3.99</v>
      </c>
      <c r="F1118" s="331"/>
      <c r="G1118" s="333">
        <f t="shared" si="28"/>
        <v>5383.359999999986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46098</v>
      </c>
      <c r="D1119" s="299" t="s">
        <v>319</v>
      </c>
      <c r="E1119" s="331">
        <v>24.47</v>
      </c>
      <c r="F1119" s="331"/>
      <c r="G1119" s="333">
        <f t="shared" si="28"/>
        <v>5387.3499999999858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21</v>
      </c>
      <c r="C1120" s="298">
        <v>46098</v>
      </c>
      <c r="D1120" s="299" t="s">
        <v>194</v>
      </c>
      <c r="E1120" s="331">
        <v>75.599999999999994</v>
      </c>
      <c r="F1120" s="331"/>
      <c r="G1120" s="333">
        <f t="shared" si="28"/>
        <v>5411.8199999999861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5</v>
      </c>
      <c r="C1121" s="298">
        <v>46097</v>
      </c>
      <c r="D1121" s="299" t="s">
        <v>340</v>
      </c>
      <c r="E1121" s="331">
        <v>21.3</v>
      </c>
      <c r="F1121" s="331"/>
      <c r="G1121" s="333">
        <f t="shared" si="28"/>
        <v>5487.4199999999864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11</v>
      </c>
      <c r="C1122" s="298">
        <v>46097</v>
      </c>
      <c r="D1122" s="299" t="s">
        <v>178</v>
      </c>
      <c r="E1122" s="331">
        <v>267.91000000000003</v>
      </c>
      <c r="F1122" s="331"/>
      <c r="G1122" s="333">
        <f t="shared" si="28"/>
        <v>5508.7199999999866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287</v>
      </c>
      <c r="B1123" s="330" t="s">
        <v>287</v>
      </c>
      <c r="C1123" s="298">
        <v>46097</v>
      </c>
      <c r="D1123" s="299" t="s">
        <v>403</v>
      </c>
      <c r="E1123" s="331"/>
      <c r="F1123" s="331">
        <v>80</v>
      </c>
      <c r="G1123" s="333">
        <f t="shared" si="28"/>
        <v>5776.6299999999865</v>
      </c>
      <c r="H1123" s="334" t="s">
        <v>298</v>
      </c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287</v>
      </c>
      <c r="B1124" s="330" t="s">
        <v>287</v>
      </c>
      <c r="C1124" s="298">
        <v>46097</v>
      </c>
      <c r="D1124" s="299" t="s">
        <v>302</v>
      </c>
      <c r="E1124" s="331">
        <v>80</v>
      </c>
      <c r="F1124" s="331"/>
      <c r="G1124" s="333">
        <f t="shared" si="28"/>
        <v>5696.6299999999865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46097</v>
      </c>
      <c r="D1125" s="299" t="s">
        <v>310</v>
      </c>
      <c r="E1125" s="331">
        <v>42.47</v>
      </c>
      <c r="F1125" s="331"/>
      <c r="G1125" s="333">
        <f t="shared" si="28"/>
        <v>5776.6299999999865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46097</v>
      </c>
      <c r="D1126" s="299" t="s">
        <v>296</v>
      </c>
      <c r="E1126" s="331">
        <v>11.18</v>
      </c>
      <c r="F1126" s="331"/>
      <c r="G1126" s="333">
        <f t="shared" si="28"/>
        <v>5819.0999999999867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46096</v>
      </c>
      <c r="D1127" s="299" t="s">
        <v>404</v>
      </c>
      <c r="E1127" s="331">
        <v>38.67</v>
      </c>
      <c r="F1127" s="331"/>
      <c r="G1127" s="333">
        <f t="shared" si="28"/>
        <v>5830.279999999987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3</v>
      </c>
      <c r="C1128" s="298">
        <v>46096</v>
      </c>
      <c r="D1128" s="299" t="s">
        <v>348</v>
      </c>
      <c r="E1128" s="331">
        <v>7.11</v>
      </c>
      <c r="F1128" s="331"/>
      <c r="G1128" s="333">
        <f t="shared" si="28"/>
        <v>5868.9499999999871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46096</v>
      </c>
      <c r="D1129" s="299" t="s">
        <v>304</v>
      </c>
      <c r="E1129" s="331">
        <v>126.64</v>
      </c>
      <c r="F1129" s="331"/>
      <c r="G1129" s="333">
        <f t="shared" si="28"/>
        <v>5876.0599999999868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46096</v>
      </c>
      <c r="D1130" s="299" t="s">
        <v>311</v>
      </c>
      <c r="E1130" s="331">
        <v>125.2</v>
      </c>
      <c r="F1130" s="331"/>
      <c r="G1130" s="333">
        <f t="shared" si="28"/>
        <v>6002.6999999999871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46096</v>
      </c>
      <c r="D1131" s="299" t="s">
        <v>306</v>
      </c>
      <c r="E1131" s="331">
        <v>37.159999999999997</v>
      </c>
      <c r="F1131" s="331"/>
      <c r="G1131" s="333">
        <f t="shared" si="28"/>
        <v>6127.8999999999869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16</v>
      </c>
      <c r="C1132" s="298">
        <v>46096</v>
      </c>
      <c r="D1132" s="299" t="s">
        <v>405</v>
      </c>
      <c r="E1132" s="331">
        <v>713.06</v>
      </c>
      <c r="F1132" s="331"/>
      <c r="G1132" s="333">
        <f t="shared" si="28"/>
        <v>6165.0599999999868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5</v>
      </c>
      <c r="C1133" s="298">
        <v>46095</v>
      </c>
      <c r="D1133" s="299" t="s">
        <v>406</v>
      </c>
      <c r="E1133" s="331">
        <v>24</v>
      </c>
      <c r="F1133" s="331"/>
      <c r="G1133" s="333">
        <f t="shared" si="28"/>
        <v>6878.1199999999862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3</v>
      </c>
      <c r="C1134" s="298">
        <v>46095</v>
      </c>
      <c r="D1134" s="299" t="s">
        <v>348</v>
      </c>
      <c r="E1134" s="331">
        <v>14.58</v>
      </c>
      <c r="F1134" s="331"/>
      <c r="G1134" s="333">
        <f t="shared" si="28"/>
        <v>6902.1199999999862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291</v>
      </c>
      <c r="B1135" s="330">
        <v>41</v>
      </c>
      <c r="C1135" s="298">
        <v>46094</v>
      </c>
      <c r="D1135" s="299" t="s">
        <v>407</v>
      </c>
      <c r="E1135" s="331"/>
      <c r="F1135" s="331">
        <v>300</v>
      </c>
      <c r="G1135" s="333">
        <f t="shared" si="28"/>
        <v>6916.6999999999862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46094</v>
      </c>
      <c r="D1136" s="299" t="s">
        <v>311</v>
      </c>
      <c r="E1136" s="331">
        <v>17.71</v>
      </c>
      <c r="F1136" s="331"/>
      <c r="G1136" s="333">
        <f t="shared" si="28"/>
        <v>6616.6999999999862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4</v>
      </c>
      <c r="C1137" s="298">
        <v>46094</v>
      </c>
      <c r="D1137" s="299" t="s">
        <v>296</v>
      </c>
      <c r="E1137" s="331">
        <v>31.56</v>
      </c>
      <c r="F1137" s="331"/>
      <c r="G1137" s="333">
        <f t="shared" si="28"/>
        <v>6634.4099999999862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46094</v>
      </c>
      <c r="D1138" s="299" t="s">
        <v>296</v>
      </c>
      <c r="E1138" s="331">
        <v>34.79</v>
      </c>
      <c r="F1138" s="331"/>
      <c r="G1138" s="333">
        <f t="shared" si="28"/>
        <v>6665.9699999999866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46094</v>
      </c>
      <c r="D1139" s="299" t="s">
        <v>408</v>
      </c>
      <c r="E1139" s="331">
        <v>23.9</v>
      </c>
      <c r="F1139" s="331"/>
      <c r="G1139" s="333">
        <f t="shared" si="28"/>
        <v>6700.7599999999866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3</v>
      </c>
      <c r="C1140" s="298">
        <v>46094</v>
      </c>
      <c r="D1140" s="299" t="s">
        <v>348</v>
      </c>
      <c r="E1140" s="331">
        <v>7.26</v>
      </c>
      <c r="F1140" s="331"/>
      <c r="G1140" s="333">
        <f t="shared" si="28"/>
        <v>6724.6599999999862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5</v>
      </c>
      <c r="C1141" s="298">
        <v>46094</v>
      </c>
      <c r="D1141" s="299" t="s">
        <v>354</v>
      </c>
      <c r="E1141" s="331">
        <v>85</v>
      </c>
      <c r="F1141" s="331"/>
      <c r="G1141" s="333">
        <f t="shared" si="28"/>
        <v>6731.9199999999864</v>
      </c>
      <c r="H1141" s="334" t="s">
        <v>298</v>
      </c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8</v>
      </c>
      <c r="C1142" s="298">
        <v>46093</v>
      </c>
      <c r="D1142" s="299" t="s">
        <v>409</v>
      </c>
      <c r="E1142" s="331">
        <v>51.22</v>
      </c>
      <c r="F1142" s="331"/>
      <c r="G1142" s="333">
        <f t="shared" si="28"/>
        <v>6816.9199999999864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46093</v>
      </c>
      <c r="D1143" s="299" t="s">
        <v>410</v>
      </c>
      <c r="E1143" s="331">
        <v>57.43</v>
      </c>
      <c r="F1143" s="331"/>
      <c r="G1143" s="333">
        <f t="shared" si="28"/>
        <v>6868.1399999999867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46093</v>
      </c>
      <c r="D1144" s="299" t="s">
        <v>358</v>
      </c>
      <c r="E1144" s="331">
        <v>17.45</v>
      </c>
      <c r="F1144" s="331"/>
      <c r="G1144" s="333">
        <f t="shared" si="28"/>
        <v>6925.569999999987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46093</v>
      </c>
      <c r="D1145" s="299" t="s">
        <v>319</v>
      </c>
      <c r="E1145" s="331">
        <v>7.92</v>
      </c>
      <c r="F1145" s="331"/>
      <c r="G1145" s="333">
        <f t="shared" si="28"/>
        <v>6943.0199999999868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291</v>
      </c>
      <c r="B1146" s="330">
        <v>38</v>
      </c>
      <c r="C1146" s="298">
        <v>46093</v>
      </c>
      <c r="D1146" s="299" t="s">
        <v>293</v>
      </c>
      <c r="E1146" s="331"/>
      <c r="F1146" s="331">
        <v>4726.92</v>
      </c>
      <c r="G1146" s="333">
        <f t="shared" si="28"/>
        <v>6950.9399999999869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46093</v>
      </c>
      <c r="D1147" s="299" t="s">
        <v>386</v>
      </c>
      <c r="E1147" s="331">
        <v>15</v>
      </c>
      <c r="F1147" s="331"/>
      <c r="G1147" s="333">
        <f t="shared" si="28"/>
        <v>2224.0199999999868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46093</v>
      </c>
      <c r="D1148" s="299" t="s">
        <v>411</v>
      </c>
      <c r="E1148" s="331">
        <v>12</v>
      </c>
      <c r="F1148" s="331"/>
      <c r="G1148" s="333">
        <f t="shared" si="28"/>
        <v>2239.0199999999868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19</v>
      </c>
      <c r="C1149" s="298">
        <v>46093</v>
      </c>
      <c r="D1149" s="299" t="s">
        <v>191</v>
      </c>
      <c r="E1149" s="331">
        <v>200</v>
      </c>
      <c r="F1149" s="331"/>
      <c r="G1149" s="333">
        <f t="shared" si="28"/>
        <v>2251.0199999999868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46092</v>
      </c>
      <c r="D1150" s="299" t="s">
        <v>412</v>
      </c>
      <c r="E1150" s="331">
        <v>-10.050000000000001</v>
      </c>
      <c r="F1150" s="331"/>
      <c r="G1150" s="333">
        <f t="shared" si="28"/>
        <v>2451.0199999999868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46092</v>
      </c>
      <c r="D1151" s="299" t="s">
        <v>413</v>
      </c>
      <c r="E1151" s="331">
        <v>25</v>
      </c>
      <c r="F1151" s="331"/>
      <c r="G1151" s="333">
        <f t="shared" si="28"/>
        <v>2440.9699999999866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46092</v>
      </c>
      <c r="D1152" s="299" t="s">
        <v>301</v>
      </c>
      <c r="E1152" s="331">
        <v>-9</v>
      </c>
      <c r="F1152" s="331"/>
      <c r="G1152" s="333">
        <f t="shared" si="28"/>
        <v>2465.9699999999866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291</v>
      </c>
      <c r="B1153" s="330">
        <v>41</v>
      </c>
      <c r="C1153" s="298">
        <v>46092</v>
      </c>
      <c r="D1153" s="299" t="s">
        <v>407</v>
      </c>
      <c r="E1153" s="331"/>
      <c r="F1153" s="331">
        <v>500</v>
      </c>
      <c r="G1153" s="333">
        <f t="shared" si="28"/>
        <v>2456.9699999999866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46092</v>
      </c>
      <c r="D1154" s="299" t="s">
        <v>296</v>
      </c>
      <c r="E1154" s="331">
        <v>16.170000000000002</v>
      </c>
      <c r="F1154" s="331"/>
      <c r="G1154" s="333">
        <f t="shared" si="28"/>
        <v>1956.9699999999864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22</v>
      </c>
      <c r="C1155" s="298">
        <v>46092</v>
      </c>
      <c r="D1155" s="299" t="s">
        <v>352</v>
      </c>
      <c r="E1155" s="331">
        <v>19.16</v>
      </c>
      <c r="F1155" s="331"/>
      <c r="G1155" s="333">
        <f t="shared" si="28"/>
        <v>1973.1399999999865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335</v>
      </c>
      <c r="B1156" s="330" t="s">
        <v>335</v>
      </c>
      <c r="C1156" s="298">
        <v>46091</v>
      </c>
      <c r="D1156" s="299" t="s">
        <v>447</v>
      </c>
      <c r="E1156" s="331">
        <v>47.28</v>
      </c>
      <c r="F1156" s="331"/>
      <c r="G1156" s="333">
        <f t="shared" si="28"/>
        <v>1992.2999999999865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13</v>
      </c>
      <c r="C1157" s="298">
        <v>46091</v>
      </c>
      <c r="D1157" s="299" t="s">
        <v>182</v>
      </c>
      <c r="E1157" s="331">
        <v>134.93</v>
      </c>
      <c r="F1157" s="331"/>
      <c r="G1157" s="333">
        <f t="shared" si="28"/>
        <v>2039.5799999999865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46091</v>
      </c>
      <c r="D1158" s="299" t="s">
        <v>295</v>
      </c>
      <c r="E1158" s="331">
        <v>7.44</v>
      </c>
      <c r="F1158" s="331"/>
      <c r="G1158" s="333">
        <f t="shared" si="28"/>
        <v>2174.5099999999866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46091</v>
      </c>
      <c r="D1159" s="299" t="s">
        <v>295</v>
      </c>
      <c r="E1159" s="331">
        <v>29.53</v>
      </c>
      <c r="F1159" s="331"/>
      <c r="G1159" s="333">
        <f t="shared" si="28"/>
        <v>2181.9499999999866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46091</v>
      </c>
      <c r="D1160" s="299" t="s">
        <v>310</v>
      </c>
      <c r="E1160" s="331">
        <v>34.119999999999997</v>
      </c>
      <c r="F1160" s="331"/>
      <c r="G1160" s="333">
        <f t="shared" si="28"/>
        <v>2211.4799999999868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46091</v>
      </c>
      <c r="D1161" s="299" t="s">
        <v>414</v>
      </c>
      <c r="E1161" s="331">
        <v>18.57</v>
      </c>
      <c r="F1161" s="331"/>
      <c r="G1161" s="333">
        <f t="shared" si="28"/>
        <v>2245.5999999999867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16</v>
      </c>
      <c r="C1162" s="298">
        <v>46091</v>
      </c>
      <c r="D1162" s="299" t="s">
        <v>415</v>
      </c>
      <c r="E1162" s="331">
        <v>107</v>
      </c>
      <c r="F1162" s="331"/>
      <c r="G1162" s="333">
        <f t="shared" si="28"/>
        <v>2264.1699999999869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18</v>
      </c>
      <c r="C1163" s="298">
        <v>46090</v>
      </c>
      <c r="D1163" s="299" t="s">
        <v>361</v>
      </c>
      <c r="E1163" s="331">
        <v>400</v>
      </c>
      <c r="F1163" s="331"/>
      <c r="G1163" s="333">
        <f t="shared" si="28"/>
        <v>2371.1699999999869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46090</v>
      </c>
      <c r="D1164" s="299" t="s">
        <v>296</v>
      </c>
      <c r="E1164" s="331">
        <v>24.69</v>
      </c>
      <c r="F1164" s="331"/>
      <c r="G1164" s="333">
        <f t="shared" si="28"/>
        <v>2771.1699999999869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3</v>
      </c>
      <c r="C1165" s="298">
        <v>46090</v>
      </c>
      <c r="D1165" s="299" t="s">
        <v>416</v>
      </c>
      <c r="E1165" s="331">
        <v>4.59</v>
      </c>
      <c r="F1165" s="331"/>
      <c r="G1165" s="333">
        <f t="shared" si="28"/>
        <v>2795.8599999999869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9</v>
      </c>
      <c r="C1166" s="298">
        <v>46090</v>
      </c>
      <c r="D1166" s="299" t="s">
        <v>58</v>
      </c>
      <c r="E1166" s="331">
        <v>1281.53</v>
      </c>
      <c r="F1166" s="331"/>
      <c r="G1166" s="333">
        <f t="shared" si="28"/>
        <v>2800.4499999999871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7</v>
      </c>
      <c r="C1167" s="298">
        <v>46090</v>
      </c>
      <c r="D1167" s="299" t="s">
        <v>338</v>
      </c>
      <c r="E1167" s="331">
        <v>40.61</v>
      </c>
      <c r="F1167" s="331"/>
      <c r="G1167" s="333">
        <f t="shared" si="28"/>
        <v>4081.9799999999873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287</v>
      </c>
      <c r="B1168" s="330" t="s">
        <v>287</v>
      </c>
      <c r="C1168" s="298">
        <v>46090</v>
      </c>
      <c r="D1168" s="299" t="s">
        <v>417</v>
      </c>
      <c r="E1168" s="331">
        <v>380</v>
      </c>
      <c r="F1168" s="331">
        <v>380</v>
      </c>
      <c r="G1168" s="333">
        <f t="shared" si="28"/>
        <v>4122.5899999999874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46090</v>
      </c>
      <c r="D1169" s="299" t="s">
        <v>418</v>
      </c>
      <c r="E1169" s="331">
        <v>15</v>
      </c>
      <c r="F1169" s="331"/>
      <c r="G1169" s="333">
        <f t="shared" si="28"/>
        <v>4122.5899999999874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46090</v>
      </c>
      <c r="D1170" s="299" t="s">
        <v>386</v>
      </c>
      <c r="E1170" s="331">
        <v>15</v>
      </c>
      <c r="F1170" s="331"/>
      <c r="G1170" s="333">
        <f t="shared" si="28"/>
        <v>4137.5899999999874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6</v>
      </c>
      <c r="C1171" s="298">
        <v>46090</v>
      </c>
      <c r="D1171" s="299" t="s">
        <v>300</v>
      </c>
      <c r="E1171" s="331">
        <v>70.66</v>
      </c>
      <c r="F1171" s="331"/>
      <c r="G1171" s="333">
        <f t="shared" si="28"/>
        <v>4152.5899999999874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1</v>
      </c>
      <c r="C1172" s="298">
        <v>46089</v>
      </c>
      <c r="D1172" s="299" t="s">
        <v>311</v>
      </c>
      <c r="E1172" s="331">
        <v>109.77</v>
      </c>
      <c r="F1172" s="331"/>
      <c r="G1172" s="333">
        <f t="shared" si="28"/>
        <v>4223.2499999999873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46089</v>
      </c>
      <c r="D1173" s="299" t="s">
        <v>306</v>
      </c>
      <c r="E1173" s="331">
        <v>9.3800000000000008</v>
      </c>
      <c r="F1173" s="331"/>
      <c r="G1173" s="333">
        <f t="shared" si="28"/>
        <v>4333.0199999999877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3</v>
      </c>
      <c r="C1174" s="298">
        <v>46089</v>
      </c>
      <c r="D1174" s="299" t="s">
        <v>419</v>
      </c>
      <c r="E1174" s="331">
        <v>3.85</v>
      </c>
      <c r="F1174" s="331"/>
      <c r="G1174" s="333">
        <f t="shared" si="28"/>
        <v>4342.3999999999878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46089</v>
      </c>
      <c r="D1175" s="299" t="s">
        <v>404</v>
      </c>
      <c r="E1175" s="331">
        <v>88.54</v>
      </c>
      <c r="F1175" s="331"/>
      <c r="G1175" s="333">
        <f t="shared" si="28"/>
        <v>4346.2499999999882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46089</v>
      </c>
      <c r="D1176" s="299" t="s">
        <v>358</v>
      </c>
      <c r="E1176" s="331">
        <v>8.3800000000000008</v>
      </c>
      <c r="F1176" s="331"/>
      <c r="G1176" s="333">
        <f t="shared" si="28"/>
        <v>4434.7899999999881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46089</v>
      </c>
      <c r="D1177" s="299" t="s">
        <v>301</v>
      </c>
      <c r="E1177" s="331">
        <v>39.549999999999997</v>
      </c>
      <c r="F1177" s="331"/>
      <c r="G1177" s="333">
        <f t="shared" si="28"/>
        <v>4443.1699999999882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46089</v>
      </c>
      <c r="D1178" s="299" t="s">
        <v>420</v>
      </c>
      <c r="E1178" s="331">
        <v>31.68</v>
      </c>
      <c r="F1178" s="331"/>
      <c r="G1178" s="333">
        <f t="shared" si="28"/>
        <v>4482.7199999999884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46088</v>
      </c>
      <c r="D1179" s="299" t="s">
        <v>308</v>
      </c>
      <c r="E1179" s="331">
        <v>24.65</v>
      </c>
      <c r="F1179" s="331"/>
      <c r="G1179" s="333">
        <f t="shared" si="28"/>
        <v>4514.3999999999887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46088</v>
      </c>
      <c r="D1180" s="299" t="s">
        <v>346</v>
      </c>
      <c r="E1180" s="331">
        <v>11.04</v>
      </c>
      <c r="F1180" s="331"/>
      <c r="G1180" s="333">
        <f t="shared" si="28"/>
        <v>4539.0499999999884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46088</v>
      </c>
      <c r="D1181" s="299" t="s">
        <v>319</v>
      </c>
      <c r="E1181" s="331">
        <v>11.5</v>
      </c>
      <c r="F1181" s="331"/>
      <c r="G1181" s="333">
        <f t="shared" si="28"/>
        <v>4550.0899999999883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46088</v>
      </c>
      <c r="D1182" s="299" t="s">
        <v>296</v>
      </c>
      <c r="E1182" s="331">
        <v>12.44</v>
      </c>
      <c r="F1182" s="331"/>
      <c r="G1182" s="333">
        <f t="shared" si="28"/>
        <v>4561.5899999999883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46088</v>
      </c>
      <c r="D1183" s="299" t="s">
        <v>296</v>
      </c>
      <c r="E1183" s="331">
        <v>23.62</v>
      </c>
      <c r="F1183" s="331"/>
      <c r="G1183" s="333">
        <f t="shared" si="28"/>
        <v>4574.0299999999879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46088</v>
      </c>
      <c r="D1184" s="299" t="s">
        <v>301</v>
      </c>
      <c r="E1184" s="331">
        <v>36.049999999999997</v>
      </c>
      <c r="F1184" s="331"/>
      <c r="G1184" s="333">
        <f t="shared" si="28"/>
        <v>4597.6499999999878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14</v>
      </c>
      <c r="C1185" s="298">
        <v>46087</v>
      </c>
      <c r="D1185" s="299" t="s">
        <v>366</v>
      </c>
      <c r="E1185" s="331">
        <v>66.67</v>
      </c>
      <c r="F1185" s="331"/>
      <c r="G1185" s="333">
        <f t="shared" si="28"/>
        <v>4633.699999999988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46087</v>
      </c>
      <c r="D1186" s="299" t="s">
        <v>296</v>
      </c>
      <c r="E1186" s="331">
        <v>17.850000000000001</v>
      </c>
      <c r="F1186" s="331"/>
      <c r="G1186" s="333">
        <f t="shared" si="28"/>
        <v>4700.3699999999881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1</v>
      </c>
      <c r="C1187" s="298">
        <v>46087</v>
      </c>
      <c r="D1187" s="299" t="s">
        <v>304</v>
      </c>
      <c r="E1187" s="331">
        <v>112.13</v>
      </c>
      <c r="F1187" s="331"/>
      <c r="G1187" s="333">
        <f t="shared" si="28"/>
        <v>4718.2199999999884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46087</v>
      </c>
      <c r="D1188" s="299" t="s">
        <v>324</v>
      </c>
      <c r="E1188" s="331">
        <v>7.31</v>
      </c>
      <c r="F1188" s="331"/>
      <c r="G1188" s="333">
        <f t="shared" si="28"/>
        <v>4830.3499999999885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39</v>
      </c>
      <c r="C1189" s="298">
        <v>46086</v>
      </c>
      <c r="D1189" s="299" t="s">
        <v>292</v>
      </c>
      <c r="E1189" s="331"/>
      <c r="F1189" s="331">
        <v>2763.78</v>
      </c>
      <c r="G1189" s="333">
        <f t="shared" si="28"/>
        <v>4837.6599999999889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46086</v>
      </c>
      <c r="D1190" s="299" t="s">
        <v>295</v>
      </c>
      <c r="E1190" s="331">
        <v>31.52</v>
      </c>
      <c r="F1190" s="331"/>
      <c r="G1190" s="333">
        <f t="shared" si="28"/>
        <v>2073.8799999999892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46086</v>
      </c>
      <c r="D1191" s="299" t="s">
        <v>358</v>
      </c>
      <c r="E1191" s="331">
        <v>14.86</v>
      </c>
      <c r="F1191" s="331"/>
      <c r="G1191" s="333">
        <f t="shared" si="28"/>
        <v>2105.3999999999892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46086</v>
      </c>
      <c r="D1192" s="299" t="s">
        <v>409</v>
      </c>
      <c r="E1192" s="331">
        <v>44.99</v>
      </c>
      <c r="F1192" s="331"/>
      <c r="G1192" s="333">
        <f t="shared" si="28"/>
        <v>2120.2599999999893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46085</v>
      </c>
      <c r="D1193" s="299" t="s">
        <v>421</v>
      </c>
      <c r="E1193" s="331">
        <v>15</v>
      </c>
      <c r="F1193" s="331"/>
      <c r="G1193" s="333">
        <f t="shared" si="28"/>
        <v>2165.2499999999891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46085</v>
      </c>
      <c r="D1194" s="299" t="s">
        <v>296</v>
      </c>
      <c r="E1194" s="331">
        <v>10.84</v>
      </c>
      <c r="F1194" s="331"/>
      <c r="G1194" s="333">
        <f t="shared" si="28"/>
        <v>2180.2499999999891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14</v>
      </c>
      <c r="C1195" s="298">
        <v>46085</v>
      </c>
      <c r="D1195" s="299" t="s">
        <v>367</v>
      </c>
      <c r="E1195" s="331">
        <v>68.739999999999995</v>
      </c>
      <c r="F1195" s="331"/>
      <c r="G1195" s="333">
        <f t="shared" si="28"/>
        <v>2191.0899999999892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46085</v>
      </c>
      <c r="D1196" s="299" t="s">
        <v>310</v>
      </c>
      <c r="E1196" s="331">
        <v>30.67</v>
      </c>
      <c r="F1196" s="331"/>
      <c r="G1196" s="333">
        <f t="shared" si="28"/>
        <v>2259.829999999989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17</v>
      </c>
      <c r="C1197" s="298">
        <v>46085</v>
      </c>
      <c r="D1197" s="299" t="s">
        <v>370</v>
      </c>
      <c r="E1197" s="331">
        <v>99</v>
      </c>
      <c r="F1197" s="331"/>
      <c r="G1197" s="333">
        <f t="shared" si="28"/>
        <v>2290.4999999999891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21</v>
      </c>
      <c r="C1198" s="298">
        <v>46084</v>
      </c>
      <c r="D1198" s="299" t="s">
        <v>194</v>
      </c>
      <c r="E1198" s="331">
        <v>40.72</v>
      </c>
      <c r="F1198" s="331"/>
      <c r="G1198" s="333">
        <f t="shared" si="28"/>
        <v>2389.4999999999891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284</v>
      </c>
      <c r="B1199" s="330">
        <v>36</v>
      </c>
      <c r="C1199" s="298">
        <v>46084</v>
      </c>
      <c r="D1199" s="299" t="s">
        <v>374</v>
      </c>
      <c r="E1199" s="331">
        <v>50</v>
      </c>
      <c r="F1199" s="331"/>
      <c r="G1199" s="333">
        <f t="shared" si="28"/>
        <v>2430.2199999999889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46084</v>
      </c>
      <c r="D1200" s="299" t="s">
        <v>296</v>
      </c>
      <c r="E1200" s="331">
        <v>14.67</v>
      </c>
      <c r="F1200" s="331"/>
      <c r="G1200" s="333">
        <f t="shared" si="28"/>
        <v>2480.2199999999889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4</v>
      </c>
      <c r="C1201" s="298">
        <v>46084</v>
      </c>
      <c r="D1201" s="299" t="s">
        <v>296</v>
      </c>
      <c r="E1201" s="331">
        <v>27.42</v>
      </c>
      <c r="F1201" s="331"/>
      <c r="G1201" s="333">
        <f t="shared" si="28"/>
        <v>2494.889999999989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46084</v>
      </c>
      <c r="D1202" s="299" t="s">
        <v>422</v>
      </c>
      <c r="E1202" s="331">
        <v>106.27</v>
      </c>
      <c r="F1202" s="331"/>
      <c r="G1202" s="333">
        <f t="shared" si="28"/>
        <v>2522.309999999989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46084</v>
      </c>
      <c r="D1203" s="299" t="s">
        <v>422</v>
      </c>
      <c r="E1203" s="331">
        <v>-107</v>
      </c>
      <c r="F1203" s="331"/>
      <c r="G1203" s="333">
        <f t="shared" si="28"/>
        <v>2628.579999999989</v>
      </c>
      <c r="H1203" s="334" t="s">
        <v>298</v>
      </c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46083</v>
      </c>
      <c r="D1204" s="299" t="s">
        <v>301</v>
      </c>
      <c r="E1204" s="331">
        <v>20</v>
      </c>
      <c r="F1204" s="331"/>
      <c r="G1204" s="333">
        <f t="shared" si="28"/>
        <v>2521.579999999989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46083</v>
      </c>
      <c r="D1205" s="299" t="s">
        <v>288</v>
      </c>
      <c r="E1205" s="331">
        <v>185.64</v>
      </c>
      <c r="F1205" s="331">
        <v>185.64</v>
      </c>
      <c r="G1205" s="333">
        <f t="shared" si="28"/>
        <v>2541.579999999989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46083</v>
      </c>
      <c r="D1206" s="299" t="s">
        <v>424</v>
      </c>
      <c r="E1206" s="331">
        <v>70.12</v>
      </c>
      <c r="F1206" s="331"/>
      <c r="G1206" s="333">
        <f t="shared" si="28"/>
        <v>2541.579999999989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17</v>
      </c>
      <c r="C1207" s="298">
        <v>46083</v>
      </c>
      <c r="D1207" s="299" t="s">
        <v>188</v>
      </c>
      <c r="E1207" s="331">
        <v>41.44</v>
      </c>
      <c r="F1207" s="331"/>
      <c r="G1207" s="333">
        <f t="shared" si="28"/>
        <v>2611.6999999999889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8</v>
      </c>
      <c r="C1208" s="298">
        <v>46083</v>
      </c>
      <c r="D1208" s="299" t="s">
        <v>296</v>
      </c>
      <c r="E1208" s="331">
        <v>8.7200000000000006</v>
      </c>
      <c r="F1208" s="331"/>
      <c r="G1208" s="333">
        <f t="shared" si="28"/>
        <v>2653.139999999989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22</v>
      </c>
      <c r="C1209" s="298">
        <v>46082</v>
      </c>
      <c r="D1209" s="299" t="s">
        <v>375</v>
      </c>
      <c r="E1209" s="331">
        <v>6.37</v>
      </c>
      <c r="F1209" s="331"/>
      <c r="G1209" s="333">
        <f t="shared" si="28"/>
        <v>2661.8599999999888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46082</v>
      </c>
      <c r="D1210" s="299" t="s">
        <v>296</v>
      </c>
      <c r="E1210" s="331">
        <v>9.8699999999999992</v>
      </c>
      <c r="F1210" s="331"/>
      <c r="G1210" s="333">
        <f t="shared" si="28"/>
        <v>2668.2299999999886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1</v>
      </c>
      <c r="C1211" s="298">
        <v>46082</v>
      </c>
      <c r="D1211" s="299" t="s">
        <v>311</v>
      </c>
      <c r="E1211" s="331">
        <v>119.55</v>
      </c>
      <c r="F1211" s="331"/>
      <c r="G1211" s="333">
        <f t="shared" si="28"/>
        <v>2678.0999999999885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3</v>
      </c>
      <c r="C1212" s="298">
        <v>46082</v>
      </c>
      <c r="D1212" s="299" t="s">
        <v>348</v>
      </c>
      <c r="E1212" s="331">
        <v>25</v>
      </c>
      <c r="F1212" s="331"/>
      <c r="G1212" s="333">
        <f t="shared" si="28"/>
        <v>2797.6499999999887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1</v>
      </c>
      <c r="C1213" s="298">
        <v>46082</v>
      </c>
      <c r="D1213" s="299" t="s">
        <v>304</v>
      </c>
      <c r="E1213" s="331">
        <v>119.17</v>
      </c>
      <c r="F1213" s="331"/>
      <c r="G1213" s="333">
        <f t="shared" si="28"/>
        <v>2822.6499999999887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284</v>
      </c>
      <c r="B1214" s="330">
        <v>37</v>
      </c>
      <c r="C1214" s="298">
        <v>46081</v>
      </c>
      <c r="D1214" s="299" t="s">
        <v>425</v>
      </c>
      <c r="E1214" s="331">
        <v>3764.91</v>
      </c>
      <c r="F1214" s="331"/>
      <c r="G1214" s="333">
        <f t="shared" si="28"/>
        <v>2941.8199999999888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286</v>
      </c>
      <c r="B1215" s="330">
        <v>25</v>
      </c>
      <c r="C1215" s="298">
        <v>46081</v>
      </c>
      <c r="D1215" s="298" t="s">
        <v>204</v>
      </c>
      <c r="E1215" s="331">
        <v>350</v>
      </c>
      <c r="F1215" s="331"/>
      <c r="G1215" s="333">
        <f t="shared" si="28"/>
        <v>6706.7299999999886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286</v>
      </c>
      <c r="B1216" s="330">
        <v>26</v>
      </c>
      <c r="C1216" s="298">
        <v>46081</v>
      </c>
      <c r="D1216" s="298" t="s">
        <v>205</v>
      </c>
      <c r="E1216" s="331">
        <v>320</v>
      </c>
      <c r="F1216" s="331"/>
      <c r="G1216" s="333">
        <f t="shared" si="28"/>
        <v>7056.7299999999886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286</v>
      </c>
      <c r="B1217" s="330">
        <v>27</v>
      </c>
      <c r="C1217" s="298">
        <v>46081</v>
      </c>
      <c r="D1217" s="298" t="s">
        <v>206</v>
      </c>
      <c r="E1217" s="331">
        <v>25</v>
      </c>
      <c r="F1217" s="331"/>
      <c r="G1217" s="333">
        <f t="shared" si="28"/>
        <v>7376.7299999999886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286</v>
      </c>
      <c r="B1218" s="330">
        <v>28</v>
      </c>
      <c r="C1218" s="298">
        <v>46081</v>
      </c>
      <c r="D1218" s="298" t="s">
        <v>207</v>
      </c>
      <c r="E1218" s="331">
        <v>25</v>
      </c>
      <c r="F1218" s="331"/>
      <c r="G1218" s="333">
        <f t="shared" si="28"/>
        <v>7401.7299999999886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286</v>
      </c>
      <c r="B1219" s="330">
        <v>29</v>
      </c>
      <c r="C1219" s="298">
        <v>46081</v>
      </c>
      <c r="D1219" s="298" t="s">
        <v>208</v>
      </c>
      <c r="E1219" s="331">
        <v>45</v>
      </c>
      <c r="F1219" s="331"/>
      <c r="G1219" s="333">
        <f t="shared" si="28"/>
        <v>7426.7299999999886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286</v>
      </c>
      <c r="B1220" s="330">
        <v>30</v>
      </c>
      <c r="C1220" s="298">
        <v>46081</v>
      </c>
      <c r="D1220" s="298" t="s">
        <v>209</v>
      </c>
      <c r="E1220" s="331">
        <v>400</v>
      </c>
      <c r="F1220" s="331"/>
      <c r="G1220" s="333">
        <f t="shared" si="28"/>
        <v>7471.7299999999886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286</v>
      </c>
      <c r="B1221" s="330">
        <v>31</v>
      </c>
      <c r="C1221" s="298">
        <v>46081</v>
      </c>
      <c r="D1221" s="298" t="s">
        <v>210</v>
      </c>
      <c r="E1221" s="331">
        <v>375</v>
      </c>
      <c r="F1221" s="331"/>
      <c r="G1221" s="333">
        <f t="shared" si="28"/>
        <v>7871.7299999999886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286</v>
      </c>
      <c r="B1222" s="330">
        <v>32</v>
      </c>
      <c r="C1222" s="298">
        <v>46081</v>
      </c>
      <c r="D1222" s="298" t="s">
        <v>211</v>
      </c>
      <c r="E1222" s="331">
        <v>100</v>
      </c>
      <c r="F1222" s="331"/>
      <c r="G1222" s="333">
        <f t="shared" si="28"/>
        <v>8246.7299999999886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286</v>
      </c>
      <c r="B1223" s="330">
        <v>33</v>
      </c>
      <c r="C1223" s="298">
        <v>46081</v>
      </c>
      <c r="D1223" s="298" t="s">
        <v>212</v>
      </c>
      <c r="E1223" s="331">
        <v>85</v>
      </c>
      <c r="F1223" s="331"/>
      <c r="G1223" s="333">
        <f t="shared" si="28"/>
        <v>8346.7299999999886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286</v>
      </c>
      <c r="B1224" s="330">
        <v>34</v>
      </c>
      <c r="C1224" s="298">
        <v>46081</v>
      </c>
      <c r="D1224" s="298" t="s">
        <v>213</v>
      </c>
      <c r="E1224" s="331">
        <v>230</v>
      </c>
      <c r="F1224" s="331"/>
      <c r="G1224" s="333">
        <f t="shared" si="28"/>
        <v>8431.7299999999886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286</v>
      </c>
      <c r="B1225" s="330">
        <v>35</v>
      </c>
      <c r="C1225" s="298">
        <v>46081</v>
      </c>
      <c r="D1225" s="298" t="s">
        <v>214</v>
      </c>
      <c r="E1225" s="331">
        <v>45</v>
      </c>
      <c r="F1225" s="331"/>
      <c r="G1225" s="333">
        <f t="shared" si="28"/>
        <v>8661.7299999999886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42</v>
      </c>
      <c r="C1226" s="298">
        <v>46081</v>
      </c>
      <c r="D1226" s="298" t="s">
        <v>200</v>
      </c>
      <c r="E1226" s="331">
        <v>51.19</v>
      </c>
      <c r="F1226" s="331"/>
      <c r="G1226" s="333">
        <f t="shared" si="28"/>
        <v>8706.7299999999886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43</v>
      </c>
      <c r="C1227" s="298">
        <v>46081</v>
      </c>
      <c r="D1227" s="298" t="s">
        <v>201</v>
      </c>
      <c r="E1227" s="331">
        <v>37.17</v>
      </c>
      <c r="F1227" s="331"/>
      <c r="G1227" s="333">
        <f t="shared" si="28"/>
        <v>8757.9199999999892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10</v>
      </c>
      <c r="C1228" s="298">
        <v>46081</v>
      </c>
      <c r="D1228" s="298" t="s">
        <v>176</v>
      </c>
      <c r="E1228" s="331">
        <v>17.899999999999999</v>
      </c>
      <c r="F1228" s="331"/>
      <c r="G1228" s="333">
        <f t="shared" si="28"/>
        <v>8795.0899999999892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46080</v>
      </c>
      <c r="D1229" s="298" t="s">
        <v>358</v>
      </c>
      <c r="E1229" s="331">
        <v>11.17</v>
      </c>
      <c r="F1229" s="331"/>
      <c r="G1229" s="333">
        <f t="shared" si="28"/>
        <v>8812.9899999999889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46080</v>
      </c>
      <c r="D1230" s="299" t="s">
        <v>426</v>
      </c>
      <c r="E1230" s="331">
        <v>25</v>
      </c>
      <c r="F1230" s="331"/>
      <c r="G1230" s="333">
        <f t="shared" si="28"/>
        <v>8824.1599999999889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46080</v>
      </c>
      <c r="D1231" s="299" t="s">
        <v>358</v>
      </c>
      <c r="E1231" s="331">
        <v>22.84</v>
      </c>
      <c r="F1231" s="331"/>
      <c r="G1231" s="333">
        <f t="shared" si="28"/>
        <v>8849.1599999999889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6</v>
      </c>
      <c r="C1232" s="298">
        <v>46080</v>
      </c>
      <c r="D1232" s="299" t="s">
        <v>427</v>
      </c>
      <c r="E1232" s="331">
        <v>-88</v>
      </c>
      <c r="F1232" s="331"/>
      <c r="G1232" s="333">
        <f t="shared" si="28"/>
        <v>8871.9999999999891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291</v>
      </c>
      <c r="B1233" s="330">
        <v>38</v>
      </c>
      <c r="C1233" s="298">
        <v>46080</v>
      </c>
      <c r="D1233" s="299" t="s">
        <v>293</v>
      </c>
      <c r="E1233" s="331"/>
      <c r="F1233" s="331">
        <v>4278.1499999999996</v>
      </c>
      <c r="G1233" s="333">
        <f t="shared" si="28"/>
        <v>8783.9999999999891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46080</v>
      </c>
      <c r="D1234" s="299" t="s">
        <v>428</v>
      </c>
      <c r="E1234" s="331">
        <v>25.93</v>
      </c>
      <c r="F1234" s="331"/>
      <c r="G1234" s="333">
        <f t="shared" si="28"/>
        <v>4505.8499999999904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46079</v>
      </c>
      <c r="D1235" s="299" t="s">
        <v>310</v>
      </c>
      <c r="E1235" s="331">
        <v>29.84</v>
      </c>
      <c r="F1235" s="331"/>
      <c r="G1235" s="333">
        <f t="shared" si="28"/>
        <v>4531.7799999999907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5</v>
      </c>
      <c r="C1236" s="298">
        <v>46079</v>
      </c>
      <c r="D1236" s="299" t="s">
        <v>429</v>
      </c>
      <c r="E1236" s="331">
        <v>103.25</v>
      </c>
      <c r="F1236" s="331"/>
      <c r="G1236" s="333">
        <f t="shared" si="28"/>
        <v>4561.6199999999908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46079</v>
      </c>
      <c r="D1237" s="299" t="s">
        <v>357</v>
      </c>
      <c r="E1237" s="331">
        <v>26.02</v>
      </c>
      <c r="F1237" s="331"/>
      <c r="G1237" s="333">
        <f t="shared" si="28"/>
        <v>4664.8699999999908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24</v>
      </c>
      <c r="C1238" s="298">
        <v>46079</v>
      </c>
      <c r="D1238" s="299" t="s">
        <v>860</v>
      </c>
      <c r="E1238" s="331">
        <v>84.83</v>
      </c>
      <c r="F1238" s="331"/>
      <c r="G1238" s="333">
        <f t="shared" si="28"/>
        <v>4690.8899999999912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46079</v>
      </c>
      <c r="D1239" s="299" t="s">
        <v>296</v>
      </c>
      <c r="E1239" s="331">
        <v>17.87</v>
      </c>
      <c r="F1239" s="331"/>
      <c r="G1239" s="333">
        <f t="shared" si="28"/>
        <v>4775.7199999999912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5</v>
      </c>
      <c r="C1240" s="298">
        <v>46079</v>
      </c>
      <c r="D1240" s="299" t="s">
        <v>430</v>
      </c>
      <c r="E1240" s="331">
        <v>123.64</v>
      </c>
      <c r="F1240" s="331"/>
      <c r="G1240" s="333">
        <f t="shared" si="28"/>
        <v>4793.5899999999911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46078</v>
      </c>
      <c r="D1241" s="299" t="s">
        <v>319</v>
      </c>
      <c r="E1241" s="331">
        <v>18.5</v>
      </c>
      <c r="F1241" s="331"/>
      <c r="G1241" s="333">
        <f t="shared" si="28"/>
        <v>4917.2299999999914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46078</v>
      </c>
      <c r="D1242" s="299" t="s">
        <v>296</v>
      </c>
      <c r="E1242" s="331">
        <v>50.96</v>
      </c>
      <c r="F1242" s="331"/>
      <c r="G1242" s="333">
        <f t="shared" si="28"/>
        <v>4935.7299999999914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8</v>
      </c>
      <c r="C1243" s="298">
        <v>46078</v>
      </c>
      <c r="D1243" s="299" t="s">
        <v>296</v>
      </c>
      <c r="E1243" s="331">
        <v>11.28</v>
      </c>
      <c r="F1243" s="331"/>
      <c r="G1243" s="333">
        <f t="shared" si="28"/>
        <v>4986.6899999999914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12</v>
      </c>
      <c r="C1244" s="298">
        <v>46078</v>
      </c>
      <c r="D1244" s="299" t="s">
        <v>314</v>
      </c>
      <c r="E1244" s="331">
        <v>204.47</v>
      </c>
      <c r="F1244" s="331"/>
      <c r="G1244" s="333">
        <f t="shared" si="28"/>
        <v>4997.9699999999912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46078</v>
      </c>
      <c r="D1245" s="299" t="s">
        <v>308</v>
      </c>
      <c r="E1245" s="331">
        <v>47.99</v>
      </c>
      <c r="F1245" s="331"/>
      <c r="G1245" s="333">
        <f t="shared" si="28"/>
        <v>5202.4399999999914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1</v>
      </c>
      <c r="C1246" s="298">
        <v>46078</v>
      </c>
      <c r="D1246" s="299" t="s">
        <v>304</v>
      </c>
      <c r="E1246" s="331">
        <v>19.09</v>
      </c>
      <c r="F1246" s="331"/>
      <c r="G1246" s="333">
        <f t="shared" si="28"/>
        <v>5250.4299999999912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23</v>
      </c>
      <c r="C1247" s="298">
        <v>46076</v>
      </c>
      <c r="D1247" s="299" t="s">
        <v>67</v>
      </c>
      <c r="E1247" s="331">
        <v>650.88</v>
      </c>
      <c r="F1247" s="331"/>
      <c r="G1247" s="333">
        <f t="shared" si="28"/>
        <v>5269.5199999999913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46076</v>
      </c>
      <c r="D1248" s="299" t="s">
        <v>351</v>
      </c>
      <c r="E1248" s="331">
        <v>35</v>
      </c>
      <c r="F1248" s="331"/>
      <c r="G1248" s="333">
        <f t="shared" si="28"/>
        <v>5920.3999999999915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46076</v>
      </c>
      <c r="D1249" s="299" t="s">
        <v>306</v>
      </c>
      <c r="E1249" s="331">
        <v>128.97999999999999</v>
      </c>
      <c r="F1249" s="331"/>
      <c r="G1249" s="333">
        <f t="shared" si="28"/>
        <v>5955.3999999999915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46076</v>
      </c>
      <c r="D1250" s="299" t="s">
        <v>320</v>
      </c>
      <c r="E1250" s="331">
        <v>52.55</v>
      </c>
      <c r="F1250" s="331"/>
      <c r="G1250" s="333">
        <f t="shared" si="28"/>
        <v>6084.379999999991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3</v>
      </c>
      <c r="C1251" s="298">
        <v>46075</v>
      </c>
      <c r="D1251" s="299" t="s">
        <v>348</v>
      </c>
      <c r="E1251" s="331">
        <v>13.76</v>
      </c>
      <c r="F1251" s="331"/>
      <c r="G1251" s="333">
        <f t="shared" si="28"/>
        <v>6136.9299999999912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1</v>
      </c>
      <c r="C1252" s="298">
        <v>46075</v>
      </c>
      <c r="D1252" s="299" t="s">
        <v>311</v>
      </c>
      <c r="E1252" s="331">
        <v>187.64</v>
      </c>
      <c r="F1252" s="331"/>
      <c r="G1252" s="333">
        <f t="shared" si="28"/>
        <v>6150.6899999999914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46074</v>
      </c>
      <c r="D1253" s="299" t="s">
        <v>393</v>
      </c>
      <c r="E1253" s="331">
        <v>75.78</v>
      </c>
      <c r="F1253" s="331"/>
      <c r="G1253" s="333">
        <f t="shared" si="28"/>
        <v>6338.3299999999917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46074</v>
      </c>
      <c r="D1254" s="299" t="s">
        <v>392</v>
      </c>
      <c r="E1254" s="331">
        <v>27.41</v>
      </c>
      <c r="F1254" s="331"/>
      <c r="G1254" s="333">
        <f t="shared" si="28"/>
        <v>6414.1099999999915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4</v>
      </c>
      <c r="C1255" s="298">
        <v>46074</v>
      </c>
      <c r="D1255" s="299" t="s">
        <v>431</v>
      </c>
      <c r="E1255" s="331">
        <v>32.049999999999997</v>
      </c>
      <c r="F1255" s="331"/>
      <c r="G1255" s="333">
        <f t="shared" si="28"/>
        <v>6441.5199999999913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46074</v>
      </c>
      <c r="D1256" s="299" t="s">
        <v>358</v>
      </c>
      <c r="E1256" s="331">
        <v>9.4700000000000006</v>
      </c>
      <c r="F1256" s="331"/>
      <c r="G1256" s="333">
        <f t="shared" si="28"/>
        <v>6473.5699999999915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46073</v>
      </c>
      <c r="D1257" s="299" t="s">
        <v>296</v>
      </c>
      <c r="E1257" s="331">
        <v>14.47</v>
      </c>
      <c r="F1257" s="331"/>
      <c r="G1257" s="333">
        <f t="shared" si="28"/>
        <v>6483.0399999999918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46073</v>
      </c>
      <c r="D1258" s="299" t="s">
        <v>355</v>
      </c>
      <c r="E1258" s="331">
        <v>11.97</v>
      </c>
      <c r="F1258" s="331"/>
      <c r="G1258" s="333">
        <f t="shared" si="28"/>
        <v>6497.509999999992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46073</v>
      </c>
      <c r="D1259" s="299" t="s">
        <v>355</v>
      </c>
      <c r="E1259" s="331">
        <v>59.88</v>
      </c>
      <c r="F1259" s="331"/>
      <c r="G1259" s="333">
        <f t="shared" si="28"/>
        <v>6509.4799999999923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46073</v>
      </c>
      <c r="D1260" s="299" t="s">
        <v>418</v>
      </c>
      <c r="E1260" s="331">
        <v>19.57</v>
      </c>
      <c r="F1260" s="331"/>
      <c r="G1260" s="333">
        <f t="shared" si="28"/>
        <v>6569.3599999999924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22</v>
      </c>
      <c r="C1261" s="298">
        <v>46073</v>
      </c>
      <c r="D1261" s="299" t="s">
        <v>323</v>
      </c>
      <c r="E1261" s="331">
        <v>20.22</v>
      </c>
      <c r="F1261" s="331"/>
      <c r="G1261" s="333">
        <f t="shared" si="28"/>
        <v>6588.9299999999921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46073</v>
      </c>
      <c r="D1262" s="299" t="s">
        <v>358</v>
      </c>
      <c r="E1262" s="331">
        <v>5.3</v>
      </c>
      <c r="F1262" s="331"/>
      <c r="G1262" s="333">
        <f t="shared" si="28"/>
        <v>6609.1499999999924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3</v>
      </c>
      <c r="C1263" s="298">
        <v>46073</v>
      </c>
      <c r="D1263" s="299" t="s">
        <v>324</v>
      </c>
      <c r="E1263" s="331">
        <v>8.1300000000000008</v>
      </c>
      <c r="F1263" s="331"/>
      <c r="G1263" s="333">
        <f t="shared" si="28"/>
        <v>6614.4499999999925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4</v>
      </c>
      <c r="C1264" s="298">
        <v>46073</v>
      </c>
      <c r="D1264" s="299" t="s">
        <v>310</v>
      </c>
      <c r="E1264" s="331">
        <v>32.43</v>
      </c>
      <c r="F1264" s="331"/>
      <c r="G1264" s="333">
        <f t="shared" si="28"/>
        <v>6622.5799999999927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8</v>
      </c>
      <c r="C1265" s="298">
        <v>46073</v>
      </c>
      <c r="D1265" s="299" t="s">
        <v>432</v>
      </c>
      <c r="E1265" s="331">
        <v>98.65</v>
      </c>
      <c r="F1265" s="331"/>
      <c r="G1265" s="333">
        <f t="shared" si="28"/>
        <v>6655.0099999999929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6</v>
      </c>
      <c r="C1266" s="298">
        <v>46072</v>
      </c>
      <c r="D1266" s="299" t="s">
        <v>300</v>
      </c>
      <c r="E1266" s="331">
        <v>30.87</v>
      </c>
      <c r="F1266" s="331"/>
      <c r="G1266" s="333">
        <f t="shared" si="28"/>
        <v>6753.6599999999926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46072</v>
      </c>
      <c r="D1267" s="299" t="s">
        <v>300</v>
      </c>
      <c r="E1267" s="331">
        <v>15.96</v>
      </c>
      <c r="F1267" s="331"/>
      <c r="G1267" s="333">
        <f t="shared" si="28"/>
        <v>6784.5299999999925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46072</v>
      </c>
      <c r="D1268" s="299" t="s">
        <v>296</v>
      </c>
      <c r="E1268" s="331">
        <v>17.36</v>
      </c>
      <c r="F1268" s="331"/>
      <c r="G1268" s="333">
        <f t="shared" si="28"/>
        <v>6800.4899999999925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22</v>
      </c>
      <c r="C1269" s="298">
        <v>46072</v>
      </c>
      <c r="D1269" s="299" t="s">
        <v>328</v>
      </c>
      <c r="E1269" s="331">
        <v>7.46</v>
      </c>
      <c r="F1269" s="331"/>
      <c r="G1269" s="333">
        <f t="shared" si="28"/>
        <v>6817.8499999999922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291</v>
      </c>
      <c r="B1270" s="330">
        <v>39</v>
      </c>
      <c r="C1270" s="298">
        <v>46072</v>
      </c>
      <c r="D1270" s="299" t="s">
        <v>292</v>
      </c>
      <c r="E1270" s="331"/>
      <c r="F1270" s="331">
        <v>2763.77</v>
      </c>
      <c r="G1270" s="333">
        <f t="shared" si="28"/>
        <v>6825.3099999999922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335</v>
      </c>
      <c r="B1271" s="330" t="s">
        <v>335</v>
      </c>
      <c r="C1271" s="298">
        <v>46071</v>
      </c>
      <c r="D1271" s="299" t="s">
        <v>336</v>
      </c>
      <c r="E1271" s="331">
        <v>182.55</v>
      </c>
      <c r="F1271" s="331"/>
      <c r="G1271" s="333">
        <f t="shared" si="28"/>
        <v>4061.5399999999927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15</v>
      </c>
      <c r="C1272" s="298">
        <v>46071</v>
      </c>
      <c r="D1272" s="299" t="s">
        <v>185</v>
      </c>
      <c r="E1272" s="331">
        <v>188.16</v>
      </c>
      <c r="F1272" s="331"/>
      <c r="G1272" s="333">
        <f t="shared" si="28"/>
        <v>4244.0899999999929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291</v>
      </c>
      <c r="B1273" s="330">
        <v>40</v>
      </c>
      <c r="C1273" s="298">
        <v>46071</v>
      </c>
      <c r="D1273" s="299" t="s">
        <v>316</v>
      </c>
      <c r="E1273" s="331"/>
      <c r="F1273" s="331">
        <v>1281.58</v>
      </c>
      <c r="G1273" s="333">
        <f t="shared" si="28"/>
        <v>4432.2499999999927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46071</v>
      </c>
      <c r="D1274" s="299" t="s">
        <v>433</v>
      </c>
      <c r="E1274" s="331">
        <v>-146</v>
      </c>
      <c r="F1274" s="331"/>
      <c r="G1274" s="333">
        <f t="shared" si="28"/>
        <v>3150.6699999999933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46071</v>
      </c>
      <c r="D1275" s="299" t="s">
        <v>434</v>
      </c>
      <c r="E1275" s="331">
        <v>-13</v>
      </c>
      <c r="F1275" s="331"/>
      <c r="G1275" s="333">
        <f t="shared" si="28"/>
        <v>3004.6699999999933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335</v>
      </c>
      <c r="B1276" s="330" t="s">
        <v>335</v>
      </c>
      <c r="C1276" s="298">
        <v>46071</v>
      </c>
      <c r="D1276" s="299" t="s">
        <v>460</v>
      </c>
      <c r="E1276" s="331"/>
      <c r="F1276" s="331">
        <v>191</v>
      </c>
      <c r="G1276" s="333">
        <f t="shared" si="28"/>
        <v>2991.6699999999933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46071</v>
      </c>
      <c r="D1277" s="299" t="s">
        <v>300</v>
      </c>
      <c r="E1277" s="331">
        <v>43.63</v>
      </c>
      <c r="F1277" s="331"/>
      <c r="G1277" s="333">
        <f t="shared" si="28"/>
        <v>2800.6699999999933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46071</v>
      </c>
      <c r="D1278" s="299" t="s">
        <v>300</v>
      </c>
      <c r="E1278" s="331">
        <v>10.64</v>
      </c>
      <c r="F1278" s="331"/>
      <c r="G1278" s="333">
        <f t="shared" si="28"/>
        <v>2844.2999999999934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8</v>
      </c>
      <c r="C1279" s="298">
        <v>46071</v>
      </c>
      <c r="D1279" s="299" t="s">
        <v>296</v>
      </c>
      <c r="E1279" s="331">
        <v>14.87</v>
      </c>
      <c r="F1279" s="331"/>
      <c r="G1279" s="333">
        <f t="shared" si="28"/>
        <v>2854.9399999999932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46071</v>
      </c>
      <c r="D1280" s="299" t="s">
        <v>295</v>
      </c>
      <c r="E1280" s="331">
        <v>12.99</v>
      </c>
      <c r="F1280" s="331"/>
      <c r="G1280" s="333">
        <f t="shared" si="28"/>
        <v>2869.8099999999931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46071</v>
      </c>
      <c r="D1281" s="299" t="s">
        <v>295</v>
      </c>
      <c r="E1281" s="331">
        <v>29.47</v>
      </c>
      <c r="F1281" s="331"/>
      <c r="G1281" s="333">
        <f t="shared" si="28"/>
        <v>2882.7999999999929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22</v>
      </c>
      <c r="C1282" s="298">
        <v>46071</v>
      </c>
      <c r="D1282" s="299" t="s">
        <v>401</v>
      </c>
      <c r="E1282" s="331">
        <v>13.84</v>
      </c>
      <c r="F1282" s="331"/>
      <c r="G1282" s="333">
        <f t="shared" si="28"/>
        <v>2912.2699999999927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46071</v>
      </c>
      <c r="D1283" s="299" t="s">
        <v>435</v>
      </c>
      <c r="E1283" s="331">
        <v>64.569999999999993</v>
      </c>
      <c r="F1283" s="331"/>
      <c r="G1283" s="333">
        <f t="shared" si="28"/>
        <v>2926.1099999999929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294</v>
      </c>
      <c r="B1284" s="330">
        <v>21</v>
      </c>
      <c r="C1284" s="298">
        <v>46070</v>
      </c>
      <c r="D1284" s="299" t="s">
        <v>194</v>
      </c>
      <c r="E1284" s="331">
        <v>81</v>
      </c>
      <c r="F1284" s="331"/>
      <c r="G1284" s="333">
        <f t="shared" si="28"/>
        <v>2990.679999999993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46070</v>
      </c>
      <c r="D1285" s="299" t="s">
        <v>384</v>
      </c>
      <c r="E1285" s="331">
        <v>81.41</v>
      </c>
      <c r="F1285" s="331"/>
      <c r="G1285" s="333">
        <f t="shared" si="28"/>
        <v>3071.679999999993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6</v>
      </c>
      <c r="C1286" s="298">
        <v>46070</v>
      </c>
      <c r="D1286" s="299" t="s">
        <v>300</v>
      </c>
      <c r="E1286" s="331">
        <v>113.74</v>
      </c>
      <c r="F1286" s="331"/>
      <c r="G1286" s="333">
        <f t="shared" si="28"/>
        <v>3153.0899999999929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43</v>
      </c>
      <c r="C1287" s="298">
        <v>46070</v>
      </c>
      <c r="D1287" s="299" t="s">
        <v>333</v>
      </c>
      <c r="E1287" s="331">
        <v>29.8</v>
      </c>
      <c r="F1287" s="331"/>
      <c r="G1287" s="333">
        <f t="shared" si="28"/>
        <v>3266.8299999999927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42</v>
      </c>
      <c r="C1288" s="298">
        <v>46070</v>
      </c>
      <c r="D1288" s="299" t="s">
        <v>333</v>
      </c>
      <c r="E1288" s="331">
        <v>37.25</v>
      </c>
      <c r="F1288" s="331"/>
      <c r="G1288" s="333">
        <f t="shared" si="28"/>
        <v>3296.6299999999928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46070</v>
      </c>
      <c r="D1289" s="299" t="s">
        <v>424</v>
      </c>
      <c r="E1289" s="331">
        <v>7.97</v>
      </c>
      <c r="F1289" s="331"/>
      <c r="G1289" s="333">
        <f t="shared" si="28"/>
        <v>3333.8799999999928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17</v>
      </c>
      <c r="C1290" s="298">
        <v>46070</v>
      </c>
      <c r="D1290" s="299" t="s">
        <v>188</v>
      </c>
      <c r="E1290" s="331">
        <v>42.65</v>
      </c>
      <c r="F1290" s="331"/>
      <c r="G1290" s="333">
        <f t="shared" si="28"/>
        <v>3341.8499999999926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46070</v>
      </c>
      <c r="D1291" s="299" t="s">
        <v>436</v>
      </c>
      <c r="E1291" s="331">
        <v>40</v>
      </c>
      <c r="F1291" s="331"/>
      <c r="G1291" s="333">
        <f t="shared" si="28"/>
        <v>3384.4999999999927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11</v>
      </c>
      <c r="C1292" s="298">
        <v>46070</v>
      </c>
      <c r="D1292" s="299" t="s">
        <v>178</v>
      </c>
      <c r="E1292" s="331">
        <v>480.91</v>
      </c>
      <c r="F1292" s="331"/>
      <c r="G1292" s="333">
        <f t="shared" si="28"/>
        <v>3424.4999999999927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23</v>
      </c>
      <c r="C1293" s="298">
        <v>46070</v>
      </c>
      <c r="D1293" s="299" t="s">
        <v>63</v>
      </c>
      <c r="E1293" s="331">
        <v>529.46</v>
      </c>
      <c r="F1293" s="331"/>
      <c r="G1293" s="333">
        <f t="shared" si="28"/>
        <v>3905.4099999999926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46069</v>
      </c>
      <c r="D1294" s="299" t="s">
        <v>324</v>
      </c>
      <c r="E1294" s="331">
        <v>16.079999999999998</v>
      </c>
      <c r="F1294" s="331"/>
      <c r="G1294" s="333">
        <f t="shared" si="28"/>
        <v>4434.8699999999926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6</v>
      </c>
      <c r="C1295" s="298">
        <v>46069</v>
      </c>
      <c r="D1295" s="299" t="s">
        <v>300</v>
      </c>
      <c r="E1295" s="331">
        <v>21.17</v>
      </c>
      <c r="F1295" s="331"/>
      <c r="G1295" s="333">
        <f t="shared" si="28"/>
        <v>4450.9499999999925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6</v>
      </c>
      <c r="C1296" s="298">
        <v>46069</v>
      </c>
      <c r="D1296" s="299" t="s">
        <v>300</v>
      </c>
      <c r="E1296" s="331">
        <v>17.03</v>
      </c>
      <c r="F1296" s="331"/>
      <c r="G1296" s="333">
        <f t="shared" si="28"/>
        <v>4472.1199999999926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46069</v>
      </c>
      <c r="D1297" s="299" t="s">
        <v>296</v>
      </c>
      <c r="E1297" s="331">
        <v>18.309999999999999</v>
      </c>
      <c r="F1297" s="331"/>
      <c r="G1297" s="333">
        <f t="shared" si="28"/>
        <v>4489.1499999999924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46069</v>
      </c>
      <c r="D1298" s="299" t="s">
        <v>301</v>
      </c>
      <c r="E1298" s="331">
        <v>19.3</v>
      </c>
      <c r="F1298" s="331"/>
      <c r="G1298" s="333">
        <f t="shared" si="28"/>
        <v>4507.4599999999928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46069</v>
      </c>
      <c r="D1299" s="299" t="s">
        <v>397</v>
      </c>
      <c r="E1299" s="331">
        <v>24.67</v>
      </c>
      <c r="F1299" s="331"/>
      <c r="G1299" s="333">
        <f t="shared" si="28"/>
        <v>4526.7599999999929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287</v>
      </c>
      <c r="B1300" s="330" t="s">
        <v>287</v>
      </c>
      <c r="C1300" s="298">
        <v>46069</v>
      </c>
      <c r="D1300" s="299" t="s">
        <v>397</v>
      </c>
      <c r="E1300" s="331">
        <v>152.41999999999999</v>
      </c>
      <c r="F1300" s="331">
        <v>152.41999999999999</v>
      </c>
      <c r="G1300" s="333">
        <f t="shared" si="28"/>
        <v>4551.429999999993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6</v>
      </c>
      <c r="C1301" s="298">
        <v>46068</v>
      </c>
      <c r="D1301" s="299" t="s">
        <v>437</v>
      </c>
      <c r="E1301" s="331">
        <v>233.83</v>
      </c>
      <c r="F1301" s="331"/>
      <c r="G1301" s="333">
        <f t="shared" si="28"/>
        <v>4551.429999999993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46068</v>
      </c>
      <c r="D1302" s="299" t="s">
        <v>326</v>
      </c>
      <c r="E1302" s="331">
        <v>50.87</v>
      </c>
      <c r="F1302" s="331"/>
      <c r="G1302" s="333">
        <f t="shared" si="28"/>
        <v>4785.2599999999929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46068</v>
      </c>
      <c r="D1303" s="299" t="s">
        <v>438</v>
      </c>
      <c r="E1303" s="331">
        <v>16</v>
      </c>
      <c r="F1303" s="331"/>
      <c r="G1303" s="333">
        <f t="shared" si="28"/>
        <v>4836.1299999999928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46068</v>
      </c>
      <c r="D1304" s="299" t="s">
        <v>353</v>
      </c>
      <c r="E1304" s="331">
        <v>30</v>
      </c>
      <c r="F1304" s="331"/>
      <c r="G1304" s="333">
        <f t="shared" si="28"/>
        <v>4852.1299999999928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46068</v>
      </c>
      <c r="D1305" s="299" t="s">
        <v>306</v>
      </c>
      <c r="E1305" s="331">
        <v>76</v>
      </c>
      <c r="F1305" s="331"/>
      <c r="G1305" s="333">
        <f t="shared" si="28"/>
        <v>4882.1299999999928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3</v>
      </c>
      <c r="C1306" s="298">
        <v>46068</v>
      </c>
      <c r="D1306" s="299" t="s">
        <v>348</v>
      </c>
      <c r="E1306" s="331">
        <v>3.59</v>
      </c>
      <c r="F1306" s="331"/>
      <c r="G1306" s="333">
        <f t="shared" si="28"/>
        <v>4958.1299999999928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6</v>
      </c>
      <c r="C1307" s="298">
        <v>46068</v>
      </c>
      <c r="D1307" s="299" t="s">
        <v>439</v>
      </c>
      <c r="E1307" s="331">
        <v>70</v>
      </c>
      <c r="F1307" s="331"/>
      <c r="G1307" s="333">
        <f t="shared" si="28"/>
        <v>4961.719999999993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8</v>
      </c>
      <c r="C1308" s="298">
        <v>46068</v>
      </c>
      <c r="D1308" s="299" t="s">
        <v>440</v>
      </c>
      <c r="E1308" s="331">
        <v>175</v>
      </c>
      <c r="F1308" s="331"/>
      <c r="G1308" s="333">
        <f t="shared" si="28"/>
        <v>5031.719999999993</v>
      </c>
      <c r="H1308" s="334" t="s">
        <v>298</v>
      </c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8</v>
      </c>
      <c r="C1309" s="298">
        <v>46067</v>
      </c>
      <c r="D1309" s="299" t="s">
        <v>319</v>
      </c>
      <c r="E1309" s="331">
        <v>13.09</v>
      </c>
      <c r="F1309" s="331"/>
      <c r="G1309" s="333">
        <f t="shared" si="28"/>
        <v>5206.719999999993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3</v>
      </c>
      <c r="C1310" s="298">
        <v>46067</v>
      </c>
      <c r="D1310" s="299" t="s">
        <v>296</v>
      </c>
      <c r="E1310" s="331">
        <v>7.56</v>
      </c>
      <c r="F1310" s="331"/>
      <c r="G1310" s="333">
        <f t="shared" si="28"/>
        <v>5219.8099999999931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46067</v>
      </c>
      <c r="D1311" s="299" t="s">
        <v>296</v>
      </c>
      <c r="E1311" s="331">
        <v>32.409999999999997</v>
      </c>
      <c r="F1311" s="331"/>
      <c r="G1311" s="333">
        <f t="shared" si="28"/>
        <v>5227.3699999999935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5</v>
      </c>
      <c r="C1312" s="298">
        <v>46067</v>
      </c>
      <c r="D1312" s="299" t="s">
        <v>441</v>
      </c>
      <c r="E1312" s="331">
        <v>400</v>
      </c>
      <c r="F1312" s="331"/>
      <c r="G1312" s="333">
        <f t="shared" si="28"/>
        <v>5259.7799999999934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8</v>
      </c>
      <c r="C1313" s="298">
        <v>46066</v>
      </c>
      <c r="D1313" s="299" t="s">
        <v>319</v>
      </c>
      <c r="E1313" s="331">
        <v>41.51</v>
      </c>
      <c r="F1313" s="331"/>
      <c r="G1313" s="333">
        <f t="shared" si="28"/>
        <v>5659.7799999999934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46066</v>
      </c>
      <c r="D1314" s="299" t="s">
        <v>296</v>
      </c>
      <c r="E1314" s="331">
        <v>21.55</v>
      </c>
      <c r="F1314" s="331"/>
      <c r="G1314" s="333">
        <f t="shared" si="28"/>
        <v>5701.2899999999936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46066</v>
      </c>
      <c r="D1315" s="299" t="s">
        <v>358</v>
      </c>
      <c r="E1315" s="331">
        <v>12.45</v>
      </c>
      <c r="F1315" s="331"/>
      <c r="G1315" s="333">
        <f t="shared" si="28"/>
        <v>5722.8399999999938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287</v>
      </c>
      <c r="B1316" s="330" t="s">
        <v>287</v>
      </c>
      <c r="C1316" s="298">
        <v>46066</v>
      </c>
      <c r="D1316" s="299" t="s">
        <v>397</v>
      </c>
      <c r="E1316" s="331">
        <v>91.38</v>
      </c>
      <c r="F1316" s="331">
        <v>91.38</v>
      </c>
      <c r="G1316" s="333">
        <f t="shared" si="28"/>
        <v>5735.2899999999936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1</v>
      </c>
      <c r="C1317" s="298">
        <v>46066</v>
      </c>
      <c r="D1317" s="299" t="s">
        <v>311</v>
      </c>
      <c r="E1317" s="331">
        <v>16.48</v>
      </c>
      <c r="F1317" s="331"/>
      <c r="G1317" s="333">
        <f t="shared" si="28"/>
        <v>5735.2899999999936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46066</v>
      </c>
      <c r="D1318" s="299" t="s">
        <v>428</v>
      </c>
      <c r="E1318" s="331">
        <v>12.76</v>
      </c>
      <c r="F1318" s="331"/>
      <c r="G1318" s="333">
        <f t="shared" si="28"/>
        <v>5751.7699999999932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4</v>
      </c>
      <c r="C1319" s="298">
        <v>46066</v>
      </c>
      <c r="D1319" s="299" t="s">
        <v>329</v>
      </c>
      <c r="E1319" s="331">
        <v>37.9</v>
      </c>
      <c r="F1319" s="331"/>
      <c r="G1319" s="333">
        <f t="shared" si="28"/>
        <v>5764.5299999999934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291</v>
      </c>
      <c r="B1320" s="330">
        <v>40</v>
      </c>
      <c r="C1320" s="298">
        <v>46066</v>
      </c>
      <c r="D1320" s="299" t="s">
        <v>316</v>
      </c>
      <c r="E1320" s="331"/>
      <c r="F1320" s="331">
        <v>427.18</v>
      </c>
      <c r="G1320" s="333">
        <f t="shared" si="28"/>
        <v>5802.429999999993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291</v>
      </c>
      <c r="B1321" s="330">
        <v>38</v>
      </c>
      <c r="C1321" s="298">
        <v>46066</v>
      </c>
      <c r="D1321" s="299" t="s">
        <v>293</v>
      </c>
      <c r="E1321" s="331"/>
      <c r="F1321" s="331">
        <v>4278.16</v>
      </c>
      <c r="G1321" s="333">
        <f t="shared" si="28"/>
        <v>5375.2499999999927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46065</v>
      </c>
      <c r="D1322" s="299" t="s">
        <v>357</v>
      </c>
      <c r="E1322" s="331">
        <v>111.36</v>
      </c>
      <c r="F1322" s="331"/>
      <c r="G1322" s="333">
        <f t="shared" si="28"/>
        <v>1097.0899999999931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6</v>
      </c>
      <c r="C1323" s="298">
        <v>46065</v>
      </c>
      <c r="D1323" s="299" t="s">
        <v>442</v>
      </c>
      <c r="E1323" s="331">
        <v>16</v>
      </c>
      <c r="F1323" s="331"/>
      <c r="G1323" s="333">
        <f t="shared" si="28"/>
        <v>1208.449999999993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6</v>
      </c>
      <c r="C1324" s="298">
        <v>46065</v>
      </c>
      <c r="D1324" s="299" t="s">
        <v>300</v>
      </c>
      <c r="E1324" s="331">
        <v>29.81</v>
      </c>
      <c r="F1324" s="331"/>
      <c r="G1324" s="333">
        <f t="shared" si="28"/>
        <v>1224.449999999993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19</v>
      </c>
      <c r="C1325" s="298">
        <v>46065</v>
      </c>
      <c r="D1325" s="299" t="s">
        <v>191</v>
      </c>
      <c r="E1325" s="331">
        <v>200</v>
      </c>
      <c r="F1325" s="331"/>
      <c r="G1325" s="333">
        <f t="shared" si="28"/>
        <v>1254.2599999999929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46065</v>
      </c>
      <c r="D1326" s="299" t="s">
        <v>296</v>
      </c>
      <c r="E1326" s="331">
        <v>7.56</v>
      </c>
      <c r="F1326" s="331"/>
      <c r="G1326" s="333">
        <f t="shared" si="28"/>
        <v>1454.2599999999929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4</v>
      </c>
      <c r="C1327" s="298">
        <v>46065</v>
      </c>
      <c r="D1327" s="299" t="s">
        <v>296</v>
      </c>
      <c r="E1327" s="331">
        <v>65.78</v>
      </c>
      <c r="F1327" s="331"/>
      <c r="G1327" s="333">
        <f t="shared" si="28"/>
        <v>1461.8199999999929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46065</v>
      </c>
      <c r="D1328" s="299" t="s">
        <v>296</v>
      </c>
      <c r="E1328" s="331">
        <v>3.93</v>
      </c>
      <c r="F1328" s="331"/>
      <c r="G1328" s="333">
        <f t="shared" si="28"/>
        <v>1527.5999999999929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7</v>
      </c>
      <c r="C1329" s="298">
        <v>46065</v>
      </c>
      <c r="D1329" s="299" t="s">
        <v>443</v>
      </c>
      <c r="E1329" s="331">
        <v>564.83000000000004</v>
      </c>
      <c r="F1329" s="331"/>
      <c r="G1329" s="333">
        <f t="shared" si="28"/>
        <v>1531.5299999999929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7</v>
      </c>
      <c r="C1330" s="298">
        <v>46065</v>
      </c>
      <c r="D1330" s="299" t="s">
        <v>444</v>
      </c>
      <c r="E1330" s="331">
        <v>70.180000000000007</v>
      </c>
      <c r="F1330" s="331"/>
      <c r="G1330" s="333">
        <f t="shared" si="28"/>
        <v>2096.3599999999929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6</v>
      </c>
      <c r="C1331" s="298">
        <v>46065</v>
      </c>
      <c r="D1331" s="299" t="s">
        <v>445</v>
      </c>
      <c r="E1331" s="331">
        <v>2.66</v>
      </c>
      <c r="F1331" s="331"/>
      <c r="G1331" s="333">
        <f t="shared" si="28"/>
        <v>2166.5399999999927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5</v>
      </c>
      <c r="C1332" s="298">
        <v>46064</v>
      </c>
      <c r="D1332" s="299" t="s">
        <v>429</v>
      </c>
      <c r="E1332" s="331">
        <v>103.25</v>
      </c>
      <c r="F1332" s="331"/>
      <c r="G1332" s="333">
        <f t="shared" si="28"/>
        <v>2169.1999999999925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46064</v>
      </c>
      <c r="D1333" s="299" t="s">
        <v>363</v>
      </c>
      <c r="E1333" s="331">
        <v>30.39</v>
      </c>
      <c r="F1333" s="331"/>
      <c r="G1333" s="333">
        <f t="shared" si="28"/>
        <v>2272.4499999999925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46064</v>
      </c>
      <c r="D1334" s="299" t="s">
        <v>296</v>
      </c>
      <c r="E1334" s="331">
        <v>9.92</v>
      </c>
      <c r="F1334" s="331"/>
      <c r="G1334" s="333">
        <f t="shared" si="28"/>
        <v>2302.8399999999924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3</v>
      </c>
      <c r="C1335" s="298">
        <v>46064</v>
      </c>
      <c r="D1335" s="299" t="s">
        <v>295</v>
      </c>
      <c r="E1335" s="331">
        <v>3.49</v>
      </c>
      <c r="F1335" s="331"/>
      <c r="G1335" s="333">
        <f t="shared" si="28"/>
        <v>2312.7599999999925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22</v>
      </c>
      <c r="C1336" s="298">
        <v>46064</v>
      </c>
      <c r="D1336" s="299" t="s">
        <v>352</v>
      </c>
      <c r="E1336" s="331">
        <v>19.16</v>
      </c>
      <c r="F1336" s="331"/>
      <c r="G1336" s="333">
        <f t="shared" si="28"/>
        <v>2316.2499999999923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46063</v>
      </c>
      <c r="D1337" s="299" t="s">
        <v>412</v>
      </c>
      <c r="E1337" s="331">
        <v>-8</v>
      </c>
      <c r="F1337" s="331"/>
      <c r="G1337" s="333">
        <f t="shared" si="28"/>
        <v>2335.4099999999921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46063</v>
      </c>
      <c r="D1338" s="299" t="s">
        <v>446</v>
      </c>
      <c r="E1338" s="331">
        <v>-0.04</v>
      </c>
      <c r="F1338" s="331"/>
      <c r="G1338" s="333">
        <f t="shared" si="28"/>
        <v>2327.4099999999921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335</v>
      </c>
      <c r="B1339" s="330" t="s">
        <v>335</v>
      </c>
      <c r="C1339" s="298">
        <v>46063</v>
      </c>
      <c r="D1339" s="299" t="s">
        <v>447</v>
      </c>
      <c r="E1339" s="331">
        <v>65.78</v>
      </c>
      <c r="F1339" s="331"/>
      <c r="G1339" s="333">
        <f t="shared" si="28"/>
        <v>2327.3699999999922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13</v>
      </c>
      <c r="C1340" s="298">
        <v>46063</v>
      </c>
      <c r="D1340" s="299" t="s">
        <v>182</v>
      </c>
      <c r="E1340" s="331">
        <v>159.35</v>
      </c>
      <c r="F1340" s="331"/>
      <c r="G1340" s="333">
        <f t="shared" si="28"/>
        <v>2393.1499999999924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46063</v>
      </c>
      <c r="D1341" s="299" t="s">
        <v>296</v>
      </c>
      <c r="E1341" s="331">
        <v>16.29</v>
      </c>
      <c r="F1341" s="331"/>
      <c r="G1341" s="333">
        <f t="shared" si="28"/>
        <v>2552.4999999999923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1</v>
      </c>
      <c r="C1342" s="298">
        <v>46063</v>
      </c>
      <c r="D1342" s="299" t="s">
        <v>311</v>
      </c>
      <c r="E1342" s="331">
        <v>19.329999999999998</v>
      </c>
      <c r="F1342" s="331"/>
      <c r="G1342" s="333">
        <f t="shared" si="28"/>
        <v>2568.7899999999922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3</v>
      </c>
      <c r="C1343" s="298">
        <v>46062</v>
      </c>
      <c r="D1343" s="299" t="s">
        <v>448</v>
      </c>
      <c r="E1343" s="331">
        <v>8.61</v>
      </c>
      <c r="F1343" s="331"/>
      <c r="G1343" s="333">
        <f t="shared" ref="G1343:G1588" si="29">G1344-E1343+F1343</f>
        <v>2588.1199999999922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46062</v>
      </c>
      <c r="D1344" s="299" t="s">
        <v>296</v>
      </c>
      <c r="E1344" s="331">
        <v>13.41</v>
      </c>
      <c r="F1344" s="331"/>
      <c r="G1344" s="333">
        <f t="shared" si="29"/>
        <v>2596.7299999999923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18</v>
      </c>
      <c r="C1345" s="298">
        <v>46062</v>
      </c>
      <c r="D1345" s="299" t="s">
        <v>361</v>
      </c>
      <c r="E1345" s="331">
        <v>400</v>
      </c>
      <c r="F1345" s="331"/>
      <c r="G1345" s="333">
        <f t="shared" si="29"/>
        <v>2610.1399999999921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294</v>
      </c>
      <c r="B1346" s="330">
        <v>9</v>
      </c>
      <c r="C1346" s="298">
        <v>46062</v>
      </c>
      <c r="D1346" s="299" t="s">
        <v>58</v>
      </c>
      <c r="E1346" s="331">
        <v>1281.53</v>
      </c>
      <c r="F1346" s="331"/>
      <c r="G1346" s="333">
        <f t="shared" si="29"/>
        <v>3010.1399999999921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5</v>
      </c>
      <c r="C1347" s="298">
        <v>46062</v>
      </c>
      <c r="D1347" s="299" t="s">
        <v>449</v>
      </c>
      <c r="E1347" s="331">
        <v>50</v>
      </c>
      <c r="F1347" s="331"/>
      <c r="G1347" s="333">
        <f t="shared" si="29"/>
        <v>4291.6699999999919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46062</v>
      </c>
      <c r="D1348" s="299" t="s">
        <v>450</v>
      </c>
      <c r="E1348" s="331">
        <v>12.1</v>
      </c>
      <c r="F1348" s="331"/>
      <c r="G1348" s="333">
        <f t="shared" si="29"/>
        <v>4341.6699999999919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1</v>
      </c>
      <c r="C1349" s="298">
        <v>46061</v>
      </c>
      <c r="D1349" s="299" t="s">
        <v>306</v>
      </c>
      <c r="E1349" s="331">
        <v>72.099999999999994</v>
      </c>
      <c r="F1349" s="331"/>
      <c r="G1349" s="333">
        <f t="shared" si="29"/>
        <v>4353.7699999999923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8</v>
      </c>
      <c r="C1350" s="298">
        <v>46061</v>
      </c>
      <c r="D1350" s="299" t="s">
        <v>319</v>
      </c>
      <c r="E1350" s="331">
        <v>30.25</v>
      </c>
      <c r="F1350" s="331"/>
      <c r="G1350" s="333">
        <f t="shared" si="29"/>
        <v>4425.8699999999926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3</v>
      </c>
      <c r="C1351" s="298">
        <v>46061</v>
      </c>
      <c r="D1351" s="299" t="s">
        <v>296</v>
      </c>
      <c r="E1351" s="331">
        <v>3.72</v>
      </c>
      <c r="F1351" s="331"/>
      <c r="G1351" s="333">
        <f t="shared" si="29"/>
        <v>4456.1199999999926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4</v>
      </c>
      <c r="C1352" s="298">
        <v>46061</v>
      </c>
      <c r="D1352" s="299" t="s">
        <v>296</v>
      </c>
      <c r="E1352" s="331">
        <v>41.6</v>
      </c>
      <c r="F1352" s="331"/>
      <c r="G1352" s="333">
        <f t="shared" si="29"/>
        <v>4459.8399999999929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3</v>
      </c>
      <c r="C1353" s="298">
        <v>46061</v>
      </c>
      <c r="D1353" s="299" t="s">
        <v>451</v>
      </c>
      <c r="E1353" s="331">
        <v>1</v>
      </c>
      <c r="F1353" s="331"/>
      <c r="G1353" s="333">
        <f t="shared" si="29"/>
        <v>4501.4399999999932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46061</v>
      </c>
      <c r="D1354" s="299" t="s">
        <v>358</v>
      </c>
      <c r="E1354" s="331">
        <v>10.17</v>
      </c>
      <c r="F1354" s="331"/>
      <c r="G1354" s="333">
        <f t="shared" si="29"/>
        <v>4502.4399999999932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287</v>
      </c>
      <c r="B1355" s="330" t="s">
        <v>287</v>
      </c>
      <c r="C1355" s="298">
        <v>46060</v>
      </c>
      <c r="D1355" s="299" t="s">
        <v>452</v>
      </c>
      <c r="E1355" s="331">
        <v>367.77</v>
      </c>
      <c r="F1355" s="331">
        <v>367.77</v>
      </c>
      <c r="G1355" s="333">
        <f t="shared" si="29"/>
        <v>4512.6099999999933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4</v>
      </c>
      <c r="C1356" s="298">
        <v>46060</v>
      </c>
      <c r="D1356" s="299" t="s">
        <v>310</v>
      </c>
      <c r="E1356" s="331">
        <v>32.36</v>
      </c>
      <c r="F1356" s="331"/>
      <c r="G1356" s="333">
        <f t="shared" si="29"/>
        <v>4512.6099999999933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6</v>
      </c>
      <c r="C1357" s="298">
        <v>46060</v>
      </c>
      <c r="D1357" s="299" t="s">
        <v>453</v>
      </c>
      <c r="E1357" s="331">
        <v>41.39</v>
      </c>
      <c r="F1357" s="331"/>
      <c r="G1357" s="333">
        <f t="shared" si="29"/>
        <v>4544.969999999993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1</v>
      </c>
      <c r="C1358" s="298">
        <v>46060</v>
      </c>
      <c r="D1358" s="299" t="s">
        <v>445</v>
      </c>
      <c r="E1358" s="331">
        <v>35.770000000000003</v>
      </c>
      <c r="F1358" s="331"/>
      <c r="G1358" s="333">
        <f t="shared" si="29"/>
        <v>4586.3599999999933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3</v>
      </c>
      <c r="C1359" s="298">
        <v>46060</v>
      </c>
      <c r="D1359" s="299" t="s">
        <v>348</v>
      </c>
      <c r="E1359" s="331">
        <v>25</v>
      </c>
      <c r="F1359" s="331"/>
      <c r="G1359" s="333">
        <f t="shared" si="29"/>
        <v>4622.1299999999937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46060</v>
      </c>
      <c r="D1360" s="299" t="s">
        <v>296</v>
      </c>
      <c r="E1360" s="331">
        <v>6.69</v>
      </c>
      <c r="F1360" s="331"/>
      <c r="G1360" s="333">
        <f t="shared" si="29"/>
        <v>4647.1299999999937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46060</v>
      </c>
      <c r="D1361" s="299" t="s">
        <v>296</v>
      </c>
      <c r="E1361" s="331">
        <v>47.85</v>
      </c>
      <c r="F1361" s="331"/>
      <c r="G1361" s="333">
        <f t="shared" si="29"/>
        <v>4653.8199999999933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46059</v>
      </c>
      <c r="D1362" s="299" t="s">
        <v>301</v>
      </c>
      <c r="E1362" s="331">
        <v>20</v>
      </c>
      <c r="F1362" s="331"/>
      <c r="G1362" s="333">
        <f t="shared" si="29"/>
        <v>4701.6699999999937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291</v>
      </c>
      <c r="B1363" s="330">
        <v>40</v>
      </c>
      <c r="C1363" s="298">
        <v>46059</v>
      </c>
      <c r="D1363" s="299" t="s">
        <v>316</v>
      </c>
      <c r="E1363" s="331"/>
      <c r="F1363" s="331">
        <v>822.99</v>
      </c>
      <c r="G1363" s="333">
        <f t="shared" si="29"/>
        <v>4721.6699999999937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294</v>
      </c>
      <c r="B1364" s="330">
        <v>14</v>
      </c>
      <c r="C1364" s="298">
        <v>46059</v>
      </c>
      <c r="D1364" s="299" t="s">
        <v>366</v>
      </c>
      <c r="E1364" s="331">
        <v>66.67</v>
      </c>
      <c r="F1364" s="331"/>
      <c r="G1364" s="333">
        <f t="shared" si="29"/>
        <v>3898.6799999999935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46059</v>
      </c>
      <c r="D1365" s="299" t="s">
        <v>296</v>
      </c>
      <c r="E1365" s="331">
        <v>9.35</v>
      </c>
      <c r="F1365" s="331"/>
      <c r="G1365" s="333">
        <f t="shared" si="29"/>
        <v>3965.3499999999935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46059</v>
      </c>
      <c r="D1366" s="299" t="s">
        <v>296</v>
      </c>
      <c r="E1366" s="331">
        <v>45.81</v>
      </c>
      <c r="F1366" s="331"/>
      <c r="G1366" s="333">
        <f t="shared" si="29"/>
        <v>3974.6999999999935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46059</v>
      </c>
      <c r="D1367" s="299" t="s">
        <v>353</v>
      </c>
      <c r="E1367" s="331">
        <v>22.98</v>
      </c>
      <c r="F1367" s="331"/>
      <c r="G1367" s="333">
        <f t="shared" si="29"/>
        <v>4020.5099999999934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46059</v>
      </c>
      <c r="D1368" s="299" t="s">
        <v>301</v>
      </c>
      <c r="E1368" s="331">
        <v>46.5</v>
      </c>
      <c r="F1368" s="331"/>
      <c r="G1368" s="333">
        <f t="shared" si="29"/>
        <v>4043.4899999999934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46059</v>
      </c>
      <c r="D1369" s="299" t="s">
        <v>358</v>
      </c>
      <c r="E1369" s="331">
        <v>10.17</v>
      </c>
      <c r="F1369" s="331"/>
      <c r="G1369" s="333">
        <f t="shared" si="29"/>
        <v>4089.9899999999934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8</v>
      </c>
      <c r="C1370" s="298">
        <v>46059</v>
      </c>
      <c r="D1370" s="299" t="s">
        <v>435</v>
      </c>
      <c r="E1370" s="331">
        <v>81.2</v>
      </c>
      <c r="F1370" s="331"/>
      <c r="G1370" s="333">
        <f t="shared" si="29"/>
        <v>4100.1599999999935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46058</v>
      </c>
      <c r="D1371" s="299" t="s">
        <v>301</v>
      </c>
      <c r="E1371" s="331">
        <v>21</v>
      </c>
      <c r="F1371" s="331"/>
      <c r="G1371" s="333">
        <f t="shared" si="29"/>
        <v>4181.3599999999933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291</v>
      </c>
      <c r="B1372" s="330">
        <v>39</v>
      </c>
      <c r="C1372" s="298">
        <v>46058</v>
      </c>
      <c r="D1372" s="299" t="s">
        <v>292</v>
      </c>
      <c r="E1372" s="331"/>
      <c r="F1372" s="331">
        <v>2763.79</v>
      </c>
      <c r="G1372" s="333">
        <f t="shared" si="29"/>
        <v>4202.3599999999933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46058</v>
      </c>
      <c r="D1373" s="299" t="s">
        <v>357</v>
      </c>
      <c r="E1373" s="331">
        <v>95.35</v>
      </c>
      <c r="F1373" s="331"/>
      <c r="G1373" s="333">
        <f t="shared" si="29"/>
        <v>1438.5699999999933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46058</v>
      </c>
      <c r="D1374" s="299" t="s">
        <v>353</v>
      </c>
      <c r="E1374" s="331">
        <v>14.99</v>
      </c>
      <c r="F1374" s="331"/>
      <c r="G1374" s="333">
        <f t="shared" si="29"/>
        <v>1533.9199999999933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287</v>
      </c>
      <c r="B1375" s="330" t="s">
        <v>287</v>
      </c>
      <c r="C1375" s="298">
        <v>46058</v>
      </c>
      <c r="D1375" s="299" t="s">
        <v>452</v>
      </c>
      <c r="E1375" s="331">
        <v>77.569999999999993</v>
      </c>
      <c r="F1375" s="331">
        <v>77.569999999999993</v>
      </c>
      <c r="G1375" s="333">
        <f t="shared" si="29"/>
        <v>1548.9099999999933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6</v>
      </c>
      <c r="C1376" s="298">
        <v>46057</v>
      </c>
      <c r="D1376" s="299" t="s">
        <v>344</v>
      </c>
      <c r="E1376" s="331">
        <v>50</v>
      </c>
      <c r="F1376" s="331"/>
      <c r="G1376" s="333">
        <f t="shared" si="29"/>
        <v>1548.9099999999933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1</v>
      </c>
      <c r="C1377" s="298">
        <v>46057</v>
      </c>
      <c r="D1377" s="299" t="s">
        <v>306</v>
      </c>
      <c r="E1377" s="331">
        <v>62.03</v>
      </c>
      <c r="F1377" s="331"/>
      <c r="G1377" s="333">
        <f t="shared" si="29"/>
        <v>1598.9099999999933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46057</v>
      </c>
      <c r="D1378" s="299" t="s">
        <v>296</v>
      </c>
      <c r="E1378" s="331">
        <v>14.91</v>
      </c>
      <c r="F1378" s="331"/>
      <c r="G1378" s="333">
        <f t="shared" si="29"/>
        <v>1660.9399999999932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4</v>
      </c>
      <c r="C1379" s="298">
        <v>46057</v>
      </c>
      <c r="D1379" s="299" t="s">
        <v>310</v>
      </c>
      <c r="E1379" s="331">
        <v>63.38</v>
      </c>
      <c r="F1379" s="331"/>
      <c r="G1379" s="333">
        <f t="shared" si="29"/>
        <v>1675.8499999999933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287</v>
      </c>
      <c r="B1380" s="330" t="s">
        <v>287</v>
      </c>
      <c r="C1380" s="298">
        <v>46057</v>
      </c>
      <c r="D1380" s="299" t="s">
        <v>454</v>
      </c>
      <c r="E1380" s="331">
        <v>192.78</v>
      </c>
      <c r="F1380" s="331">
        <v>192.78</v>
      </c>
      <c r="G1380" s="333">
        <f t="shared" si="29"/>
        <v>1739.2299999999934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14</v>
      </c>
      <c r="C1381" s="298">
        <v>46057</v>
      </c>
      <c r="D1381" s="299" t="s">
        <v>367</v>
      </c>
      <c r="E1381" s="331">
        <v>68.739999999999995</v>
      </c>
      <c r="F1381" s="331"/>
      <c r="G1381" s="333">
        <f t="shared" si="29"/>
        <v>1739.2299999999934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6</v>
      </c>
      <c r="C1382" s="298">
        <v>46057</v>
      </c>
      <c r="D1382" s="299" t="s">
        <v>300</v>
      </c>
      <c r="E1382" s="331">
        <v>-42.58</v>
      </c>
      <c r="F1382" s="331"/>
      <c r="G1382" s="333">
        <f t="shared" si="29"/>
        <v>1807.9699999999934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1</v>
      </c>
      <c r="C1383" s="298">
        <v>46057</v>
      </c>
      <c r="D1383" s="299" t="s">
        <v>371</v>
      </c>
      <c r="E1383" s="331">
        <v>31.36</v>
      </c>
      <c r="F1383" s="331"/>
      <c r="G1383" s="333">
        <f t="shared" si="29"/>
        <v>1765.3899999999935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17</v>
      </c>
      <c r="C1384" s="298">
        <v>46057</v>
      </c>
      <c r="D1384" s="299" t="s">
        <v>370</v>
      </c>
      <c r="E1384" s="331">
        <v>99</v>
      </c>
      <c r="F1384" s="331"/>
      <c r="G1384" s="333">
        <f t="shared" si="29"/>
        <v>1796.7499999999934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284</v>
      </c>
      <c r="B1385" s="330">
        <v>36</v>
      </c>
      <c r="C1385" s="298">
        <v>46056</v>
      </c>
      <c r="D1385" s="299" t="s">
        <v>374</v>
      </c>
      <c r="E1385" s="331">
        <v>50</v>
      </c>
      <c r="F1385" s="331"/>
      <c r="G1385" s="333">
        <f t="shared" si="29"/>
        <v>1895.7499999999934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8</v>
      </c>
      <c r="C1386" s="298">
        <v>46056</v>
      </c>
      <c r="D1386" s="299" t="s">
        <v>319</v>
      </c>
      <c r="E1386" s="331">
        <v>7.92</v>
      </c>
      <c r="F1386" s="331"/>
      <c r="G1386" s="333">
        <f t="shared" si="29"/>
        <v>1945.7499999999934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24</v>
      </c>
      <c r="C1387" s="298">
        <v>46056</v>
      </c>
      <c r="D1387" s="299" t="s">
        <v>860</v>
      </c>
      <c r="E1387" s="331">
        <v>83.58</v>
      </c>
      <c r="F1387" s="331"/>
      <c r="G1387" s="333">
        <f t="shared" si="29"/>
        <v>1953.6699999999935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4</v>
      </c>
      <c r="C1388" s="298">
        <v>46056</v>
      </c>
      <c r="D1388" s="299" t="s">
        <v>455</v>
      </c>
      <c r="E1388" s="331">
        <v>28.64</v>
      </c>
      <c r="F1388" s="331"/>
      <c r="G1388" s="333">
        <f t="shared" si="29"/>
        <v>2037.2499999999934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46056</v>
      </c>
      <c r="D1389" s="299" t="s">
        <v>358</v>
      </c>
      <c r="E1389" s="331">
        <v>9.4700000000000006</v>
      </c>
      <c r="F1389" s="331"/>
      <c r="G1389" s="333">
        <f t="shared" si="29"/>
        <v>2065.8899999999935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46055</v>
      </c>
      <c r="D1390" s="299" t="s">
        <v>456</v>
      </c>
      <c r="E1390" s="331">
        <v>20</v>
      </c>
      <c r="F1390" s="331"/>
      <c r="G1390" s="333">
        <f t="shared" si="29"/>
        <v>2075.3599999999933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294</v>
      </c>
      <c r="B1391" s="330">
        <v>17</v>
      </c>
      <c r="C1391" s="298">
        <v>46055</v>
      </c>
      <c r="D1391" s="299" t="s">
        <v>188</v>
      </c>
      <c r="E1391" s="331">
        <v>41.54</v>
      </c>
      <c r="F1391" s="331"/>
      <c r="G1391" s="333">
        <f t="shared" si="29"/>
        <v>2095.3599999999933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46055</v>
      </c>
      <c r="D1392" s="299" t="s">
        <v>296</v>
      </c>
      <c r="E1392" s="331">
        <v>9.92</v>
      </c>
      <c r="F1392" s="331"/>
      <c r="G1392" s="333">
        <f t="shared" si="29"/>
        <v>2136.8999999999933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8</v>
      </c>
      <c r="C1393" s="298">
        <v>46055</v>
      </c>
      <c r="D1393" s="299" t="s">
        <v>457</v>
      </c>
      <c r="E1393" s="331">
        <v>155.38</v>
      </c>
      <c r="F1393" s="331"/>
      <c r="G1393" s="333">
        <f t="shared" si="29"/>
        <v>2146.8199999999933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294</v>
      </c>
      <c r="B1394" s="330">
        <v>21</v>
      </c>
      <c r="C1394" s="298">
        <v>46055</v>
      </c>
      <c r="D1394" s="299" t="s">
        <v>194</v>
      </c>
      <c r="E1394" s="331">
        <v>27.35</v>
      </c>
      <c r="F1394" s="331"/>
      <c r="G1394" s="333">
        <f t="shared" si="29"/>
        <v>2302.1999999999935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6</v>
      </c>
      <c r="C1395" s="298">
        <v>46054</v>
      </c>
      <c r="D1395" s="299" t="s">
        <v>300</v>
      </c>
      <c r="E1395" s="331">
        <v>59.37</v>
      </c>
      <c r="F1395" s="331"/>
      <c r="G1395" s="333">
        <f t="shared" si="29"/>
        <v>2329.5499999999934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294</v>
      </c>
      <c r="B1396" s="330">
        <v>22</v>
      </c>
      <c r="C1396" s="298">
        <v>46054</v>
      </c>
      <c r="D1396" s="299" t="s">
        <v>375</v>
      </c>
      <c r="E1396" s="331">
        <v>6.37</v>
      </c>
      <c r="F1396" s="331"/>
      <c r="G1396" s="333">
        <f t="shared" si="29"/>
        <v>2388.9199999999933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8</v>
      </c>
      <c r="C1397" s="298">
        <v>46054</v>
      </c>
      <c r="D1397" s="299" t="s">
        <v>458</v>
      </c>
      <c r="E1397" s="331">
        <v>44.65</v>
      </c>
      <c r="F1397" s="331"/>
      <c r="G1397" s="333">
        <f t="shared" si="29"/>
        <v>2395.2899999999931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7</v>
      </c>
      <c r="C1398" s="298">
        <v>46054</v>
      </c>
      <c r="D1398" s="299" t="s">
        <v>338</v>
      </c>
      <c r="E1398" s="331">
        <v>35.17</v>
      </c>
      <c r="F1398" s="331"/>
      <c r="G1398" s="333">
        <f t="shared" si="29"/>
        <v>2439.9399999999932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46054</v>
      </c>
      <c r="D1399" s="299" t="s">
        <v>310</v>
      </c>
      <c r="E1399" s="331">
        <v>28.48</v>
      </c>
      <c r="F1399" s="331"/>
      <c r="G1399" s="333">
        <f t="shared" si="29"/>
        <v>2475.1099999999933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1</v>
      </c>
      <c r="C1400" s="298">
        <v>46054</v>
      </c>
      <c r="D1400" s="299" t="s">
        <v>311</v>
      </c>
      <c r="E1400" s="331">
        <v>125.07</v>
      </c>
      <c r="F1400" s="331"/>
      <c r="G1400" s="333">
        <f t="shared" si="29"/>
        <v>2503.5899999999933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46054</v>
      </c>
      <c r="D1401" s="299" t="s">
        <v>458</v>
      </c>
      <c r="E1401" s="331">
        <v>100</v>
      </c>
      <c r="F1401" s="331"/>
      <c r="G1401" s="333">
        <f t="shared" si="29"/>
        <v>2628.6599999999935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1</v>
      </c>
      <c r="C1402" s="298">
        <v>46054</v>
      </c>
      <c r="D1402" s="299" t="s">
        <v>329</v>
      </c>
      <c r="E1402" s="331">
        <v>194.96</v>
      </c>
      <c r="F1402" s="331"/>
      <c r="G1402" s="333">
        <f t="shared" si="29"/>
        <v>2728.6599999999935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46054</v>
      </c>
      <c r="D1403" s="299" t="s">
        <v>410</v>
      </c>
      <c r="E1403" s="331">
        <v>75.53</v>
      </c>
      <c r="F1403" s="331"/>
      <c r="G1403" s="333">
        <f t="shared" si="29"/>
        <v>2923.6199999999935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284</v>
      </c>
      <c r="B1404" s="330">
        <v>37</v>
      </c>
      <c r="C1404" s="298">
        <v>46053</v>
      </c>
      <c r="D1404" s="299" t="s">
        <v>459</v>
      </c>
      <c r="E1404" s="331">
        <v>3194.64</v>
      </c>
      <c r="F1404" s="331"/>
      <c r="G1404" s="333">
        <f t="shared" si="29"/>
        <v>2999.1499999999937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286</v>
      </c>
      <c r="B1405" s="330">
        <v>25</v>
      </c>
      <c r="C1405" s="298">
        <v>46053</v>
      </c>
      <c r="D1405" s="298" t="s">
        <v>204</v>
      </c>
      <c r="E1405" s="331">
        <v>350</v>
      </c>
      <c r="F1405" s="331"/>
      <c r="G1405" s="333">
        <f t="shared" si="29"/>
        <v>6193.7899999999936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286</v>
      </c>
      <c r="B1406" s="330">
        <v>26</v>
      </c>
      <c r="C1406" s="298">
        <v>46053</v>
      </c>
      <c r="D1406" s="298" t="s">
        <v>205</v>
      </c>
      <c r="E1406" s="331">
        <v>320</v>
      </c>
      <c r="F1406" s="331"/>
      <c r="G1406" s="333">
        <f t="shared" si="29"/>
        <v>6543.7899999999936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286</v>
      </c>
      <c r="B1407" s="330">
        <v>27</v>
      </c>
      <c r="C1407" s="298">
        <v>46053</v>
      </c>
      <c r="D1407" s="298" t="s">
        <v>206</v>
      </c>
      <c r="E1407" s="331">
        <v>25</v>
      </c>
      <c r="F1407" s="331"/>
      <c r="G1407" s="333">
        <f t="shared" si="29"/>
        <v>6863.7899999999936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286</v>
      </c>
      <c r="B1408" s="330">
        <v>28</v>
      </c>
      <c r="C1408" s="298">
        <v>46053</v>
      </c>
      <c r="D1408" s="298" t="s">
        <v>207</v>
      </c>
      <c r="E1408" s="331">
        <v>25</v>
      </c>
      <c r="F1408" s="331"/>
      <c r="G1408" s="333">
        <f t="shared" si="29"/>
        <v>6888.7899999999936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286</v>
      </c>
      <c r="B1409" s="330">
        <v>29</v>
      </c>
      <c r="C1409" s="298">
        <v>46053</v>
      </c>
      <c r="D1409" s="298" t="s">
        <v>208</v>
      </c>
      <c r="E1409" s="331">
        <v>45</v>
      </c>
      <c r="F1409" s="331"/>
      <c r="G1409" s="333">
        <f t="shared" si="29"/>
        <v>6913.7899999999936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286</v>
      </c>
      <c r="B1410" s="330">
        <v>30</v>
      </c>
      <c r="C1410" s="298">
        <v>46053</v>
      </c>
      <c r="D1410" s="298" t="s">
        <v>209</v>
      </c>
      <c r="E1410" s="331">
        <v>400</v>
      </c>
      <c r="F1410" s="331"/>
      <c r="G1410" s="333">
        <f t="shared" si="29"/>
        <v>6958.7899999999936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286</v>
      </c>
      <c r="B1411" s="330">
        <v>31</v>
      </c>
      <c r="C1411" s="298">
        <v>46053</v>
      </c>
      <c r="D1411" s="298" t="s">
        <v>210</v>
      </c>
      <c r="E1411" s="331">
        <v>375</v>
      </c>
      <c r="F1411" s="331"/>
      <c r="G1411" s="333">
        <f t="shared" si="29"/>
        <v>7358.7899999999936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286</v>
      </c>
      <c r="B1412" s="330">
        <v>32</v>
      </c>
      <c r="C1412" s="298">
        <v>46053</v>
      </c>
      <c r="D1412" s="298" t="s">
        <v>211</v>
      </c>
      <c r="E1412" s="331">
        <v>100</v>
      </c>
      <c r="F1412" s="331"/>
      <c r="G1412" s="333">
        <f t="shared" si="29"/>
        <v>7733.7899999999936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286</v>
      </c>
      <c r="B1413" s="330">
        <v>33</v>
      </c>
      <c r="C1413" s="298">
        <v>46053</v>
      </c>
      <c r="D1413" s="298" t="s">
        <v>212</v>
      </c>
      <c r="E1413" s="331">
        <v>85</v>
      </c>
      <c r="F1413" s="331"/>
      <c r="G1413" s="333">
        <f t="shared" si="29"/>
        <v>7833.7899999999936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286</v>
      </c>
      <c r="B1414" s="330">
        <v>34</v>
      </c>
      <c r="C1414" s="298">
        <v>46053</v>
      </c>
      <c r="D1414" s="298" t="s">
        <v>213</v>
      </c>
      <c r="E1414" s="331">
        <v>230</v>
      </c>
      <c r="F1414" s="331"/>
      <c r="G1414" s="333">
        <f t="shared" si="29"/>
        <v>7918.7899999999936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286</v>
      </c>
      <c r="B1415" s="330">
        <v>35</v>
      </c>
      <c r="C1415" s="298">
        <v>46053</v>
      </c>
      <c r="D1415" s="298" t="s">
        <v>214</v>
      </c>
      <c r="E1415" s="331">
        <v>45</v>
      </c>
      <c r="F1415" s="331"/>
      <c r="G1415" s="333">
        <f t="shared" si="29"/>
        <v>8148.7899999999936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8</v>
      </c>
      <c r="C1416" s="298">
        <v>46053</v>
      </c>
      <c r="D1416" s="298" t="s">
        <v>319</v>
      </c>
      <c r="E1416" s="331">
        <v>31.03</v>
      </c>
      <c r="F1416" s="331"/>
      <c r="G1416" s="333">
        <f t="shared" si="29"/>
        <v>8193.7899999999936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10</v>
      </c>
      <c r="C1417" s="298">
        <v>46053</v>
      </c>
      <c r="D1417" s="298" t="s">
        <v>176</v>
      </c>
      <c r="E1417" s="331">
        <v>17.899999999999999</v>
      </c>
      <c r="F1417" s="331"/>
      <c r="G1417" s="333">
        <f t="shared" si="29"/>
        <v>8224.8199999999943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3</v>
      </c>
      <c r="C1418" s="298">
        <v>46053</v>
      </c>
      <c r="D1418" s="298" t="s">
        <v>348</v>
      </c>
      <c r="E1418" s="331">
        <v>18.84</v>
      </c>
      <c r="F1418" s="331"/>
      <c r="G1418" s="333">
        <f t="shared" si="29"/>
        <v>8242.7199999999939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8</v>
      </c>
      <c r="C1419" s="298">
        <v>46053</v>
      </c>
      <c r="D1419" s="298" t="s">
        <v>319</v>
      </c>
      <c r="E1419" s="331">
        <v>25.54</v>
      </c>
      <c r="F1419" s="331"/>
      <c r="G1419" s="333">
        <f t="shared" si="29"/>
        <v>8261.559999999994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8</v>
      </c>
      <c r="C1420" s="298">
        <v>46053</v>
      </c>
      <c r="D1420" s="298" t="s">
        <v>308</v>
      </c>
      <c r="E1420" s="331">
        <v>52.59</v>
      </c>
      <c r="F1420" s="331"/>
      <c r="G1420" s="333">
        <f t="shared" si="29"/>
        <v>8287.0999999999949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335</v>
      </c>
      <c r="B1421" s="330" t="s">
        <v>335</v>
      </c>
      <c r="C1421" s="298">
        <v>46052</v>
      </c>
      <c r="D1421" s="299" t="s">
        <v>460</v>
      </c>
      <c r="E1421" s="331"/>
      <c r="F1421" s="331">
        <v>422</v>
      </c>
      <c r="G1421" s="333">
        <f t="shared" si="29"/>
        <v>8339.6899999999951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5</v>
      </c>
      <c r="C1422" s="298">
        <v>46052</v>
      </c>
      <c r="D1422" s="299" t="s">
        <v>864</v>
      </c>
      <c r="E1422" s="331">
        <v>200</v>
      </c>
      <c r="F1422" s="331"/>
      <c r="G1422" s="333">
        <f t="shared" si="29"/>
        <v>7917.6899999999951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46052</v>
      </c>
      <c r="D1423" s="299" t="s">
        <v>296</v>
      </c>
      <c r="E1423" s="331">
        <v>8.52</v>
      </c>
      <c r="F1423" s="331"/>
      <c r="G1423" s="333">
        <f t="shared" si="29"/>
        <v>8117.6899999999951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287</v>
      </c>
      <c r="B1424" s="330" t="s">
        <v>287</v>
      </c>
      <c r="C1424" s="298">
        <v>46052</v>
      </c>
      <c r="D1424" s="299" t="s">
        <v>461</v>
      </c>
      <c r="E1424" s="331">
        <v>831.92</v>
      </c>
      <c r="F1424" s="331">
        <v>831.92</v>
      </c>
      <c r="G1424" s="333">
        <f t="shared" si="29"/>
        <v>8126.2099999999955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5</v>
      </c>
      <c r="C1425" s="298">
        <v>46052</v>
      </c>
      <c r="D1425" s="299" t="s">
        <v>441</v>
      </c>
      <c r="E1425" s="331">
        <v>200</v>
      </c>
      <c r="F1425" s="331"/>
      <c r="G1425" s="333">
        <f t="shared" si="29"/>
        <v>8126.2099999999955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46052</v>
      </c>
      <c r="D1426" s="299" t="s">
        <v>324</v>
      </c>
      <c r="E1426" s="331">
        <v>11.04</v>
      </c>
      <c r="F1426" s="331"/>
      <c r="G1426" s="333">
        <f t="shared" si="29"/>
        <v>8326.2099999999955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291</v>
      </c>
      <c r="B1427" s="330">
        <v>38</v>
      </c>
      <c r="C1427" s="298">
        <v>46051</v>
      </c>
      <c r="D1427" s="299" t="s">
        <v>293</v>
      </c>
      <c r="E1427" s="331"/>
      <c r="F1427" s="331">
        <v>4365.6499999999996</v>
      </c>
      <c r="G1427" s="333">
        <f t="shared" si="29"/>
        <v>8337.2499999999964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46051</v>
      </c>
      <c r="D1428" s="299" t="s">
        <v>296</v>
      </c>
      <c r="E1428" s="331">
        <v>18.28</v>
      </c>
      <c r="F1428" s="331"/>
      <c r="G1428" s="333">
        <f t="shared" si="29"/>
        <v>3971.5999999999976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4</v>
      </c>
      <c r="C1429" s="298">
        <v>46051</v>
      </c>
      <c r="D1429" s="299" t="s">
        <v>295</v>
      </c>
      <c r="E1429" s="331">
        <v>57.06</v>
      </c>
      <c r="F1429" s="331"/>
      <c r="G1429" s="333">
        <f t="shared" si="29"/>
        <v>3989.8799999999978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287</v>
      </c>
      <c r="B1430" s="330" t="s">
        <v>287</v>
      </c>
      <c r="C1430" s="298">
        <v>46051</v>
      </c>
      <c r="D1430" s="299" t="s">
        <v>462</v>
      </c>
      <c r="E1430" s="331">
        <v>89.42</v>
      </c>
      <c r="F1430" s="331">
        <v>89.42</v>
      </c>
      <c r="G1430" s="333">
        <f t="shared" si="29"/>
        <v>4046.9399999999978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8</v>
      </c>
      <c r="C1431" s="298">
        <v>46051</v>
      </c>
      <c r="D1431" s="299" t="s">
        <v>463</v>
      </c>
      <c r="E1431" s="331">
        <v>59</v>
      </c>
      <c r="F1431" s="331"/>
      <c r="G1431" s="333">
        <f t="shared" si="29"/>
        <v>4046.9399999999978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46051</v>
      </c>
      <c r="D1432" s="299" t="s">
        <v>371</v>
      </c>
      <c r="E1432" s="331">
        <v>19.899999999999999</v>
      </c>
      <c r="F1432" s="331"/>
      <c r="G1432" s="333">
        <f t="shared" si="29"/>
        <v>4105.9399999999978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2</v>
      </c>
      <c r="C1433" s="298">
        <v>46050</v>
      </c>
      <c r="D1433" s="299" t="s">
        <v>353</v>
      </c>
      <c r="E1433" s="331">
        <v>14.99</v>
      </c>
      <c r="F1433" s="331"/>
      <c r="G1433" s="333">
        <f t="shared" si="29"/>
        <v>4125.8399999999974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46050</v>
      </c>
      <c r="D1434" s="299" t="s">
        <v>464</v>
      </c>
      <c r="E1434" s="331">
        <v>25</v>
      </c>
      <c r="F1434" s="331"/>
      <c r="G1434" s="333">
        <f t="shared" si="29"/>
        <v>4140.8299999999972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3</v>
      </c>
      <c r="C1435" s="298">
        <v>46050</v>
      </c>
      <c r="D1435" s="299" t="s">
        <v>865</v>
      </c>
      <c r="E1435" s="331">
        <v>6</v>
      </c>
      <c r="F1435" s="331"/>
      <c r="G1435" s="333">
        <f t="shared" si="29"/>
        <v>4165.8299999999972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46050</v>
      </c>
      <c r="D1436" s="299" t="s">
        <v>866</v>
      </c>
      <c r="E1436" s="331">
        <v>15</v>
      </c>
      <c r="F1436" s="331"/>
      <c r="G1436" s="333">
        <f t="shared" si="29"/>
        <v>4171.8299999999972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46050</v>
      </c>
      <c r="D1437" s="299" t="s">
        <v>296</v>
      </c>
      <c r="E1437" s="331">
        <v>12.71</v>
      </c>
      <c r="F1437" s="331"/>
      <c r="G1437" s="333">
        <f t="shared" si="29"/>
        <v>4186.8299999999972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287</v>
      </c>
      <c r="B1438" s="330" t="s">
        <v>287</v>
      </c>
      <c r="C1438" s="298">
        <v>46050</v>
      </c>
      <c r="D1438" s="299" t="s">
        <v>452</v>
      </c>
      <c r="E1438" s="331">
        <v>1475.9</v>
      </c>
      <c r="F1438" s="331">
        <v>1475.9</v>
      </c>
      <c r="G1438" s="333">
        <f t="shared" si="29"/>
        <v>4199.5399999999972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8</v>
      </c>
      <c r="C1439" s="298">
        <v>46050</v>
      </c>
      <c r="D1439" s="299" t="s">
        <v>319</v>
      </c>
      <c r="E1439" s="331">
        <v>28.52</v>
      </c>
      <c r="F1439" s="331"/>
      <c r="G1439" s="333">
        <f t="shared" si="29"/>
        <v>4199.5399999999972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46050</v>
      </c>
      <c r="D1440" s="299" t="s">
        <v>465</v>
      </c>
      <c r="E1440" s="331">
        <v>66.94</v>
      </c>
      <c r="F1440" s="331"/>
      <c r="G1440" s="333">
        <f t="shared" si="29"/>
        <v>4228.0599999999977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8</v>
      </c>
      <c r="C1441" s="298">
        <v>46049</v>
      </c>
      <c r="D1441" s="299" t="s">
        <v>308</v>
      </c>
      <c r="E1441" s="331">
        <v>47.99</v>
      </c>
      <c r="F1441" s="331"/>
      <c r="G1441" s="333">
        <f t="shared" si="29"/>
        <v>4294.9999999999973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287</v>
      </c>
      <c r="B1442" s="330" t="s">
        <v>287</v>
      </c>
      <c r="C1442" s="298">
        <v>46048</v>
      </c>
      <c r="D1442" s="299" t="s">
        <v>466</v>
      </c>
      <c r="E1442" s="331"/>
      <c r="F1442" s="331">
        <v>425</v>
      </c>
      <c r="G1442" s="333">
        <f t="shared" si="29"/>
        <v>4342.9899999999971</v>
      </c>
      <c r="H1442" s="334" t="s">
        <v>298</v>
      </c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287</v>
      </c>
      <c r="B1443" s="330" t="s">
        <v>287</v>
      </c>
      <c r="C1443" s="298">
        <v>46048</v>
      </c>
      <c r="D1443" s="299" t="s">
        <v>466</v>
      </c>
      <c r="E1443" s="331">
        <v>425</v>
      </c>
      <c r="F1443" s="331"/>
      <c r="G1443" s="333">
        <f t="shared" si="29"/>
        <v>3917.9899999999971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46048</v>
      </c>
      <c r="D1444" s="299" t="s">
        <v>467</v>
      </c>
      <c r="E1444" s="331">
        <v>20.12</v>
      </c>
      <c r="F1444" s="331"/>
      <c r="G1444" s="333">
        <f t="shared" si="29"/>
        <v>4342.9899999999971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294</v>
      </c>
      <c r="B1445" s="330">
        <v>17</v>
      </c>
      <c r="C1445" s="298">
        <v>46048</v>
      </c>
      <c r="D1445" s="299" t="s">
        <v>468</v>
      </c>
      <c r="E1445" s="331">
        <v>42.68</v>
      </c>
      <c r="F1445" s="331"/>
      <c r="G1445" s="333">
        <f t="shared" si="29"/>
        <v>4363.1099999999969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46048</v>
      </c>
      <c r="D1446" s="299" t="s">
        <v>397</v>
      </c>
      <c r="E1446" s="331">
        <v>47.9</v>
      </c>
      <c r="F1446" s="331"/>
      <c r="G1446" s="333">
        <f t="shared" si="29"/>
        <v>4405.7899999999972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1</v>
      </c>
      <c r="C1447" s="298">
        <v>46047</v>
      </c>
      <c r="D1447" s="299" t="s">
        <v>457</v>
      </c>
      <c r="E1447" s="331">
        <v>105.79</v>
      </c>
      <c r="F1447" s="331"/>
      <c r="G1447" s="333">
        <f t="shared" si="29"/>
        <v>4453.6899999999969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12</v>
      </c>
      <c r="C1448" s="298">
        <v>46047</v>
      </c>
      <c r="D1448" s="299" t="s">
        <v>314</v>
      </c>
      <c r="E1448" s="331">
        <v>204.83</v>
      </c>
      <c r="F1448" s="331"/>
      <c r="G1448" s="333">
        <f t="shared" si="29"/>
        <v>4559.4799999999968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46047</v>
      </c>
      <c r="D1449" s="299" t="s">
        <v>348</v>
      </c>
      <c r="E1449" s="331">
        <v>8.51</v>
      </c>
      <c r="F1449" s="331"/>
      <c r="G1449" s="333">
        <f t="shared" si="29"/>
        <v>4764.3099999999968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4</v>
      </c>
      <c r="C1450" s="298">
        <v>46046</v>
      </c>
      <c r="D1450" s="299" t="s">
        <v>296</v>
      </c>
      <c r="E1450" s="331">
        <v>92.96</v>
      </c>
      <c r="F1450" s="331"/>
      <c r="G1450" s="333">
        <f t="shared" si="29"/>
        <v>4772.819999999997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4</v>
      </c>
      <c r="C1451" s="298">
        <v>46046</v>
      </c>
      <c r="D1451" s="299" t="s">
        <v>334</v>
      </c>
      <c r="E1451" s="331">
        <v>30.77</v>
      </c>
      <c r="F1451" s="331"/>
      <c r="G1451" s="333">
        <f t="shared" si="29"/>
        <v>4865.779999999997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46046</v>
      </c>
      <c r="D1452" s="299" t="s">
        <v>358</v>
      </c>
      <c r="E1452" s="331">
        <v>9.4700000000000006</v>
      </c>
      <c r="F1452" s="331"/>
      <c r="G1452" s="333">
        <f t="shared" si="29"/>
        <v>4896.5499999999975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6</v>
      </c>
      <c r="C1453" s="298">
        <v>46046</v>
      </c>
      <c r="D1453" s="299" t="s">
        <v>397</v>
      </c>
      <c r="E1453" s="331">
        <v>53.59</v>
      </c>
      <c r="F1453" s="331"/>
      <c r="G1453" s="333">
        <f t="shared" si="29"/>
        <v>4906.0199999999977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1</v>
      </c>
      <c r="C1454" s="298">
        <v>46046</v>
      </c>
      <c r="D1454" s="299" t="s">
        <v>311</v>
      </c>
      <c r="E1454" s="331">
        <v>61.64</v>
      </c>
      <c r="F1454" s="331"/>
      <c r="G1454" s="333">
        <f t="shared" si="29"/>
        <v>4959.6099999999979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1</v>
      </c>
      <c r="C1455" s="298">
        <v>46045</v>
      </c>
      <c r="D1455" s="299" t="s">
        <v>304</v>
      </c>
      <c r="E1455" s="331">
        <v>23.17</v>
      </c>
      <c r="F1455" s="331"/>
      <c r="G1455" s="333">
        <f t="shared" si="29"/>
        <v>5021.2499999999982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4</v>
      </c>
      <c r="C1456" s="298">
        <v>46045</v>
      </c>
      <c r="D1456" s="299" t="s">
        <v>296</v>
      </c>
      <c r="E1456" s="331">
        <v>62.77</v>
      </c>
      <c r="F1456" s="331"/>
      <c r="G1456" s="333">
        <f t="shared" si="29"/>
        <v>5044.4199999999983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6</v>
      </c>
      <c r="C1457" s="298">
        <v>46045</v>
      </c>
      <c r="D1457" s="299" t="s">
        <v>469</v>
      </c>
      <c r="E1457" s="331">
        <v>105.51</v>
      </c>
      <c r="F1457" s="331"/>
      <c r="G1457" s="333">
        <f t="shared" si="29"/>
        <v>5107.1899999999987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3</v>
      </c>
      <c r="C1458" s="298">
        <v>46045</v>
      </c>
      <c r="D1458" s="299" t="s">
        <v>334</v>
      </c>
      <c r="E1458" s="331">
        <v>9.9499999999999993</v>
      </c>
      <c r="F1458" s="331"/>
      <c r="G1458" s="333">
        <f t="shared" si="29"/>
        <v>5212.6999999999989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46045</v>
      </c>
      <c r="D1459" s="299" t="s">
        <v>358</v>
      </c>
      <c r="E1459" s="331">
        <v>10.17</v>
      </c>
      <c r="F1459" s="331"/>
      <c r="G1459" s="333">
        <f t="shared" si="29"/>
        <v>5222.6499999999987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46045</v>
      </c>
      <c r="D1460" s="299" t="s">
        <v>301</v>
      </c>
      <c r="E1460" s="331">
        <v>32.200000000000003</v>
      </c>
      <c r="F1460" s="331"/>
      <c r="G1460" s="333">
        <f t="shared" si="29"/>
        <v>5232.8199999999988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294</v>
      </c>
      <c r="B1461" s="330">
        <v>22</v>
      </c>
      <c r="C1461" s="298">
        <v>46045</v>
      </c>
      <c r="D1461" s="299" t="s">
        <v>862</v>
      </c>
      <c r="E1461" s="331">
        <v>5.31</v>
      </c>
      <c r="F1461" s="331"/>
      <c r="G1461" s="333">
        <f t="shared" si="29"/>
        <v>5265.0199999999986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8</v>
      </c>
      <c r="C1462" s="298">
        <v>46044</v>
      </c>
      <c r="D1462" s="299" t="s">
        <v>435</v>
      </c>
      <c r="E1462" s="331">
        <v>73.95</v>
      </c>
      <c r="F1462" s="331"/>
      <c r="G1462" s="333">
        <f t="shared" si="29"/>
        <v>5270.329999999999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46044</v>
      </c>
      <c r="D1463" s="299" t="s">
        <v>470</v>
      </c>
      <c r="E1463" s="331">
        <v>28.68</v>
      </c>
      <c r="F1463" s="331"/>
      <c r="G1463" s="333">
        <f t="shared" si="29"/>
        <v>5344.2799999999988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8</v>
      </c>
      <c r="C1464" s="298">
        <v>46044</v>
      </c>
      <c r="D1464" s="299" t="s">
        <v>357</v>
      </c>
      <c r="E1464" s="331">
        <v>57.38</v>
      </c>
      <c r="F1464" s="331"/>
      <c r="G1464" s="333">
        <f t="shared" si="29"/>
        <v>5372.9599999999991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46044</v>
      </c>
      <c r="D1465" s="299" t="s">
        <v>358</v>
      </c>
      <c r="E1465" s="331">
        <v>9.4700000000000006</v>
      </c>
      <c r="F1465" s="331"/>
      <c r="G1465" s="333">
        <f t="shared" si="29"/>
        <v>5430.3399999999992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46044</v>
      </c>
      <c r="D1466" s="299" t="s">
        <v>358</v>
      </c>
      <c r="E1466" s="331">
        <v>7.18</v>
      </c>
      <c r="F1466" s="331"/>
      <c r="G1466" s="333">
        <f t="shared" si="29"/>
        <v>5439.8099999999995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287</v>
      </c>
      <c r="B1467" s="330" t="s">
        <v>287</v>
      </c>
      <c r="C1467" s="298">
        <v>46044</v>
      </c>
      <c r="D1467" s="299" t="s">
        <v>315</v>
      </c>
      <c r="E1467" s="331">
        <v>126.24</v>
      </c>
      <c r="F1467" s="331">
        <v>126.24</v>
      </c>
      <c r="G1467" s="333">
        <f t="shared" si="29"/>
        <v>5446.99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8</v>
      </c>
      <c r="C1468" s="298">
        <v>46043</v>
      </c>
      <c r="D1468" s="299" t="s">
        <v>471</v>
      </c>
      <c r="E1468" s="331">
        <v>17</v>
      </c>
      <c r="F1468" s="331"/>
      <c r="G1468" s="333">
        <f t="shared" si="29"/>
        <v>5446.99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1</v>
      </c>
      <c r="C1469" s="298">
        <v>46043</v>
      </c>
      <c r="D1469" s="299" t="s">
        <v>329</v>
      </c>
      <c r="E1469" s="331">
        <v>24.75</v>
      </c>
      <c r="F1469" s="331"/>
      <c r="G1469" s="333">
        <f t="shared" si="29"/>
        <v>5463.99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291</v>
      </c>
      <c r="B1470" s="330">
        <v>39</v>
      </c>
      <c r="C1470" s="298">
        <v>46043</v>
      </c>
      <c r="D1470" s="299" t="s">
        <v>292</v>
      </c>
      <c r="E1470" s="331"/>
      <c r="F1470" s="331">
        <v>3378.82</v>
      </c>
      <c r="G1470" s="333">
        <f t="shared" si="29"/>
        <v>5488.74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294</v>
      </c>
      <c r="B1471" s="330">
        <v>23</v>
      </c>
      <c r="C1471" s="298">
        <v>46043</v>
      </c>
      <c r="D1471" s="299" t="s">
        <v>67</v>
      </c>
      <c r="E1471" s="331">
        <v>650.88</v>
      </c>
      <c r="F1471" s="331"/>
      <c r="G1471" s="333">
        <f t="shared" si="29"/>
        <v>2109.9199999999992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287</v>
      </c>
      <c r="B1472" s="330" t="s">
        <v>287</v>
      </c>
      <c r="C1472" s="298">
        <v>46043</v>
      </c>
      <c r="D1472" s="299" t="s">
        <v>472</v>
      </c>
      <c r="E1472" s="331">
        <v>100</v>
      </c>
      <c r="F1472" s="331">
        <v>100</v>
      </c>
      <c r="G1472" s="333">
        <f t="shared" si="29"/>
        <v>2760.7999999999993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46043</v>
      </c>
      <c r="D1473" s="299" t="s">
        <v>301</v>
      </c>
      <c r="E1473" s="331">
        <v>20</v>
      </c>
      <c r="F1473" s="331"/>
      <c r="G1473" s="333">
        <f t="shared" si="29"/>
        <v>2760.7999999999993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46043</v>
      </c>
      <c r="D1474" s="299" t="s">
        <v>295</v>
      </c>
      <c r="E1474" s="331">
        <v>6.38</v>
      </c>
      <c r="F1474" s="331"/>
      <c r="G1474" s="333">
        <f t="shared" si="29"/>
        <v>2780.7999999999993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46043</v>
      </c>
      <c r="D1475" s="299" t="s">
        <v>295</v>
      </c>
      <c r="E1475" s="331">
        <v>17.29</v>
      </c>
      <c r="F1475" s="331"/>
      <c r="G1475" s="333">
        <f t="shared" si="29"/>
        <v>2787.1799999999994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2</v>
      </c>
      <c r="C1476" s="298">
        <v>46043</v>
      </c>
      <c r="D1476" s="299" t="s">
        <v>358</v>
      </c>
      <c r="E1476" s="331">
        <v>14.86</v>
      </c>
      <c r="F1476" s="331"/>
      <c r="G1476" s="333">
        <f t="shared" si="29"/>
        <v>2804.4699999999993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46042</v>
      </c>
      <c r="D1477" s="299" t="s">
        <v>371</v>
      </c>
      <c r="E1477" s="331">
        <v>13.4</v>
      </c>
      <c r="F1477" s="331"/>
      <c r="G1477" s="333">
        <f t="shared" si="29"/>
        <v>2819.3299999999995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2</v>
      </c>
      <c r="C1478" s="298">
        <v>46042</v>
      </c>
      <c r="D1478" s="299" t="s">
        <v>371</v>
      </c>
      <c r="E1478" s="331">
        <v>5.97</v>
      </c>
      <c r="F1478" s="331"/>
      <c r="G1478" s="333">
        <f t="shared" si="29"/>
        <v>2832.7299999999996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22</v>
      </c>
      <c r="C1479" s="298">
        <v>46042</v>
      </c>
      <c r="D1479" s="299" t="s">
        <v>323</v>
      </c>
      <c r="E1479" s="331">
        <v>18.09</v>
      </c>
      <c r="F1479" s="331"/>
      <c r="G1479" s="333">
        <f t="shared" si="29"/>
        <v>2838.6999999999994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17</v>
      </c>
      <c r="C1480" s="298">
        <v>46042</v>
      </c>
      <c r="D1480" s="299" t="s">
        <v>188</v>
      </c>
      <c r="E1480" s="331">
        <v>42.65</v>
      </c>
      <c r="F1480" s="331"/>
      <c r="G1480" s="333">
        <f t="shared" si="29"/>
        <v>2856.7899999999995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335</v>
      </c>
      <c r="B1481" s="330" t="s">
        <v>335</v>
      </c>
      <c r="C1481" s="298">
        <v>46042</v>
      </c>
      <c r="D1481" s="299" t="s">
        <v>336</v>
      </c>
      <c r="E1481" s="331">
        <v>130.51</v>
      </c>
      <c r="F1481" s="331"/>
      <c r="G1481" s="333">
        <f t="shared" si="29"/>
        <v>2899.4399999999996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15</v>
      </c>
      <c r="C1482" s="298">
        <v>46042</v>
      </c>
      <c r="D1482" s="299" t="s">
        <v>185</v>
      </c>
      <c r="E1482" s="331">
        <v>132.4</v>
      </c>
      <c r="F1482" s="331"/>
      <c r="G1482" s="333">
        <f t="shared" si="29"/>
        <v>3029.9499999999994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23</v>
      </c>
      <c r="C1483" s="298">
        <v>46042</v>
      </c>
      <c r="D1483" s="299" t="s">
        <v>63</v>
      </c>
      <c r="E1483" s="331">
        <v>529.46</v>
      </c>
      <c r="F1483" s="331"/>
      <c r="G1483" s="333">
        <f t="shared" si="29"/>
        <v>3162.3499999999995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6</v>
      </c>
      <c r="C1484" s="298">
        <v>46042</v>
      </c>
      <c r="D1484" s="299" t="s">
        <v>300</v>
      </c>
      <c r="E1484" s="331">
        <v>51.63</v>
      </c>
      <c r="F1484" s="331"/>
      <c r="G1484" s="333">
        <f t="shared" si="29"/>
        <v>3691.8099999999995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46042</v>
      </c>
      <c r="D1485" s="299" t="s">
        <v>296</v>
      </c>
      <c r="E1485" s="331">
        <v>11.17</v>
      </c>
      <c r="F1485" s="331"/>
      <c r="G1485" s="333">
        <f t="shared" si="29"/>
        <v>3743.4399999999996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46042</v>
      </c>
      <c r="D1486" s="299" t="s">
        <v>296</v>
      </c>
      <c r="E1486" s="331">
        <v>57.37</v>
      </c>
      <c r="F1486" s="331"/>
      <c r="G1486" s="333">
        <f t="shared" si="29"/>
        <v>3754.6099999999997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22</v>
      </c>
      <c r="C1487" s="298">
        <v>46042</v>
      </c>
      <c r="D1487" s="299" t="s">
        <v>328</v>
      </c>
      <c r="E1487" s="331">
        <v>7.46</v>
      </c>
      <c r="F1487" s="331"/>
      <c r="G1487" s="333">
        <f t="shared" si="29"/>
        <v>3811.9799999999996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4</v>
      </c>
      <c r="C1488" s="298">
        <v>46042</v>
      </c>
      <c r="D1488" s="299" t="s">
        <v>310</v>
      </c>
      <c r="E1488" s="331">
        <v>28.91</v>
      </c>
      <c r="F1488" s="331"/>
      <c r="G1488" s="333">
        <f t="shared" si="29"/>
        <v>3819.4399999999996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6</v>
      </c>
      <c r="C1489" s="298">
        <v>46040</v>
      </c>
      <c r="D1489" s="299" t="s">
        <v>300</v>
      </c>
      <c r="E1489" s="331">
        <v>31.35</v>
      </c>
      <c r="F1489" s="331"/>
      <c r="G1489" s="333">
        <f t="shared" si="29"/>
        <v>3848.3499999999995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8</v>
      </c>
      <c r="C1490" s="298">
        <v>46040</v>
      </c>
      <c r="D1490" s="299" t="s">
        <v>473</v>
      </c>
      <c r="E1490" s="331">
        <v>124.75</v>
      </c>
      <c r="F1490" s="331"/>
      <c r="G1490" s="333">
        <f t="shared" si="29"/>
        <v>3879.6999999999994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3</v>
      </c>
      <c r="C1491" s="298">
        <v>46040</v>
      </c>
      <c r="D1491" s="299" t="s">
        <v>320</v>
      </c>
      <c r="E1491" s="331">
        <v>11.3</v>
      </c>
      <c r="F1491" s="331"/>
      <c r="G1491" s="333">
        <f t="shared" si="29"/>
        <v>4004.4499999999994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294</v>
      </c>
      <c r="B1492" s="330">
        <v>22</v>
      </c>
      <c r="C1492" s="298">
        <v>46040</v>
      </c>
      <c r="D1492" s="299" t="s">
        <v>401</v>
      </c>
      <c r="E1492" s="331">
        <v>13.84</v>
      </c>
      <c r="F1492" s="331"/>
      <c r="G1492" s="333">
        <f t="shared" si="29"/>
        <v>4015.7499999999995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1</v>
      </c>
      <c r="C1493" s="298">
        <v>46040</v>
      </c>
      <c r="D1493" s="299" t="s">
        <v>306</v>
      </c>
      <c r="E1493" s="331">
        <v>92.06</v>
      </c>
      <c r="F1493" s="331"/>
      <c r="G1493" s="333">
        <f t="shared" si="29"/>
        <v>4029.5899999999997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7</v>
      </c>
      <c r="C1494" s="298">
        <v>46040</v>
      </c>
      <c r="D1494" s="299" t="s">
        <v>338</v>
      </c>
      <c r="E1494" s="331">
        <v>78.47</v>
      </c>
      <c r="F1494" s="331"/>
      <c r="G1494" s="333">
        <f t="shared" si="29"/>
        <v>4121.6499999999996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1</v>
      </c>
      <c r="C1495" s="298">
        <v>46040</v>
      </c>
      <c r="D1495" s="299" t="s">
        <v>393</v>
      </c>
      <c r="E1495" s="331">
        <v>28.22</v>
      </c>
      <c r="F1495" s="331"/>
      <c r="G1495" s="333">
        <f t="shared" si="29"/>
        <v>4200.12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46040</v>
      </c>
      <c r="D1496" s="299" t="s">
        <v>392</v>
      </c>
      <c r="E1496" s="331">
        <v>32.729999999999997</v>
      </c>
      <c r="F1496" s="331"/>
      <c r="G1496" s="333">
        <f t="shared" si="29"/>
        <v>4228.34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42</v>
      </c>
      <c r="C1497" s="298">
        <v>46039</v>
      </c>
      <c r="D1497" s="299" t="s">
        <v>333</v>
      </c>
      <c r="E1497" s="331">
        <v>29.8</v>
      </c>
      <c r="F1497" s="331"/>
      <c r="G1497" s="333">
        <f t="shared" si="29"/>
        <v>4261.07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294</v>
      </c>
      <c r="B1498" s="330">
        <v>43</v>
      </c>
      <c r="C1498" s="298">
        <v>46039</v>
      </c>
      <c r="D1498" s="299" t="s">
        <v>333</v>
      </c>
      <c r="E1498" s="331">
        <v>22.35</v>
      </c>
      <c r="F1498" s="331"/>
      <c r="G1498" s="333">
        <f t="shared" si="29"/>
        <v>4290.87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8</v>
      </c>
      <c r="C1499" s="298">
        <v>46039</v>
      </c>
      <c r="D1499" s="299" t="s">
        <v>319</v>
      </c>
      <c r="E1499" s="331">
        <v>36.92</v>
      </c>
      <c r="F1499" s="331"/>
      <c r="G1499" s="333">
        <f t="shared" si="29"/>
        <v>4313.22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1</v>
      </c>
      <c r="C1500" s="298">
        <v>46039</v>
      </c>
      <c r="D1500" s="299" t="s">
        <v>311</v>
      </c>
      <c r="E1500" s="331">
        <v>117.89</v>
      </c>
      <c r="F1500" s="331"/>
      <c r="G1500" s="333">
        <f t="shared" si="29"/>
        <v>4350.1400000000003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1</v>
      </c>
      <c r="C1501" s="298">
        <v>46039</v>
      </c>
      <c r="D1501" s="299" t="s">
        <v>329</v>
      </c>
      <c r="E1501" s="331">
        <v>196.36</v>
      </c>
      <c r="F1501" s="331"/>
      <c r="G1501" s="333">
        <f t="shared" si="29"/>
        <v>4468.0300000000007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294</v>
      </c>
      <c r="B1502" s="330">
        <v>21</v>
      </c>
      <c r="C1502" s="298">
        <v>46039</v>
      </c>
      <c r="D1502" s="299" t="s">
        <v>194</v>
      </c>
      <c r="E1502" s="331">
        <v>70.2</v>
      </c>
      <c r="F1502" s="331"/>
      <c r="G1502" s="333">
        <f t="shared" si="29"/>
        <v>4664.3900000000003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46038</v>
      </c>
      <c r="D1503" s="299" t="s">
        <v>324</v>
      </c>
      <c r="E1503" s="331">
        <v>13.14</v>
      </c>
      <c r="F1503" s="331"/>
      <c r="G1503" s="333">
        <f t="shared" si="29"/>
        <v>4734.59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2</v>
      </c>
      <c r="C1504" s="298">
        <v>46038</v>
      </c>
      <c r="D1504" s="299" t="s">
        <v>296</v>
      </c>
      <c r="E1504" s="331">
        <v>18.489999999999998</v>
      </c>
      <c r="F1504" s="331"/>
      <c r="G1504" s="333">
        <f t="shared" si="29"/>
        <v>4747.7300000000005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291</v>
      </c>
      <c r="B1505" s="330">
        <v>41</v>
      </c>
      <c r="C1505" s="298">
        <v>46038</v>
      </c>
      <c r="D1505" s="299" t="s">
        <v>474</v>
      </c>
      <c r="E1505" s="331"/>
      <c r="F1505" s="331">
        <v>800</v>
      </c>
      <c r="G1505" s="333">
        <f t="shared" si="29"/>
        <v>4766.22</v>
      </c>
      <c r="H1505" s="334" t="s">
        <v>298</v>
      </c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18</v>
      </c>
      <c r="C1506" s="298">
        <v>46038</v>
      </c>
      <c r="D1506" s="299" t="s">
        <v>361</v>
      </c>
      <c r="E1506" s="331">
        <v>400</v>
      </c>
      <c r="F1506" s="331"/>
      <c r="G1506" s="333">
        <f t="shared" si="29"/>
        <v>3966.2200000000003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294</v>
      </c>
      <c r="B1507" s="330">
        <v>19</v>
      </c>
      <c r="C1507" s="298">
        <v>46038</v>
      </c>
      <c r="D1507" s="299" t="s">
        <v>191</v>
      </c>
      <c r="E1507" s="331">
        <v>200</v>
      </c>
      <c r="F1507" s="331"/>
      <c r="G1507" s="333">
        <f t="shared" si="29"/>
        <v>4366.22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294</v>
      </c>
      <c r="B1508" s="330">
        <v>11</v>
      </c>
      <c r="C1508" s="298">
        <v>46038</v>
      </c>
      <c r="D1508" s="299" t="s">
        <v>178</v>
      </c>
      <c r="E1508" s="331">
        <v>267.95999999999998</v>
      </c>
      <c r="F1508" s="331"/>
      <c r="G1508" s="333">
        <f t="shared" si="29"/>
        <v>4566.22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46037</v>
      </c>
      <c r="D1509" s="299" t="s">
        <v>357</v>
      </c>
      <c r="E1509" s="331">
        <v>59.95</v>
      </c>
      <c r="F1509" s="331"/>
      <c r="G1509" s="333">
        <f t="shared" si="29"/>
        <v>4834.18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46037</v>
      </c>
      <c r="D1510" s="299" t="s">
        <v>357</v>
      </c>
      <c r="E1510" s="331">
        <v>59.96</v>
      </c>
      <c r="F1510" s="331"/>
      <c r="G1510" s="333">
        <f t="shared" si="29"/>
        <v>4894.13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8</v>
      </c>
      <c r="C1511" s="298">
        <v>46037</v>
      </c>
      <c r="D1511" s="299" t="s">
        <v>319</v>
      </c>
      <c r="E1511" s="331">
        <v>12.43</v>
      </c>
      <c r="F1511" s="331"/>
      <c r="G1511" s="333">
        <f t="shared" si="29"/>
        <v>4954.09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2</v>
      </c>
      <c r="C1512" s="298">
        <v>46037</v>
      </c>
      <c r="D1512" s="299" t="s">
        <v>296</v>
      </c>
      <c r="E1512" s="331">
        <v>11.07</v>
      </c>
      <c r="F1512" s="331"/>
      <c r="G1512" s="333">
        <f t="shared" si="29"/>
        <v>4966.5200000000004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4</v>
      </c>
      <c r="C1513" s="298">
        <v>46037</v>
      </c>
      <c r="D1513" s="299" t="s">
        <v>296</v>
      </c>
      <c r="E1513" s="331">
        <v>52.3</v>
      </c>
      <c r="F1513" s="331"/>
      <c r="G1513" s="333">
        <f t="shared" si="29"/>
        <v>4977.59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6</v>
      </c>
      <c r="C1514" s="298">
        <v>46037</v>
      </c>
      <c r="D1514" s="299" t="s">
        <v>436</v>
      </c>
      <c r="E1514" s="331">
        <v>50</v>
      </c>
      <c r="F1514" s="331"/>
      <c r="G1514" s="333">
        <f t="shared" si="29"/>
        <v>5029.8900000000003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291</v>
      </c>
      <c r="B1515" s="330">
        <v>38</v>
      </c>
      <c r="C1515" s="298">
        <v>46037</v>
      </c>
      <c r="D1515" s="299" t="s">
        <v>293</v>
      </c>
      <c r="E1515" s="331"/>
      <c r="F1515" s="331">
        <v>4365.67</v>
      </c>
      <c r="G1515" s="333">
        <f t="shared" si="29"/>
        <v>5079.8900000000003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46036</v>
      </c>
      <c r="D1516" s="299" t="s">
        <v>295</v>
      </c>
      <c r="E1516" s="331">
        <v>30.91</v>
      </c>
      <c r="F1516" s="331"/>
      <c r="G1516" s="333">
        <f t="shared" si="29"/>
        <v>714.22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3</v>
      </c>
      <c r="C1517" s="298">
        <v>46036</v>
      </c>
      <c r="D1517" s="299" t="s">
        <v>348</v>
      </c>
      <c r="E1517" s="331">
        <v>8.67</v>
      </c>
      <c r="F1517" s="331"/>
      <c r="G1517" s="333">
        <f t="shared" si="29"/>
        <v>745.13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3</v>
      </c>
      <c r="C1518" s="298">
        <v>46035</v>
      </c>
      <c r="D1518" s="299" t="s">
        <v>351</v>
      </c>
      <c r="E1518" s="331">
        <v>25.01</v>
      </c>
      <c r="F1518" s="331"/>
      <c r="G1518" s="333">
        <f t="shared" si="29"/>
        <v>753.8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46035</v>
      </c>
      <c r="D1519" s="299" t="s">
        <v>412</v>
      </c>
      <c r="E1519" s="331">
        <v>-5.9</v>
      </c>
      <c r="F1519" s="331"/>
      <c r="G1519" s="333">
        <f t="shared" si="29"/>
        <v>778.81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6</v>
      </c>
      <c r="C1520" s="298">
        <v>46035</v>
      </c>
      <c r="D1520" s="299" t="s">
        <v>446</v>
      </c>
      <c r="E1520" s="331">
        <v>-0.03</v>
      </c>
      <c r="F1520" s="331"/>
      <c r="G1520" s="333">
        <f t="shared" si="29"/>
        <v>772.91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294</v>
      </c>
      <c r="B1521" s="330">
        <v>43</v>
      </c>
      <c r="C1521" s="298">
        <v>46035</v>
      </c>
      <c r="D1521" s="299" t="s">
        <v>201</v>
      </c>
      <c r="E1521" s="331">
        <v>44.18</v>
      </c>
      <c r="F1521" s="331"/>
      <c r="G1521" s="333">
        <f t="shared" si="29"/>
        <v>772.88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42</v>
      </c>
      <c r="C1522" s="298">
        <v>46035</v>
      </c>
      <c r="D1522" s="299" t="s">
        <v>200</v>
      </c>
      <c r="E1522" s="331">
        <v>51.19</v>
      </c>
      <c r="F1522" s="331"/>
      <c r="G1522" s="333">
        <f t="shared" si="29"/>
        <v>817.06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4</v>
      </c>
      <c r="C1523" s="298">
        <v>46035</v>
      </c>
      <c r="D1523" s="299" t="s">
        <v>295</v>
      </c>
      <c r="E1523" s="331">
        <v>28.15</v>
      </c>
      <c r="F1523" s="331"/>
      <c r="G1523" s="333">
        <f t="shared" si="29"/>
        <v>868.25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3</v>
      </c>
      <c r="C1524" s="298">
        <v>46035</v>
      </c>
      <c r="D1524" s="299" t="s">
        <v>296</v>
      </c>
      <c r="E1524" s="331">
        <v>20.85</v>
      </c>
      <c r="F1524" s="331"/>
      <c r="G1524" s="333">
        <f t="shared" si="29"/>
        <v>896.4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1</v>
      </c>
      <c r="C1525" s="298">
        <v>46034</v>
      </c>
      <c r="D1525" s="299" t="s">
        <v>306</v>
      </c>
      <c r="E1525" s="331">
        <v>145.81</v>
      </c>
      <c r="F1525" s="331"/>
      <c r="G1525" s="333">
        <f t="shared" si="29"/>
        <v>917.25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46034</v>
      </c>
      <c r="D1526" s="299" t="s">
        <v>424</v>
      </c>
      <c r="E1526" s="331">
        <v>25.22</v>
      </c>
      <c r="F1526" s="331"/>
      <c r="G1526" s="333">
        <f t="shared" si="29"/>
        <v>1063.06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46033</v>
      </c>
      <c r="D1527" s="299" t="s">
        <v>326</v>
      </c>
      <c r="E1527" s="331">
        <v>49.38</v>
      </c>
      <c r="F1527" s="331"/>
      <c r="G1527" s="333">
        <f t="shared" si="29"/>
        <v>1088.28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294</v>
      </c>
      <c r="B1528" s="330">
        <v>22</v>
      </c>
      <c r="C1528" s="298">
        <v>46033</v>
      </c>
      <c r="D1528" s="299" t="s">
        <v>352</v>
      </c>
      <c r="E1528" s="331">
        <v>19.16</v>
      </c>
      <c r="F1528" s="331"/>
      <c r="G1528" s="333">
        <f t="shared" si="29"/>
        <v>1137.6600000000001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6</v>
      </c>
      <c r="C1529" s="298">
        <v>46033</v>
      </c>
      <c r="D1529" s="299" t="s">
        <v>312</v>
      </c>
      <c r="E1529" s="331">
        <v>39.86</v>
      </c>
      <c r="F1529" s="331"/>
      <c r="G1529" s="333">
        <f t="shared" si="29"/>
        <v>1156.8200000000002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7</v>
      </c>
      <c r="C1530" s="298">
        <v>46033</v>
      </c>
      <c r="D1530" s="299" t="s">
        <v>444</v>
      </c>
      <c r="E1530" s="331">
        <v>165.05</v>
      </c>
      <c r="F1530" s="331"/>
      <c r="G1530" s="333">
        <f t="shared" si="29"/>
        <v>1196.68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294</v>
      </c>
      <c r="B1531" s="330">
        <v>24</v>
      </c>
      <c r="C1531" s="298">
        <v>46032</v>
      </c>
      <c r="D1531" s="299" t="s">
        <v>860</v>
      </c>
      <c r="E1531" s="331">
        <v>83.42</v>
      </c>
      <c r="F1531" s="331"/>
      <c r="G1531" s="333">
        <f t="shared" si="29"/>
        <v>1361.73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4</v>
      </c>
      <c r="C1532" s="298">
        <v>46032</v>
      </c>
      <c r="D1532" s="299" t="s">
        <v>296</v>
      </c>
      <c r="E1532" s="331">
        <v>30.4</v>
      </c>
      <c r="F1532" s="331"/>
      <c r="G1532" s="333">
        <f t="shared" si="29"/>
        <v>1445.15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46032</v>
      </c>
      <c r="D1533" s="299" t="s">
        <v>296</v>
      </c>
      <c r="E1533" s="331">
        <v>13.83</v>
      </c>
      <c r="F1533" s="331"/>
      <c r="G1533" s="333">
        <f t="shared" si="29"/>
        <v>1475.5500000000002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2</v>
      </c>
      <c r="C1534" s="298">
        <v>46032</v>
      </c>
      <c r="D1534" s="299" t="s">
        <v>473</v>
      </c>
      <c r="E1534" s="331">
        <v>100</v>
      </c>
      <c r="F1534" s="331"/>
      <c r="G1534" s="333">
        <f t="shared" si="29"/>
        <v>1489.38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46032</v>
      </c>
      <c r="D1535" s="299" t="s">
        <v>304</v>
      </c>
      <c r="E1535" s="331">
        <v>55.68</v>
      </c>
      <c r="F1535" s="331"/>
      <c r="G1535" s="333">
        <f t="shared" si="29"/>
        <v>1589.38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46031</v>
      </c>
      <c r="D1536" s="299" t="s">
        <v>358</v>
      </c>
      <c r="E1536" s="331">
        <v>9.4700000000000006</v>
      </c>
      <c r="F1536" s="331"/>
      <c r="G1536" s="333">
        <f t="shared" si="29"/>
        <v>1645.0600000000002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5</v>
      </c>
      <c r="C1537" s="298">
        <v>46031</v>
      </c>
      <c r="D1537" s="299" t="s">
        <v>475</v>
      </c>
      <c r="E1537" s="331">
        <v>50</v>
      </c>
      <c r="F1537" s="331"/>
      <c r="G1537" s="333">
        <f t="shared" si="29"/>
        <v>1654.5300000000002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8</v>
      </c>
      <c r="C1538" s="298">
        <v>46030</v>
      </c>
      <c r="D1538" s="299" t="s">
        <v>476</v>
      </c>
      <c r="E1538" s="331">
        <v>32.619999999999997</v>
      </c>
      <c r="F1538" s="331"/>
      <c r="G1538" s="333">
        <f t="shared" si="29"/>
        <v>1704.5300000000002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291</v>
      </c>
      <c r="B1539" s="330">
        <v>39</v>
      </c>
      <c r="C1539" s="298">
        <v>46030</v>
      </c>
      <c r="D1539" s="299" t="s">
        <v>292</v>
      </c>
      <c r="E1539" s="331"/>
      <c r="F1539" s="331">
        <v>2729.22</v>
      </c>
      <c r="G1539" s="333">
        <f t="shared" si="29"/>
        <v>1737.15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46030</v>
      </c>
      <c r="D1540" s="299" t="s">
        <v>296</v>
      </c>
      <c r="E1540" s="331">
        <v>6.37</v>
      </c>
      <c r="F1540" s="331"/>
      <c r="G1540" s="333">
        <f t="shared" si="29"/>
        <v>-992.06999999999971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4</v>
      </c>
      <c r="C1541" s="298">
        <v>46030</v>
      </c>
      <c r="D1541" s="299" t="s">
        <v>296</v>
      </c>
      <c r="E1541" s="331">
        <v>32.119999999999997</v>
      </c>
      <c r="F1541" s="331"/>
      <c r="G1541" s="333">
        <f t="shared" si="29"/>
        <v>-985.6999999999997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2</v>
      </c>
      <c r="C1542" s="298">
        <v>46030</v>
      </c>
      <c r="D1542" s="299" t="s">
        <v>358</v>
      </c>
      <c r="E1542" s="331">
        <v>9.4700000000000006</v>
      </c>
      <c r="F1542" s="331"/>
      <c r="G1542" s="333">
        <f t="shared" si="29"/>
        <v>-953.5799999999997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46030</v>
      </c>
      <c r="D1543" s="299" t="s">
        <v>386</v>
      </c>
      <c r="E1543" s="331">
        <v>21.18</v>
      </c>
      <c r="F1543" s="331"/>
      <c r="G1543" s="333">
        <f t="shared" si="29"/>
        <v>-944.10999999999967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335</v>
      </c>
      <c r="B1544" s="330" t="s">
        <v>335</v>
      </c>
      <c r="C1544" s="298">
        <v>46029</v>
      </c>
      <c r="D1544" s="299" t="s">
        <v>447</v>
      </c>
      <c r="E1544" s="331">
        <v>52.66</v>
      </c>
      <c r="F1544" s="331"/>
      <c r="G1544" s="333">
        <f t="shared" si="29"/>
        <v>-922.92999999999972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294</v>
      </c>
      <c r="B1545" s="330">
        <v>13</v>
      </c>
      <c r="C1545" s="298">
        <v>46029</v>
      </c>
      <c r="D1545" s="299" t="s">
        <v>182</v>
      </c>
      <c r="E1545" s="331">
        <v>167.42</v>
      </c>
      <c r="F1545" s="331"/>
      <c r="G1545" s="333">
        <f t="shared" si="29"/>
        <v>-870.26999999999975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4</v>
      </c>
      <c r="C1546" s="298">
        <v>46029</v>
      </c>
      <c r="D1546" s="299" t="s">
        <v>296</v>
      </c>
      <c r="E1546" s="331">
        <v>30.81</v>
      </c>
      <c r="F1546" s="331"/>
      <c r="G1546" s="333">
        <f t="shared" si="29"/>
        <v>-702.8499999999998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46029</v>
      </c>
      <c r="D1547" s="299" t="s">
        <v>358</v>
      </c>
      <c r="E1547" s="331">
        <v>9.4700000000000006</v>
      </c>
      <c r="F1547" s="331"/>
      <c r="G1547" s="333">
        <f t="shared" si="29"/>
        <v>-672.03999999999985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22</v>
      </c>
      <c r="C1548" s="298">
        <v>46029</v>
      </c>
      <c r="D1548" s="299" t="s">
        <v>477</v>
      </c>
      <c r="E1548" s="331">
        <v>148.04</v>
      </c>
      <c r="F1548" s="331"/>
      <c r="G1548" s="333">
        <f t="shared" si="29"/>
        <v>-662.56999999999982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294</v>
      </c>
      <c r="B1549" s="330">
        <v>14</v>
      </c>
      <c r="C1549" s="298">
        <v>46028</v>
      </c>
      <c r="D1549" s="299" t="s">
        <v>366</v>
      </c>
      <c r="E1549" s="331">
        <v>66.67</v>
      </c>
      <c r="F1549" s="331"/>
      <c r="G1549" s="333">
        <f t="shared" si="29"/>
        <v>-514.52999999999986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3</v>
      </c>
      <c r="C1550" s="298">
        <v>46028</v>
      </c>
      <c r="D1550" s="299" t="s">
        <v>296</v>
      </c>
      <c r="E1550" s="331">
        <v>5.7</v>
      </c>
      <c r="F1550" s="331"/>
      <c r="G1550" s="333">
        <f t="shared" si="29"/>
        <v>-447.8599999999999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294</v>
      </c>
      <c r="B1551" s="330">
        <v>21</v>
      </c>
      <c r="C1551" s="298">
        <v>46028</v>
      </c>
      <c r="D1551" s="299" t="s">
        <v>194</v>
      </c>
      <c r="E1551" s="331">
        <v>30.59</v>
      </c>
      <c r="F1551" s="331"/>
      <c r="G1551" s="333">
        <f t="shared" si="29"/>
        <v>-442.15999999999991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294</v>
      </c>
      <c r="B1552" s="330">
        <v>17</v>
      </c>
      <c r="C1552" s="298">
        <v>46027</v>
      </c>
      <c r="D1552" s="299" t="s">
        <v>370</v>
      </c>
      <c r="E1552" s="331">
        <v>133.91999999999999</v>
      </c>
      <c r="F1552" s="331"/>
      <c r="G1552" s="333">
        <f t="shared" si="29"/>
        <v>-411.56999999999994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294</v>
      </c>
      <c r="B1553" s="330">
        <v>17</v>
      </c>
      <c r="C1553" s="298">
        <v>46027</v>
      </c>
      <c r="D1553" s="299" t="s">
        <v>370</v>
      </c>
      <c r="E1553" s="331">
        <v>62</v>
      </c>
      <c r="F1553" s="331"/>
      <c r="G1553" s="333">
        <f t="shared" si="29"/>
        <v>-277.64999999999992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6</v>
      </c>
      <c r="C1554" s="298">
        <v>46027</v>
      </c>
      <c r="D1554" s="299" t="s">
        <v>300</v>
      </c>
      <c r="E1554" s="331">
        <v>10.64</v>
      </c>
      <c r="F1554" s="331"/>
      <c r="G1554" s="333">
        <f t="shared" si="29"/>
        <v>-215.64999999999992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8</v>
      </c>
      <c r="C1555" s="298">
        <v>46027</v>
      </c>
      <c r="D1555" s="299" t="s">
        <v>319</v>
      </c>
      <c r="E1555" s="331">
        <v>17.440000000000001</v>
      </c>
      <c r="F1555" s="331"/>
      <c r="G1555" s="333">
        <f t="shared" si="29"/>
        <v>-205.00999999999991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1</v>
      </c>
      <c r="C1556" s="298">
        <v>46027</v>
      </c>
      <c r="D1556" s="299" t="s">
        <v>306</v>
      </c>
      <c r="E1556" s="331">
        <v>216.19</v>
      </c>
      <c r="F1556" s="331"/>
      <c r="G1556" s="333">
        <f t="shared" si="29"/>
        <v>-187.56999999999991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46027</v>
      </c>
      <c r="D1557" s="299" t="s">
        <v>478</v>
      </c>
      <c r="E1557" s="331">
        <v>70</v>
      </c>
      <c r="F1557" s="331"/>
      <c r="G1557" s="333">
        <f t="shared" si="29"/>
        <v>28.62000000000009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2</v>
      </c>
      <c r="C1558" s="298">
        <v>46027</v>
      </c>
      <c r="D1558" s="299" t="s">
        <v>358</v>
      </c>
      <c r="E1558" s="331">
        <v>14.05</v>
      </c>
      <c r="F1558" s="331"/>
      <c r="G1558" s="333">
        <f t="shared" si="29"/>
        <v>98.62000000000009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14</v>
      </c>
      <c r="C1559" s="298">
        <v>46027</v>
      </c>
      <c r="D1559" s="299" t="s">
        <v>367</v>
      </c>
      <c r="E1559" s="331">
        <v>68.739999999999995</v>
      </c>
      <c r="F1559" s="331"/>
      <c r="G1559" s="333">
        <f t="shared" si="29"/>
        <v>112.67000000000009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6</v>
      </c>
      <c r="C1560" s="298">
        <v>46027</v>
      </c>
      <c r="D1560" s="299" t="s">
        <v>479</v>
      </c>
      <c r="E1560" s="331">
        <v>120</v>
      </c>
      <c r="F1560" s="331"/>
      <c r="G1560" s="333">
        <f t="shared" si="29"/>
        <v>181.41000000000008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294</v>
      </c>
      <c r="B1561" s="330">
        <v>9</v>
      </c>
      <c r="C1561" s="298">
        <v>46027</v>
      </c>
      <c r="D1561" s="299" t="s">
        <v>58</v>
      </c>
      <c r="E1561" s="331">
        <v>1281.53</v>
      </c>
      <c r="F1561" s="331"/>
      <c r="G1561" s="333">
        <f t="shared" si="29"/>
        <v>301.41000000000008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7</v>
      </c>
      <c r="C1562" s="298">
        <v>46026</v>
      </c>
      <c r="D1562" s="299" t="s">
        <v>338</v>
      </c>
      <c r="E1562" s="331">
        <v>18.260000000000002</v>
      </c>
      <c r="F1562" s="331"/>
      <c r="G1562" s="333">
        <f t="shared" si="29"/>
        <v>1582.94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287</v>
      </c>
      <c r="B1563" s="330" t="s">
        <v>287</v>
      </c>
      <c r="C1563" s="298">
        <v>46026</v>
      </c>
      <c r="D1563" s="299" t="s">
        <v>300</v>
      </c>
      <c r="E1563" s="331">
        <v>114.91</v>
      </c>
      <c r="F1563" s="331">
        <v>114.91</v>
      </c>
      <c r="G1563" s="333">
        <f t="shared" si="29"/>
        <v>1601.2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5</v>
      </c>
      <c r="C1564" s="298">
        <v>46026</v>
      </c>
      <c r="D1564" s="299" t="s">
        <v>480</v>
      </c>
      <c r="E1564" s="331">
        <v>42.43</v>
      </c>
      <c r="F1564" s="331"/>
      <c r="G1564" s="333">
        <f t="shared" si="29"/>
        <v>1601.2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7</v>
      </c>
      <c r="C1565" s="298">
        <v>46026</v>
      </c>
      <c r="D1565" s="299" t="s">
        <v>300</v>
      </c>
      <c r="E1565" s="331">
        <v>42.59</v>
      </c>
      <c r="F1565" s="331"/>
      <c r="G1565" s="333">
        <f t="shared" si="29"/>
        <v>1643.63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3</v>
      </c>
      <c r="C1566" s="298">
        <v>46025</v>
      </c>
      <c r="D1566" s="299" t="s">
        <v>348</v>
      </c>
      <c r="E1566" s="331">
        <v>14.57</v>
      </c>
      <c r="F1566" s="331"/>
      <c r="G1566" s="333">
        <f t="shared" si="29"/>
        <v>1686.22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2</v>
      </c>
      <c r="C1567" s="298">
        <v>46025</v>
      </c>
      <c r="D1567" s="299" t="s">
        <v>481</v>
      </c>
      <c r="E1567" s="331">
        <v>41.05</v>
      </c>
      <c r="F1567" s="331"/>
      <c r="G1567" s="333">
        <f t="shared" si="29"/>
        <v>1700.79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4</v>
      </c>
      <c r="C1568" s="298">
        <v>46025</v>
      </c>
      <c r="D1568" s="299" t="s">
        <v>310</v>
      </c>
      <c r="E1568" s="331">
        <v>26.88</v>
      </c>
      <c r="F1568" s="331"/>
      <c r="G1568" s="333">
        <f t="shared" si="29"/>
        <v>1741.84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46025</v>
      </c>
      <c r="D1569" s="299" t="s">
        <v>308</v>
      </c>
      <c r="E1569" s="331">
        <v>130.08000000000001</v>
      </c>
      <c r="F1569" s="331"/>
      <c r="G1569" s="333">
        <f t="shared" si="29"/>
        <v>1768.72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7</v>
      </c>
      <c r="C1570" s="298">
        <v>46025</v>
      </c>
      <c r="D1570" s="299" t="s">
        <v>482</v>
      </c>
      <c r="E1570" s="331">
        <v>222.49</v>
      </c>
      <c r="F1570" s="331"/>
      <c r="G1570" s="333">
        <f t="shared" si="29"/>
        <v>1898.8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7</v>
      </c>
      <c r="C1571" s="298">
        <v>46025</v>
      </c>
      <c r="D1571" s="299" t="s">
        <v>482</v>
      </c>
      <c r="E1571" s="331">
        <v>99.18</v>
      </c>
      <c r="F1571" s="331"/>
      <c r="G1571" s="333">
        <f t="shared" si="29"/>
        <v>2121.29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5</v>
      </c>
      <c r="C1572" s="298">
        <v>46024</v>
      </c>
      <c r="D1572" s="299" t="s">
        <v>483</v>
      </c>
      <c r="E1572" s="331">
        <v>35</v>
      </c>
      <c r="F1572" s="331"/>
      <c r="G1572" s="333">
        <f t="shared" si="29"/>
        <v>2220.4699999999998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3</v>
      </c>
      <c r="C1573" s="298">
        <v>46024</v>
      </c>
      <c r="D1573" s="299" t="s">
        <v>296</v>
      </c>
      <c r="E1573" s="331">
        <v>15.11</v>
      </c>
      <c r="F1573" s="331"/>
      <c r="G1573" s="333">
        <f t="shared" si="29"/>
        <v>2255.4699999999998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5</v>
      </c>
      <c r="C1574" s="298">
        <v>46024</v>
      </c>
      <c r="D1574" s="299" t="s">
        <v>484</v>
      </c>
      <c r="E1574" s="331">
        <v>29.67</v>
      </c>
      <c r="F1574" s="331"/>
      <c r="G1574" s="333">
        <f t="shared" si="29"/>
        <v>2270.58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287</v>
      </c>
      <c r="B1575" s="330" t="s">
        <v>287</v>
      </c>
      <c r="C1575" s="298">
        <v>46024</v>
      </c>
      <c r="D1575" s="299" t="s">
        <v>397</v>
      </c>
      <c r="E1575" s="331">
        <v>70.56</v>
      </c>
      <c r="F1575" s="331">
        <v>70.56</v>
      </c>
      <c r="G1575" s="333">
        <f t="shared" si="29"/>
        <v>2300.25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287</v>
      </c>
      <c r="B1576" s="330" t="s">
        <v>287</v>
      </c>
      <c r="C1576" s="298">
        <v>46024</v>
      </c>
      <c r="D1576" s="299" t="s">
        <v>485</v>
      </c>
      <c r="E1576" s="331">
        <v>113.94</v>
      </c>
      <c r="F1576" s="331">
        <v>113.94</v>
      </c>
      <c r="G1576" s="333">
        <f t="shared" si="29"/>
        <v>2300.25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2</v>
      </c>
      <c r="C1577" s="298">
        <v>46024</v>
      </c>
      <c r="D1577" s="299" t="s">
        <v>371</v>
      </c>
      <c r="E1577" s="331">
        <v>11.9</v>
      </c>
      <c r="F1577" s="331"/>
      <c r="G1577" s="333">
        <f t="shared" si="29"/>
        <v>2300.25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46024</v>
      </c>
      <c r="D1578" s="299" t="s">
        <v>408</v>
      </c>
      <c r="E1578" s="331">
        <v>23.9</v>
      </c>
      <c r="F1578" s="331"/>
      <c r="G1578" s="333">
        <f t="shared" si="29"/>
        <v>2312.15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5</v>
      </c>
      <c r="C1579" s="298">
        <v>46024</v>
      </c>
      <c r="D1579" s="299" t="s">
        <v>486</v>
      </c>
      <c r="E1579" s="331">
        <v>160</v>
      </c>
      <c r="F1579" s="331"/>
      <c r="G1579" s="333">
        <f t="shared" si="29"/>
        <v>2336.0500000000002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284</v>
      </c>
      <c r="B1580" s="330">
        <v>36</v>
      </c>
      <c r="C1580" s="298">
        <v>46024</v>
      </c>
      <c r="D1580" s="299" t="s">
        <v>374</v>
      </c>
      <c r="E1580" s="331">
        <v>50</v>
      </c>
      <c r="F1580" s="331"/>
      <c r="G1580" s="333">
        <f t="shared" si="29"/>
        <v>2496.0500000000002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6</v>
      </c>
      <c r="C1581" s="298">
        <v>46023</v>
      </c>
      <c r="D1581" s="299" t="s">
        <v>312</v>
      </c>
      <c r="E1581" s="331">
        <v>8</v>
      </c>
      <c r="F1581" s="331"/>
      <c r="G1581" s="333">
        <f t="shared" si="29"/>
        <v>2546.0500000000002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46023</v>
      </c>
      <c r="D1582" s="299" t="s">
        <v>371</v>
      </c>
      <c r="E1582" s="331">
        <v>13.06</v>
      </c>
      <c r="F1582" s="331"/>
      <c r="G1582" s="333">
        <f t="shared" si="29"/>
        <v>2554.0500000000002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294</v>
      </c>
      <c r="B1583" s="330">
        <v>22</v>
      </c>
      <c r="C1583" s="298">
        <v>46023</v>
      </c>
      <c r="D1583" s="299" t="s">
        <v>375</v>
      </c>
      <c r="E1583" s="331">
        <v>6.37</v>
      </c>
      <c r="F1583" s="331"/>
      <c r="G1583" s="333">
        <f t="shared" si="29"/>
        <v>2567.11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46023</v>
      </c>
      <c r="D1584" s="299" t="s">
        <v>358</v>
      </c>
      <c r="E1584" s="331">
        <v>10.27</v>
      </c>
      <c r="F1584" s="331"/>
      <c r="G1584" s="333">
        <f t="shared" si="29"/>
        <v>2573.48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6</v>
      </c>
      <c r="C1585" s="298">
        <v>46023</v>
      </c>
      <c r="D1585" s="299" t="s">
        <v>487</v>
      </c>
      <c r="E1585" s="331">
        <v>176.57</v>
      </c>
      <c r="F1585" s="331"/>
      <c r="G1585" s="333">
        <f t="shared" si="29"/>
        <v>2583.75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287</v>
      </c>
      <c r="B1586" s="330" t="s">
        <v>287</v>
      </c>
      <c r="C1586" s="298">
        <v>46023</v>
      </c>
      <c r="D1586" s="299" t="s">
        <v>300</v>
      </c>
      <c r="E1586" s="331">
        <v>383.39</v>
      </c>
      <c r="F1586" s="331">
        <v>383.39</v>
      </c>
      <c r="G1586" s="333">
        <f t="shared" si="29"/>
        <v>2760.32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287</v>
      </c>
      <c r="B1587" s="330" t="s">
        <v>287</v>
      </c>
      <c r="C1587" s="298">
        <v>46023</v>
      </c>
      <c r="D1587" s="299" t="s">
        <v>300</v>
      </c>
      <c r="E1587" s="331">
        <v>53.24</v>
      </c>
      <c r="F1587" s="331">
        <v>53.24</v>
      </c>
      <c r="G1587" s="333">
        <f t="shared" si="29"/>
        <v>2760.32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335</v>
      </c>
      <c r="B1588" s="330" t="s">
        <v>335</v>
      </c>
      <c r="C1588" s="298">
        <v>46023</v>
      </c>
      <c r="D1588" s="337" t="s">
        <v>460</v>
      </c>
      <c r="E1588" s="331">
        <v>239.68</v>
      </c>
      <c r="F1588" s="331"/>
      <c r="G1588" s="333">
        <f t="shared" si="29"/>
        <v>2760.32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488</v>
      </c>
      <c r="B1589" s="330" t="s">
        <v>488</v>
      </c>
      <c r="C1589" s="298">
        <v>45658</v>
      </c>
      <c r="D1589" s="298" t="s">
        <v>489</v>
      </c>
      <c r="E1589" s="332"/>
      <c r="F1589" s="332"/>
      <c r="G1589" s="333">
        <v>3000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5.75" customHeight="1" x14ac:dyDescent="0.3"/>
    <row r="1591" spans="1:20" ht="15.75" customHeight="1" x14ac:dyDescent="0.3"/>
    <row r="1592" spans="1:20" ht="15.75" customHeight="1" x14ac:dyDescent="0.3"/>
    <row r="1593" spans="1:20" ht="15.75" customHeight="1" x14ac:dyDescent="0.3"/>
    <row r="1594" spans="1:20" ht="15.75" customHeight="1" x14ac:dyDescent="0.3"/>
    <row r="1595" spans="1:20" ht="15.75" customHeight="1" x14ac:dyDescent="0.3"/>
    <row r="1596" spans="1:20" ht="15.75" customHeight="1" x14ac:dyDescent="0.3"/>
    <row r="1597" spans="1:20" ht="15.75" customHeight="1" x14ac:dyDescent="0.3"/>
    <row r="1598" spans="1:20" ht="15.75" customHeight="1" x14ac:dyDescent="0.3"/>
    <row r="1599" spans="1:20" ht="15.75" customHeight="1" x14ac:dyDescent="0.3"/>
    <row r="1600" spans="1:2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2" customHeight="1" x14ac:dyDescent="0.3">
      <c r="I3319" s="335" t="s">
        <v>225</v>
      </c>
    </row>
    <row r="3320" spans="9:9" ht="12" customHeight="1" x14ac:dyDescent="0.3">
      <c r="I3320" s="335"/>
    </row>
    <row r="3321" spans="9:9" ht="12" customHeight="1" x14ac:dyDescent="0.3">
      <c r="I3321" s="335"/>
    </row>
    <row r="3322" spans="9:9" ht="12" customHeight="1" x14ac:dyDescent="0.3">
      <c r="I3322" s="335"/>
    </row>
    <row r="3323" spans="9:9" ht="12" customHeight="1" x14ac:dyDescent="0.3">
      <c r="I3323" s="335"/>
    </row>
    <row r="3324" spans="9:9" ht="12" customHeight="1" x14ac:dyDescent="0.3">
      <c r="I3324" s="335"/>
    </row>
    <row r="3325" spans="9:9" ht="12" customHeight="1" x14ac:dyDescent="0.3">
      <c r="I3325" s="335"/>
    </row>
    <row r="3326" spans="9:9" ht="12" customHeight="1" x14ac:dyDescent="0.3">
      <c r="I3326" s="335"/>
    </row>
    <row r="3327" spans="9:9" ht="12" customHeight="1" x14ac:dyDescent="0.3">
      <c r="I3327" s="335"/>
    </row>
    <row r="3328" spans="9:9" ht="12" customHeight="1" x14ac:dyDescent="0.3">
      <c r="I3328" s="335" t="s">
        <v>226</v>
      </c>
    </row>
    <row r="3329" spans="9:9" ht="15.75" customHeight="1" x14ac:dyDescent="0.3"/>
    <row r="3330" spans="9:9" ht="15.75" customHeight="1" x14ac:dyDescent="0.3"/>
    <row r="3331" spans="9:9" ht="12" customHeight="1" x14ac:dyDescent="0.3">
      <c r="I3331" s="335" t="s">
        <v>226</v>
      </c>
    </row>
    <row r="3332" spans="9:9" ht="12" customHeight="1" x14ac:dyDescent="0.3">
      <c r="I3332" s="335"/>
    </row>
    <row r="3333" spans="9:9" ht="12" customHeight="1" x14ac:dyDescent="0.3">
      <c r="I3333" s="335"/>
    </row>
    <row r="3334" spans="9:9" ht="12" customHeight="1" x14ac:dyDescent="0.3">
      <c r="I3334" s="335"/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 t="s">
        <v>226</v>
      </c>
    </row>
    <row r="3338" spans="9:9" ht="12" customHeight="1" x14ac:dyDescent="0.3">
      <c r="I3338" s="335" t="s">
        <v>226</v>
      </c>
    </row>
    <row r="3339" spans="9:9" ht="12" customHeight="1" x14ac:dyDescent="0.3">
      <c r="I3339" s="335"/>
    </row>
    <row r="3340" spans="9:9" ht="12" customHeight="1" x14ac:dyDescent="0.3">
      <c r="I3340" s="335"/>
    </row>
    <row r="3341" spans="9:9" ht="12" customHeight="1" x14ac:dyDescent="0.3">
      <c r="I3341" s="335"/>
    </row>
    <row r="3342" spans="9:9" ht="12" customHeight="1" x14ac:dyDescent="0.3">
      <c r="I3342" s="335" t="s">
        <v>226</v>
      </c>
    </row>
    <row r="3343" spans="9:9" ht="12" customHeight="1" x14ac:dyDescent="0.3">
      <c r="I3343" s="335" t="s">
        <v>225</v>
      </c>
    </row>
    <row r="3344" spans="9:9" ht="12" customHeight="1" x14ac:dyDescent="0.3">
      <c r="I3344" s="335" t="s">
        <v>225</v>
      </c>
    </row>
    <row r="3345" spans="9:9" ht="15.75" customHeight="1" x14ac:dyDescent="0.3"/>
    <row r="3346" spans="9:9" ht="15.75" customHeight="1" x14ac:dyDescent="0.3"/>
    <row r="3347" spans="9:9" ht="12" customHeight="1" x14ac:dyDescent="0.3">
      <c r="I3347" s="335" t="s">
        <v>225</v>
      </c>
    </row>
    <row r="3348" spans="9:9" ht="12" customHeight="1" x14ac:dyDescent="0.3">
      <c r="I3348" s="335"/>
    </row>
    <row r="3349" spans="9:9" ht="12" customHeight="1" x14ac:dyDescent="0.3">
      <c r="I3349" s="335" t="s">
        <v>226</v>
      </c>
    </row>
    <row r="3350" spans="9:9" ht="12" customHeight="1" x14ac:dyDescent="0.3">
      <c r="I3350" s="335"/>
    </row>
    <row r="3351" spans="9:9" ht="12" customHeight="1" x14ac:dyDescent="0.3">
      <c r="I3351" s="335"/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 t="s">
        <v>226</v>
      </c>
    </row>
    <row r="3355" spans="9:9" ht="15.75" customHeight="1" x14ac:dyDescent="0.3"/>
    <row r="3356" spans="9:9" ht="15.75" customHeight="1" x14ac:dyDescent="0.3"/>
    <row r="3357" spans="9:9" ht="15.75" customHeight="1" x14ac:dyDescent="0.3"/>
    <row r="3358" spans="9:9" ht="15.75" customHeight="1" x14ac:dyDescent="0.3"/>
    <row r="3359" spans="9:9" ht="15.75" customHeight="1" x14ac:dyDescent="0.3"/>
    <row r="3360" spans="9:9" ht="15.75" customHeight="1" x14ac:dyDescent="0.3"/>
    <row r="3361" spans="9:9" ht="15.75" customHeight="1" x14ac:dyDescent="0.3"/>
    <row r="3362" spans="9:9" ht="15.75" customHeight="1" x14ac:dyDescent="0.3"/>
    <row r="3363" spans="9:9" ht="12" customHeight="1" x14ac:dyDescent="0.3">
      <c r="I3363" s="335" t="s">
        <v>226</v>
      </c>
    </row>
    <row r="3364" spans="9:9" ht="12" customHeight="1" x14ac:dyDescent="0.3">
      <c r="I3364" s="335"/>
    </row>
    <row r="3365" spans="9:9" ht="12" customHeight="1" x14ac:dyDescent="0.3">
      <c r="I3365" s="335" t="s">
        <v>225</v>
      </c>
    </row>
    <row r="3366" spans="9:9" ht="12" customHeight="1" x14ac:dyDescent="0.3">
      <c r="I3366" s="335"/>
    </row>
    <row r="3367" spans="9:9" ht="12" customHeight="1" x14ac:dyDescent="0.3">
      <c r="I3367" s="335" t="s">
        <v>226</v>
      </c>
    </row>
    <row r="3368" spans="9:9" ht="12" customHeight="1" x14ac:dyDescent="0.3">
      <c r="I3368" s="335" t="s">
        <v>225</v>
      </c>
    </row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5.75" customHeight="1" x14ac:dyDescent="0.3"/>
    <row r="3378" spans="9:9" ht="15.75" customHeight="1" x14ac:dyDescent="0.3"/>
    <row r="3379" spans="9:9" ht="15.75" customHeight="1" x14ac:dyDescent="0.3"/>
    <row r="3380" spans="9:9" ht="15.75" customHeight="1" x14ac:dyDescent="0.3"/>
    <row r="3381" spans="9:9" ht="15.75" customHeight="1" x14ac:dyDescent="0.3"/>
    <row r="3382" spans="9:9" ht="15.75" customHeight="1" x14ac:dyDescent="0.3"/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2" customHeight="1" x14ac:dyDescent="0.3">
      <c r="I3387" s="335" t="s">
        <v>226</v>
      </c>
    </row>
  </sheetData>
  <autoFilter ref="A1:G1589" xr:uid="{00000000-0009-0000-0000-000006000000}"/>
  <mergeCells count="5">
    <mergeCell ref="A1:B1"/>
    <mergeCell ref="E1:F1"/>
    <mergeCell ref="Q1:R1"/>
    <mergeCell ref="E2:F2"/>
    <mergeCell ref="E3:F3"/>
  </mergeCells>
  <conditionalFormatting sqref="I1 I4:I338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48.5</v>
      </c>
      <c r="F6" s="384">
        <f ca="1">'Isaac 401k'!D4</f>
        <v>68973</v>
      </c>
      <c r="G6" s="385">
        <f ca="1">(F6-B9)/365.25</f>
        <v>106.9596167008898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47.25</v>
      </c>
      <c r="F7" s="392">
        <f ca="1">'Lorri 401b'!D4</f>
        <v>68515</v>
      </c>
      <c r="G7" s="393">
        <f ca="1">(F7-C9)/365.25</f>
        <v>101.09514031485284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3278510.3946644571</v>
      </c>
      <c r="R11" s="25">
        <f t="array" aca="1" ref="R11" ca="1">INDEX('Lorri 401b'!L:L,MATCH('Retirement Calculator'!A11,'Lorri 401b'!N:N,0),0)</f>
        <v>3507238.336801175</v>
      </c>
      <c r="S11" s="25">
        <f t="shared" ref="S11:S265" ca="1" si="7">SUM(Q11:R11)</f>
        <v>6785748.7314656321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3258785.3925093086</v>
      </c>
      <c r="R12" s="25">
        <f t="array" aca="1" ref="R12" ca="1">INDEX('Lorri 401b'!L:L,MATCH('Retirement Calculator'!A12,'Lorri 401b'!N:N,0),0)</f>
        <v>3521851.82987118</v>
      </c>
      <c r="S12" s="25">
        <f t="shared" ca="1" si="7"/>
        <v>6780637.2223804891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3238978.2028451804</v>
      </c>
      <c r="R13" s="25">
        <f t="array" aca="1" ref="R13" ca="1">INDEX('Lorri 401b'!L:L,MATCH('Retirement Calculator'!A13,'Lorri 401b'!N:N,0),0)</f>
        <v>3536526.2124956432</v>
      </c>
      <c r="S13" s="25">
        <f t="shared" ca="1" si="7"/>
        <v>6775504.4153408241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3219088.4832241181</v>
      </c>
      <c r="R14" s="25">
        <f t="array" aca="1" ref="R14" ca="1">INDEX('Lorri 401b'!L:L,MATCH('Retirement Calculator'!A14,'Lorri 401b'!N:N,0),0)</f>
        <v>3551261.7383810417</v>
      </c>
      <c r="S14" s="25">
        <f t="shared" ca="1" si="7"/>
        <v>6770350.2216051593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3199115.8897713013</v>
      </c>
      <c r="R15" s="25">
        <f t="array" aca="1" ref="R15" ca="1">INDEX('Lorri 401b'!L:L,MATCH('Retirement Calculator'!A15,'Lorri 401b'!N:N,0),0)</f>
        <v>3566058.6622909629</v>
      </c>
      <c r="S15" s="25">
        <f t="shared" ca="1" si="7"/>
        <v>6765174.5520622637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3179060.077179098</v>
      </c>
      <c r="R16" s="25">
        <f t="array" aca="1" ref="R16" ca="1">INDEX('Lorri 401b'!L:L,MATCH('Retirement Calculator'!A16,'Lorri 401b'!N:N,0),0)</f>
        <v>3580917.2400505086</v>
      </c>
      <c r="S16" s="25">
        <f t="shared" ca="1" si="7"/>
        <v>6759977.3172296062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3158920.6987010939</v>
      </c>
      <c r="R17" s="25">
        <f t="array" aca="1" ref="R17" ca="1">INDEX('Lorri 401b'!L:L,MATCH('Retirement Calculator'!A17,'Lorri 401b'!N:N,0),0)</f>
        <v>3595837.7285507191</v>
      </c>
      <c r="S17" s="25">
        <f t="shared" ca="1" si="7"/>
        <v>6754758.427251813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3138697.4061460979</v>
      </c>
      <c r="R18" s="25">
        <f t="array" aca="1" ref="R18" ca="1">INDEX('Lorri 401b'!L:L,MATCH('Retirement Calculator'!A18,'Lorri 401b'!N:N,0),0)</f>
        <v>3610820.3857530137</v>
      </c>
      <c r="S18" s="25">
        <f t="shared" ca="1" si="7"/>
        <v>6749517.7918991111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3118389.849872123</v>
      </c>
      <c r="R19" s="25">
        <f t="array" aca="1" ref="R19" ca="1">INDEX('Lorri 401b'!L:L,MATCH('Retirement Calculator'!A19,'Lorri 401b'!N:N,0),0)</f>
        <v>3625865.4706936511</v>
      </c>
      <c r="S19" s="25">
        <f t="shared" ca="1" si="7"/>
        <v>6744255.3205657741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3097997.6787803397</v>
      </c>
      <c r="R20" s="25">
        <f t="array" aca="1" ref="R20" ca="1">INDEX('Lorri 401b'!L:L,MATCH('Retirement Calculator'!A20,'Lorri 401b'!N:N,0),0)</f>
        <v>3640973.2434882079</v>
      </c>
      <c r="S20" s="25">
        <f t="shared" ca="1" si="7"/>
        <v>6738970.9222685471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3077520.5403090073</v>
      </c>
      <c r="R21" s="25">
        <f t="array" aca="1" ref="R21" ca="1">INDEX('Lorri 401b'!L:L,MATCH('Retirement Calculator'!A21,'Lorri 401b'!N:N,0),0)</f>
        <v>3656143.9653360755</v>
      </c>
      <c r="S21" s="25">
        <f t="shared" ca="1" si="7"/>
        <v>6733664.5056450833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3056958.0804273775</v>
      </c>
      <c r="R22" s="25">
        <f t="array" aca="1" ref="R22" ca="1">INDEX('Lorri 401b'!L:L,MATCH('Retirement Calculator'!A22,'Lorri 401b'!N:N,0),0)</f>
        <v>3671377.8985249759</v>
      </c>
      <c r="S22" s="25">
        <f t="shared" ca="1" si="7"/>
        <v>6728335.9789523538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3036309.9436295745</v>
      </c>
      <c r="R23" s="25">
        <f t="array" aca="1" ref="R23" ca="1">INDEX('Lorri 401b'!L:L,MATCH('Retirement Calculator'!A23,'Lorri 401b'!N:N,0),0)</f>
        <v>3686675.3064354965</v>
      </c>
      <c r="S23" s="25">
        <f t="shared" ca="1" si="7"/>
        <v>6722985.2500650715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3015575.7729284475</v>
      </c>
      <c r="R24" s="25">
        <f t="array" aca="1" ref="R24" ca="1">INDEX('Lorri 401b'!L:L,MATCH('Retirement Calculator'!A24,'Lorri 401b'!N:N,0),0)</f>
        <v>3702036.4535456444</v>
      </c>
      <c r="S24" s="25">
        <f t="shared" ca="1" si="7"/>
        <v>6717612.2264740914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2994755.209849399</v>
      </c>
      <c r="R25" s="25">
        <f t="array" aca="1" ref="R25" ca="1">INDEX('Lorri 401b'!L:L,MATCH('Retirement Calculator'!A25,'Lorri 401b'!N:N,0),0)</f>
        <v>3717461.605435418</v>
      </c>
      <c r="S25" s="25">
        <f t="shared" ca="1" si="7"/>
        <v>6712216.8152848165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2973847.894424188</v>
      </c>
      <c r="R26" s="25">
        <f t="array" aca="1" ref="R26" ca="1">INDEX('Lorri 401b'!L:L,MATCH('Retirement Calculator'!A26,'Lorri 401b'!N:N,0),0)</f>
        <v>3732951.0287913987</v>
      </c>
      <c r="S26" s="25">
        <f t="shared" ca="1" si="7"/>
        <v>6706798.9232155867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2952853.4651847049</v>
      </c>
      <c r="R27" s="25">
        <f t="array" aca="1" ref="R27" ca="1">INDEX('Lorri 401b'!L:L,MATCH('Retirement Calculator'!A27,'Lorri 401b'!N:N,0),0)</f>
        <v>3748504.9914113628</v>
      </c>
      <c r="S27" s="25">
        <f t="shared" ca="1" si="7"/>
        <v>6701358.4565960672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2931771.5591567238</v>
      </c>
      <c r="R28" s="25">
        <f t="array" aca="1" ref="R28" ca="1">INDEX('Lorri 401b'!L:L,MATCH('Retirement Calculator'!A28,'Lorri 401b'!N:N,0),0)</f>
        <v>3764123.7622089102</v>
      </c>
      <c r="S28" s="25">
        <f t="shared" ca="1" si="7"/>
        <v>6695895.321365634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2910601.8118536263</v>
      </c>
      <c r="R29" s="25">
        <f t="array" aca="1" ref="R29" ca="1">INDEX('Lorri 401b'!L:L,MATCH('Retirement Calculator'!A29,'Lorri 401b'!N:N,0),0)</f>
        <v>3779807.6112181139</v>
      </c>
      <c r="S29" s="25">
        <f t="shared" ca="1" si="7"/>
        <v>6690409.4230717402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2889343.8572700992</v>
      </c>
      <c r="R30" s="25">
        <f t="array" aca="1" ref="R30" ca="1">INDEX('Lorri 401b'!L:L,MATCH('Retirement Calculator'!A30,'Lorri 401b'!N:N,0),0)</f>
        <v>3795556.8095981893</v>
      </c>
      <c r="S30" s="25">
        <f t="shared" ca="1" si="7"/>
        <v>6684900.6668682881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2867997.3278758074</v>
      </c>
      <c r="R31" s="25">
        <f t="array" aca="1" ref="R31" ca="1">INDEX('Lorri 401b'!L:L,MATCH('Retirement Calculator'!A31,'Lorri 401b'!N:N,0),0)</f>
        <v>3811371.629638182</v>
      </c>
      <c r="S31" s="25">
        <f t="shared" ca="1" si="7"/>
        <v>6679368.9575139899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2846561.8546090396</v>
      </c>
      <c r="R32" s="25">
        <f t="array" aca="1" ref="R32" ca="1">INDEX('Lorri 401b'!L:L,MATCH('Retirement Calculator'!A32,'Lorri 401b'!N:N,0),0)</f>
        <v>3827252.3447616743</v>
      </c>
      <c r="S32" s="25">
        <f t="shared" ca="1" si="7"/>
        <v>6673814.1993707139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2825037.0668703266</v>
      </c>
      <c r="R33" s="25">
        <f t="array" aca="1" ref="R33" ca="1">INDEX('Lorri 401b'!L:L,MATCH('Retirement Calculator'!A33,'Lorri 401b'!N:N,0),0)</f>
        <v>3843199.2295315145</v>
      </c>
      <c r="S33" s="25">
        <f t="shared" ca="1" si="7"/>
        <v>6668236.2964018416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2803422.5925160358</v>
      </c>
      <c r="R34" s="25">
        <f t="array" aca="1" ref="R34" ca="1">INDEX('Lorri 401b'!L:L,MATCH('Retirement Calculator'!A34,'Lorri 401b'!N:N,0),0)</f>
        <v>3859212.5596545623</v>
      </c>
      <c r="S34" s="25">
        <f t="shared" ca="1" si="7"/>
        <v>6662635.1521705985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2781718.0578519353</v>
      </c>
      <c r="R35" s="25">
        <f t="array" aca="1" ref="R35" ca="1">INDEX('Lorri 401b'!L:L,MATCH('Retirement Calculator'!A35,'Lorri 401b'!N:N,0),0)</f>
        <v>3875292.6119864564</v>
      </c>
      <c r="S35" s="25">
        <f t="shared" ca="1" si="7"/>
        <v>6657010.6698383912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2759923.0876267347</v>
      </c>
      <c r="R36" s="25">
        <f t="array" aca="1" ref="R36" ca="1">INDEX('Lorri 401b'!L:L,MATCH('Retirement Calculator'!A36,'Lorri 401b'!N:N,0),0)</f>
        <v>3891439.6645364002</v>
      </c>
      <c r="S36" s="25">
        <f t="shared" ca="1" si="7"/>
        <v>6651362.7521631345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2738037.3050255957</v>
      </c>
      <c r="R37" s="25">
        <f t="array" aca="1" ref="R37" ca="1">INDEX('Lorri 401b'!L:L,MATCH('Retirement Calculator'!A37,'Lorri 401b'!N:N,0),0)</f>
        <v>3907653.9964719685</v>
      </c>
      <c r="S37" s="25">
        <f t="shared" ca="1" si="7"/>
        <v>6645691.3014975637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2716060.3316636188</v>
      </c>
      <c r="R38" s="25">
        <f t="array" aca="1" ref="R38" ca="1">INDEX('Lorri 401b'!L:L,MATCH('Retirement Calculator'!A38,'Lorri 401b'!N:N,0),0)</f>
        <v>3923935.8881239351</v>
      </c>
      <c r="S38" s="25">
        <f t="shared" ca="1" si="7"/>
        <v>6639996.2197875539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2693991.7875792999</v>
      </c>
      <c r="R39" s="25">
        <f t="array" aca="1" ref="R39" ca="1">INDEX('Lorri 401b'!L:L,MATCH('Retirement Calculator'!A39,'Lorri 401b'!N:N,0),0)</f>
        <v>3940285.6209911183</v>
      </c>
      <c r="S39" s="25">
        <f t="shared" ca="1" si="7"/>
        <v>6634277.4085704181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2671831.2912279633</v>
      </c>
      <c r="R40" s="25">
        <f t="array" aca="1" ref="R40" ca="1">INDEX('Lorri 401b'!L:L,MATCH('Retirement Calculator'!A40,'Lorri 401b'!N:N,0),0)</f>
        <v>3956703.477745248</v>
      </c>
      <c r="S40" s="25">
        <f t="shared" ca="1" si="7"/>
        <v>6628534.7689732108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2649578.4594751629</v>
      </c>
      <c r="R41" s="25">
        <f t="array" aca="1" ref="R41" ca="1">INDEX('Lorri 401b'!L:L,MATCH('Retirement Calculator'!A41,'Lorri 401b'!N:N,0),0)</f>
        <v>3973189.7422358533</v>
      </c>
      <c r="S41" s="25">
        <f t="shared" ca="1" si="7"/>
        <v>6622768.2017110158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2627232.9075900591</v>
      </c>
      <c r="R42" s="25">
        <f t="array" aca="1" ref="R42" ca="1">INDEX('Lorri 401b'!L:L,MATCH('Retirement Calculator'!A42,'Lorri 401b'!N:N,0),0)</f>
        <v>3989744.6994951693</v>
      </c>
      <c r="S42" s="25">
        <f t="shared" ca="1" si="7"/>
        <v>6616977.607085228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2604794.2492387672</v>
      </c>
      <c r="R43" s="25">
        <f t="array" aca="1" ref="R43" ca="1">INDEX('Lorri 401b'!L:L,MATCH('Retirement Calculator'!A43,'Lorri 401b'!N:N,0),0)</f>
        <v>4006368.6357430657</v>
      </c>
      <c r="S43" s="25">
        <f t="shared" ca="1" si="7"/>
        <v>6611162.8849818334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2582262.096477678</v>
      </c>
      <c r="R44" s="25">
        <f t="array" aca="1" ref="R44" ca="1">INDEX('Lorri 401b'!L:L,MATCH('Retirement Calculator'!A44,'Lorri 401b'!N:N,0),0)</f>
        <v>4023061.8383919951</v>
      </c>
      <c r="S44" s="25">
        <f t="shared" ca="1" si="7"/>
        <v>6605323.9348696731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2559636.0597467511</v>
      </c>
      <c r="R45" s="25">
        <f t="array" aca="1" ref="R45" ca="1">INDEX('Lorri 401b'!L:L,MATCH('Retirement Calculator'!A45,'Lorri 401b'!N:N,0),0)</f>
        <v>4039824.5960519616</v>
      </c>
      <c r="S45" s="25">
        <f t="shared" ca="1" si="7"/>
        <v>6599460.6557987127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2536915.7478627786</v>
      </c>
      <c r="R46" s="25">
        <f t="array" aca="1" ref="R46" ca="1">INDEX('Lorri 401b'!L:L,MATCH('Retirement Calculator'!A46,'Lorri 401b'!N:N,0),0)</f>
        <v>4056657.1985355113</v>
      </c>
      <c r="S46" s="25">
        <f t="shared" ca="1" si="7"/>
        <v>6593572.9463982899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2514100.7680126228</v>
      </c>
      <c r="R47" s="25">
        <f t="array" aca="1" ref="R47" ca="1">INDEX('Lorri 401b'!L:L,MATCH('Retirement Calculator'!A47,'Lorri 401b'!N:N,0),0)</f>
        <v>4073559.9368627425</v>
      </c>
      <c r="S47" s="25">
        <f t="shared" ca="1" si="7"/>
        <v>6587660.7048753649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2491190.7257464249</v>
      </c>
      <c r="R48" s="25">
        <f t="array" aca="1" ref="R48" ca="1">INDEX('Lorri 401b'!L:L,MATCH('Retirement Calculator'!A48,'Lorri 401b'!N:N,0),0)</f>
        <v>4090533.1032663374</v>
      </c>
      <c r="S48" s="25">
        <f t="shared" ca="1" si="7"/>
        <v>6581723.8290127628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2468185.2249707845</v>
      </c>
      <c r="R49" s="25">
        <f t="array" aca="1" ref="R49" ca="1">INDEX('Lorri 401b'!L:L,MATCH('Retirement Calculator'!A49,'Lorri 401b'!N:N,0),0)</f>
        <v>4107576.9911966138</v>
      </c>
      <c r="S49" s="25">
        <f t="shared" ca="1" si="7"/>
        <v>6575762.2161673978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2445083.8679419123</v>
      </c>
      <c r="R50" s="25">
        <f t="array" aca="1" ref="R50" ca="1">INDEX('Lorri 401b'!L:L,MATCH('Retirement Calculator'!A50,'Lorri 401b'!N:N,0),0)</f>
        <v>4124691.8953265995</v>
      </c>
      <c r="S50" s="25">
        <f t="shared" ca="1" si="7"/>
        <v>6569775.7632685117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2421886.255258753</v>
      </c>
      <c r="R51" s="25">
        <f t="array" aca="1" ref="R51" ca="1">INDEX('Lorri 401b'!L:L,MATCH('Retirement Calculator'!A51,'Lorri 401b'!N:N,0),0)</f>
        <v>4141878.111557127</v>
      </c>
      <c r="S51" s="25">
        <f t="shared" ca="1" si="7"/>
        <v>6563764.3668158799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2398591.9858560804</v>
      </c>
      <c r="R52" s="25">
        <f t="array" aca="1" ref="R52" ca="1">INDEX('Lorri 401b'!L:L,MATCH('Retirement Calculator'!A52,'Lorri 401b'!N:N,0),0)</f>
        <v>4159135.9370219484</v>
      </c>
      <c r="S52" s="25">
        <f t="shared" ca="1" si="7"/>
        <v>6557727.9228780288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2375979.8903308972</v>
      </c>
      <c r="R53" s="25">
        <f t="array" aca="1" ref="R53" ca="1">INDEX('Lorri 401b'!L:L,MATCH('Retirement Calculator'!A53,'Lorri 401b'!N:N,0),0)</f>
        <v>4176465.6700928733</v>
      </c>
      <c r="S53" s="25">
        <f t="shared" ca="1" si="7"/>
        <v>6552445.5604237709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2353273.5777410255</v>
      </c>
      <c r="R54" s="25">
        <f t="array" aca="1" ref="R54" ca="1">INDEX('Lorri 401b'!L:L,MATCH('Retirement Calculator'!A54,'Lorri 401b'!N:N,0),0)</f>
        <v>4193867.6103849271</v>
      </c>
      <c r="S54" s="25">
        <f t="shared" ca="1" si="7"/>
        <v>6547141.1881259531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2330472.6555153625</v>
      </c>
      <c r="R55" s="25">
        <f t="array" aca="1" ref="R55" ca="1">INDEX('Lorri 401b'!L:L,MATCH('Retirement Calculator'!A55,'Lorri 401b'!N:N,0),0)</f>
        <v>4211342.0587615306</v>
      </c>
      <c r="S55" s="25">
        <f t="shared" ca="1" si="7"/>
        <v>6541814.7142768931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2307576.7294470929</v>
      </c>
      <c r="R56" s="25">
        <f t="array" aca="1" ref="R56" ca="1">INDEX('Lorri 401b'!L:L,MATCH('Retirement Calculator'!A56,'Lorri 401b'!N:N,0),0)</f>
        <v>4228889.3173397034</v>
      </c>
      <c r="S56" s="25">
        <f t="shared" ca="1" si="7"/>
        <v>6536466.0467867963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2284585.4036868718</v>
      </c>
      <c r="R57" s="25">
        <f t="array" aca="1" ref="R57" ca="1">INDEX('Lorri 401b'!L:L,MATCH('Retirement Calculator'!A57,'Lorri 401b'!N:N,0),0)</f>
        <v>4246509.689495286</v>
      </c>
      <c r="S57" s="25">
        <f t="shared" ca="1" si="7"/>
        <v>6531095.0931821577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2261498.280735983</v>
      </c>
      <c r="R58" s="25">
        <f t="array" aca="1" ref="R58" ca="1">INDEX('Lorri 401b'!L:L,MATCH('Retirement Calculator'!A58,'Lorri 401b'!N:N,0),0)</f>
        <v>4264203.4798681829</v>
      </c>
      <c r="S58" s="25">
        <f t="shared" ca="1" si="7"/>
        <v>6525701.7606041655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2238314.9614394656</v>
      </c>
      <c r="R59" s="25">
        <f t="array" aca="1" ref="R59" ca="1">INDEX('Lorri 401b'!L:L,MATCH('Retirement Calculator'!A59,'Lorri 401b'!N:N,0),0)</f>
        <v>4281970.9943676339</v>
      </c>
      <c r="S59" s="25">
        <f t="shared" ca="1" si="7"/>
        <v>6520285.9558070991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2215035.0449792128</v>
      </c>
      <c r="R60" s="25">
        <f t="array" aca="1" ref="R60" ca="1">INDEX('Lorri 401b'!L:L,MATCH('Retirement Calculator'!A60,'Lorri 401b'!N:N,0),0)</f>
        <v>4299812.5401774989</v>
      </c>
      <c r="S60" s="25">
        <f t="shared" ca="1" si="7"/>
        <v>6514847.5851567117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2191658.1288670423</v>
      </c>
      <c r="R61" s="25">
        <f t="array" aca="1" ref="R61" ca="1">INDEX('Lorri 401b'!L:L,MATCH('Retirement Calculator'!A61,'Lorri 401b'!N:N,0),0)</f>
        <v>4317728.4257615721</v>
      </c>
      <c r="S61" s="25">
        <f t="shared" ca="1" si="7"/>
        <v>6509386.5546286143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2168183.8089377377</v>
      </c>
      <c r="R62" s="25">
        <f t="array" aca="1" ref="R62" ca="1">INDEX('Lorri 401b'!L:L,MATCH('Retirement Calculator'!A62,'Lorri 401b'!N:N,0),0)</f>
        <v>4335718.9608689118</v>
      </c>
      <c r="S62" s="25">
        <f t="shared" ca="1" si="7"/>
        <v>6503902.7698066495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2144611.6793420613</v>
      </c>
      <c r="R63" s="25">
        <f t="array" aca="1" ref="R63" ca="1">INDEX('Lorri 401b'!L:L,MATCH('Retirement Calculator'!A63,'Lorri 401b'!N:N,0),0)</f>
        <v>4353784.4565391988</v>
      </c>
      <c r="S63" s="25">
        <f t="shared" ca="1" si="7"/>
        <v>6498396.13588126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2120941.3325397363</v>
      </c>
      <c r="R64" s="25">
        <f t="array" aca="1" ref="R64" ca="1">INDEX('Lorri 401b'!L:L,MATCH('Retirement Calculator'!A64,'Lorri 401b'!N:N,0),0)</f>
        <v>4371925.2251081122</v>
      </c>
      <c r="S64" s="25">
        <f t="shared" ca="1" si="7"/>
        <v>6492866.5576478485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2097172.359292401</v>
      </c>
      <c r="R65" s="25">
        <f t="array" aca="1" ref="R65" ca="1">INDEX('Lorri 401b'!L:L,MATCH('Retirement Calculator'!A65,'Lorri 401b'!N:N,0),0)</f>
        <v>4390141.5802127291</v>
      </c>
      <c r="S65" s="25">
        <f t="shared" ca="1" si="7"/>
        <v>6487313.9395051301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2073304.3486565354</v>
      </c>
      <c r="R66" s="25">
        <f t="array" aca="1" ref="R66" ca="1">INDEX('Lorri 401b'!L:L,MATCH('Retirement Calculator'!A66,'Lorri 401b'!N:N,0),0)</f>
        <v>4408433.8367969487</v>
      </c>
      <c r="S66" s="25">
        <f t="shared" ca="1" si="7"/>
        <v>6481738.1854534838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2049336.8879763535</v>
      </c>
      <c r="R67" s="25">
        <f t="array" aca="1" ref="R67" ca="1">INDEX('Lorri 401b'!L:L,MATCH('Retirement Calculator'!A67,'Lorri 401b'!N:N,0),0)</f>
        <v>4426802.3111169357</v>
      </c>
      <c r="S67" s="25">
        <f t="shared" ca="1" si="7"/>
        <v>6476139.1990932897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2025269.5628766711</v>
      </c>
      <c r="R68" s="25">
        <f t="array" aca="1" ref="R68" ca="1">INDEX('Lorri 401b'!L:L,MATCH('Retirement Calculator'!A68,'Lorri 401b'!N:N,0),0)</f>
        <v>4445247.3207465895</v>
      </c>
      <c r="S68" s="25">
        <f t="shared" ca="1" si="7"/>
        <v>6470516.883623261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2001101.95725574</v>
      </c>
      <c r="R69" s="25">
        <f t="array" aca="1" ref="R69" ca="1">INDEX('Lorri 401b'!L:L,MATCH('Retirement Calculator'!A69,'Lorri 401b'!N:N,0),0)</f>
        <v>4463769.1845830334</v>
      </c>
      <c r="S69" s="25">
        <f t="shared" ca="1" si="7"/>
        <v>6464871.1418387732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1976833.6532780549</v>
      </c>
      <c r="R70" s="25">
        <f t="array" aca="1" ref="R70" ca="1">INDEX('Lorri 401b'!L:L,MATCH('Retirement Calculator'!A70,'Lorri 401b'!N:N,0),0)</f>
        <v>4482368.2228521295</v>
      </c>
      <c r="S70" s="25">
        <f t="shared" ca="1" si="7"/>
        <v>6459201.8761301842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1952464.2313671294</v>
      </c>
      <c r="R71" s="25">
        <f t="array" aca="1" ref="R71" ca="1">INDEX('Lorri 401b'!L:L,MATCH('Retirement Calculator'!A71,'Lorri 401b'!N:N,0),0)</f>
        <v>4501044.7571140137</v>
      </c>
      <c r="S71" s="25">
        <f t="shared" ca="1" si="7"/>
        <v>6453508.9884811435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1927993.2701982418</v>
      </c>
      <c r="R72" s="25">
        <f t="array" aca="1" ref="R72" ca="1">INDEX('Lorri 401b'!L:L,MATCH('Retirement Calculator'!A72,'Lorri 401b'!N:N,0),0)</f>
        <v>4519799.1102686552</v>
      </c>
      <c r="S72" s="25">
        <f t="shared" ca="1" si="7"/>
        <v>6447792.380466897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1903420.3466911505</v>
      </c>
      <c r="R73" s="25">
        <f t="array" aca="1" ref="R73" ca="1">INDEX('Lorri 401b'!L:L,MATCH('Retirement Calculator'!A73,'Lorri 401b'!N:N,0),0)</f>
        <v>4538631.606561441</v>
      </c>
      <c r="S73" s="25">
        <f t="shared" ca="1" si="7"/>
        <v>6442051.9532525912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1878745.0360027796</v>
      </c>
      <c r="R74" s="25">
        <f t="array" aca="1" ref="R74" ca="1">INDEX('Lorri 401b'!L:L,MATCH('Retirement Calculator'!A74,'Lorri 401b'!N:N,0),0)</f>
        <v>4557542.5715887807</v>
      </c>
      <c r="S74" s="25">
        <f t="shared" ca="1" si="7"/>
        <v>6436287.6075915601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1853966.9115198739</v>
      </c>
      <c r="R75" s="25">
        <f t="array" aca="1" ref="R75" ca="1">INDEX('Lorri 401b'!L:L,MATCH('Retirement Calculator'!A75,'Lorri 401b'!N:N,0),0)</f>
        <v>4576532.3323037336</v>
      </c>
      <c r="S75" s="25">
        <f t="shared" ca="1" si="7"/>
        <v>6430499.2438236075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1829085.5448516228</v>
      </c>
      <c r="R76" s="25">
        <f t="array" aca="1" ref="R76" ca="1">INDEX('Lorri 401b'!L:L,MATCH('Retirement Calculator'!A76,'Lorri 401b'!N:N,0),0)</f>
        <v>4595601.2170216655</v>
      </c>
      <c r="S76" s="25">
        <f t="shared" ca="1" si="7"/>
        <v>6424686.7618732881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1804100.5058222539</v>
      </c>
      <c r="R77" s="25">
        <f t="array" aca="1" ref="R77" ca="1">INDEX('Lorri 401b'!L:L,MATCH('Retirement Calculator'!A77,'Lorri 401b'!N:N,0),0)</f>
        <v>4614749.5554259224</v>
      </c>
      <c r="S77" s="25">
        <f t="shared" ca="1" si="7"/>
        <v>6418850.0612481758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1802508.0630611521</v>
      </c>
      <c r="R78" s="25">
        <f t="array" aca="1" ref="R78" ca="1">INDEX('Lorri 401b'!L:L,MATCH('Retirement Calculator'!A78,'Lorri 401b'!N:N,0),0)</f>
        <v>4610480.9779759739</v>
      </c>
      <c r="S78" s="25">
        <f t="shared" ca="1" si="7"/>
        <v>6412989.0410371255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1800908.985121879</v>
      </c>
      <c r="R79" s="25">
        <f t="array" aca="1" ref="R79" ca="1">INDEX('Lorri 401b'!L:L,MATCH('Retirement Calculator'!A79,'Lorri 401b'!N:N,0),0)</f>
        <v>4606194.614786651</v>
      </c>
      <c r="S79" s="25">
        <f t="shared" ca="1" si="7"/>
        <v>6407103.5999085298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1799303.244357859</v>
      </c>
      <c r="R80" s="25">
        <f t="array" aca="1" ref="R80" ca="1">INDEX('Lorri 401b'!L:L,MATCH('Retirement Calculator'!A80,'Lorri 401b'!N:N,0),0)</f>
        <v>4601890.3917507054</v>
      </c>
      <c r="S80" s="25">
        <f t="shared" ca="1" si="7"/>
        <v>6401193.6361085642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1797690.8130073221</v>
      </c>
      <c r="R81" s="25">
        <f t="array" aca="1" ref="R81" ca="1">INDEX('Lorri 401b'!L:L,MATCH('Retirement Calculator'!A81,'Lorri 401b'!N:N,0),0)</f>
        <v>4597568.2344521107</v>
      </c>
      <c r="S81" s="25">
        <f t="shared" ca="1" si="7"/>
        <v>6395259.0474594329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1796071.6631928247</v>
      </c>
      <c r="R82" s="25">
        <f t="array" aca="1" ref="R82" ca="1">INDEX('Lorri 401b'!L:L,MATCH('Retirement Calculator'!A82,'Lorri 401b'!N:N,0),0)</f>
        <v>4593228.0681647714</v>
      </c>
      <c r="S82" s="25">
        <f t="shared" ca="1" si="7"/>
        <v>6389299.7313575959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1794445.766920767</v>
      </c>
      <c r="R83" s="25">
        <f t="array" aca="1" ref="R83" ca="1">INDEX('Lorri 401b'!L:L,MATCH('Retirement Calculator'!A83,'Lorri 401b'!N:N,0),0)</f>
        <v>4588869.8178512352</v>
      </c>
      <c r="S83" s="25">
        <f t="shared" ca="1" si="7"/>
        <v>6383315.584772002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1792813.096080909</v>
      </c>
      <c r="R84" s="25">
        <f t="array" aca="1" ref="R84" ca="1">INDEX('Lorri 401b'!L:L,MATCH('Retirement Calculator'!A84,'Lorri 401b'!N:N,0),0)</f>
        <v>4584493.4081613924</v>
      </c>
      <c r="S84" s="25">
        <f t="shared" ca="1" si="7"/>
        <v>6377306.504242301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1791173.6224458849</v>
      </c>
      <c r="R85" s="25">
        <f t="array" aca="1" ref="R85" ca="1">INDEX('Lorri 401b'!L:L,MATCH('Retirement Calculator'!A85,'Lorri 401b'!N:N,0),0)</f>
        <v>4580098.7634311756</v>
      </c>
      <c r="S85" s="25">
        <f t="shared" ca="1" si="7"/>
        <v>6371272.3858770607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1789527.3176707148</v>
      </c>
      <c r="R86" s="25">
        <f t="array" aca="1" ref="R86" ca="1">INDEX('Lorri 401b'!L:L,MATCH('Retirement Calculator'!A86,'Lorri 401b'!N:N,0),0)</f>
        <v>4575685.8076812495</v>
      </c>
      <c r="S86" s="25">
        <f t="shared" ca="1" si="7"/>
        <v>6365213.1253519645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1787874.1532923148</v>
      </c>
      <c r="R87" s="25">
        <f t="array" aca="1" ref="R87" ca="1">INDEX('Lorri 401b'!L:L,MATCH('Retirement Calculator'!A87,'Lorri 401b'!N:N,0),0)</f>
        <v>4571254.464615698</v>
      </c>
      <c r="S87" s="25">
        <f t="shared" ca="1" si="7"/>
        <v>6359128.6179080131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1786214.1007290049</v>
      </c>
      <c r="R88" s="25">
        <f t="array" aca="1" ref="R88" ca="1">INDEX('Lorri 401b'!L:L,MATCH('Retirement Calculator'!A88,'Lorri 401b'!N:N,0),0)</f>
        <v>4566804.6576207066</v>
      </c>
      <c r="S88" s="25">
        <f t="shared" ca="1" si="7"/>
        <v>6353018.7583497111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1784547.1312800145</v>
      </c>
      <c r="R89" s="25">
        <f t="array" aca="1" ref="R89" ca="1">INDEX('Lorri 401b'!L:L,MATCH('Retirement Calculator'!A89,'Lorri 401b'!N:N,0),0)</f>
        <v>4562336.3097632369</v>
      </c>
      <c r="S89" s="25">
        <f t="shared" ca="1" si="7"/>
        <v>6346883.4410432512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1782873.2161249868</v>
      </c>
      <c r="R90" s="25">
        <f t="array" aca="1" ref="R90" ca="1">INDEX('Lorri 401b'!L:L,MATCH('Retirement Calculator'!A90,'Lorri 401b'!N:N,0),0)</f>
        <v>4557849.3437896939</v>
      </c>
      <c r="S90" s="25">
        <f t="shared" ca="1" si="7"/>
        <v>6340722.5599146802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1781192.3263234796</v>
      </c>
      <c r="R91" s="25">
        <f t="array" aca="1" ref="R91" ca="1">INDEX('Lorri 401b'!L:L,MATCH('Retirement Calculator'!A91,'Lorri 401b'!N:N,0),0)</f>
        <v>4553343.6821245942</v>
      </c>
      <c r="S91" s="25">
        <f t="shared" ca="1" si="7"/>
        <v>6334536.0084480736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1779504.4328144663</v>
      </c>
      <c r="R92" s="25">
        <f t="array" aca="1" ref="R92" ca="1">INDEX('Lorri 401b'!L:L,MATCH('Retirement Calculator'!A92,'Lorri 401b'!N:N,0),0)</f>
        <v>4548819.2468692232</v>
      </c>
      <c r="S92" s="25">
        <f t="shared" ca="1" si="7"/>
        <v>6328323.679683689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1777809.5064158321</v>
      </c>
      <c r="R93" s="25">
        <f t="array" aca="1" ref="R93" ca="1">INDEX('Lorri 401b'!L:L,MATCH('Retirement Calculator'!A93,'Lorri 401b'!N:N,0),0)</f>
        <v>4544275.9598002881</v>
      </c>
      <c r="S93" s="25">
        <f t="shared" ca="1" si="7"/>
        <v>6322085.4662161199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1776107.5178238703</v>
      </c>
      <c r="R94" s="25">
        <f t="array" aca="1" ref="R94" ca="1">INDEX('Lorri 401b'!L:L,MATCH('Retirement Calculator'!A94,'Lorri 401b'!N:N,0),0)</f>
        <v>4539713.7423685659</v>
      </c>
      <c r="S94" s="25">
        <f t="shared" ca="1" si="7"/>
        <v>6315821.2601924362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1774398.4376127752</v>
      </c>
      <c r="R95" s="25">
        <f t="array" aca="1" ref="R95" ca="1">INDEX('Lorri 401b'!L:L,MATCH('Retirement Calculator'!A95,'Lorri 401b'!N:N,0),0)</f>
        <v>4535132.5156975454</v>
      </c>
      <c r="S95" s="25">
        <f t="shared" ca="1" si="7"/>
        <v>6309530.9533103202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1772682.2362341341</v>
      </c>
      <c r="R96" s="25">
        <f t="array" aca="1" ref="R96" ca="1">INDEX('Lorri 401b'!L:L,MATCH('Retirement Calculator'!A96,'Lorri 401b'!N:N,0),0)</f>
        <v>4530532.2005820619</v>
      </c>
      <c r="S96" s="25">
        <f t="shared" ca="1" si="7"/>
        <v>6303214.436816196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1770958.8840164151</v>
      </c>
      <c r="R97" s="25">
        <f t="array" aca="1" ref="R97" ca="1">INDEX('Lorri 401b'!L:L,MATCH('Retirement Calculator'!A97,'Lorri 401b'!N:N,0),0)</f>
        <v>4525912.717486931</v>
      </c>
      <c r="S97" s="25">
        <f t="shared" ca="1" si="7"/>
        <v>6296871.6015033461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1769228.3511644558</v>
      </c>
      <c r="R98" s="25">
        <f t="array" aca="1" ref="R98" ca="1">INDEX('Lorri 401b'!L:L,MATCH('Retirement Calculator'!A98,'Lorri 401b'!N:N,0),0)</f>
        <v>4521273.9865455702</v>
      </c>
      <c r="S98" s="25">
        <f t="shared" ca="1" si="7"/>
        <v>6290502.3377100257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1767490.6077589465</v>
      </c>
      <c r="R99" s="25">
        <f t="array" aca="1" ref="R99" ca="1">INDEX('Lorri 401b'!L:L,MATCH('Retirement Calculator'!A99,'Lorri 401b'!N:N,0),0)</f>
        <v>4516615.9275586205</v>
      </c>
      <c r="S99" s="25">
        <f t="shared" ca="1" si="7"/>
        <v>6284106.5353175672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1765745.6237559142</v>
      </c>
      <c r="R100" s="25">
        <f t="array" aca="1" ref="R100" ca="1">INDEX('Lorri 401b'!L:L,MATCH('Retirement Calculator'!A100,'Lorri 401b'!N:N,0),0)</f>
        <v>4511938.4599925587</v>
      </c>
      <c r="S100" s="25">
        <f t="shared" ca="1" si="7"/>
        <v>6277684.0837484729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1763993.3689862026</v>
      </c>
      <c r="R101" s="25">
        <f t="array" aca="1" ref="R101" ca="1">INDEX('Lorri 401b'!L:L,MATCH('Retirement Calculator'!A101,'Lorri 401b'!N:N,0),0)</f>
        <v>4507241.5029783044</v>
      </c>
      <c r="S101" s="25">
        <f t="shared" ca="1" si="7"/>
        <v>6271234.8719645068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1762233.8131549507</v>
      </c>
      <c r="R102" s="25">
        <f t="array" aca="1" ref="R102" ca="1">INDEX('Lorri 401b'!L:L,MATCH('Retirement Calculator'!A102,'Lorri 401b'!N:N,0),0)</f>
        <v>4502524.9753098246</v>
      </c>
      <c r="S102" s="25">
        <f t="shared" ca="1" si="7"/>
        <v>6264758.7884647753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1760466.9258410686</v>
      </c>
      <c r="R103" s="25">
        <f t="array" aca="1" ref="R103" ca="1">INDEX('Lorri 401b'!L:L,MATCH('Retirement Calculator'!A103,'Lorri 401b'!N:N,0),0)</f>
        <v>4497788.7954427255</v>
      </c>
      <c r="S103" s="25">
        <f t="shared" ca="1" si="7"/>
        <v>6258255.7212837944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1758692.6764967118</v>
      </c>
      <c r="R104" s="25">
        <f t="array" aca="1" ref="R104" ca="1">INDEX('Lorri 401b'!L:L,MATCH('Retirement Calculator'!A104,'Lorri 401b'!N:N,0),0)</f>
        <v>4493032.8814928476</v>
      </c>
      <c r="S104" s="25">
        <f t="shared" ca="1" si="7"/>
        <v>6251725.5579895591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1756911.0344467536</v>
      </c>
      <c r="R105" s="25">
        <f t="array" aca="1" ref="R105" ca="1">INDEX('Lorri 401b'!L:L,MATCH('Retirement Calculator'!A105,'Lorri 401b'!N:N,0),0)</f>
        <v>4488257.1512348447</v>
      </c>
      <c r="S105" s="25">
        <f t="shared" ca="1" si="7"/>
        <v>6245168.1856815983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1755121.9688882539</v>
      </c>
      <c r="R106" s="25">
        <f t="array" aca="1" ref="R106" ca="1">INDEX('Lorri 401b'!L:L,MATCH('Retirement Calculator'!A106,'Lorri 401b'!N:N,0),0)</f>
        <v>4483461.5221007671</v>
      </c>
      <c r="S106" s="25">
        <f t="shared" ca="1" si="7"/>
        <v>6238583.490989021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1753325.448889927</v>
      </c>
      <c r="R107" s="25">
        <f t="array" aca="1" ref="R107" ca="1">INDEX('Lorri 401b'!L:L,MATCH('Retirement Calculator'!A107,'Lorri 401b'!N:N,0),0)</f>
        <v>4478645.9111786308</v>
      </c>
      <c r="S107" s="25">
        <f t="shared" ca="1" si="7"/>
        <v>6231971.3600685578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1752200.360073274</v>
      </c>
      <c r="R108" s="25">
        <f t="array" aca="1" ref="R108" ca="1">INDEX('Lorri 401b'!L:L,MATCH('Retirement Calculator'!A108,'Lorri 401b'!N:N,0),0)</f>
        <v>4475561.401862653</v>
      </c>
      <c r="S108" s="25">
        <f t="shared" ca="1" si="7"/>
        <v>6227761.761935927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1751070.5833865516</v>
      </c>
      <c r="R109" s="25">
        <f t="array" aca="1" ref="R109" ca="1">INDEX('Lorri 401b'!L:L,MATCH('Retirement Calculator'!A109,'Lorri 401b'!N:N,0),0)</f>
        <v>4472464.0404245248</v>
      </c>
      <c r="S109" s="25">
        <f t="shared" ca="1" si="7"/>
        <v>6223534.6238110764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1749936.0992969677</v>
      </c>
      <c r="R110" s="25">
        <f t="array" aca="1" ref="R110" ca="1">INDEX('Lorri 401b'!L:L,MATCH('Retirement Calculator'!A110,'Lorri 401b'!N:N,0),0)</f>
        <v>4469353.7733137375</v>
      </c>
      <c r="S110" s="25">
        <f t="shared" ca="1" si="7"/>
        <v>6219289.872610705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1748796.888190344</v>
      </c>
      <c r="R111" s="25">
        <f t="array" aca="1" ref="R111" ca="1">INDEX('Lorri 401b'!L:L,MATCH('Retirement Calculator'!A111,'Lorri 401b'!N:N,0),0)</f>
        <v>4466230.5467566559</v>
      </c>
      <c r="S111" s="25">
        <f t="shared" ca="1" si="7"/>
        <v>6215027.4349469999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1747652.930370776</v>
      </c>
      <c r="R112" s="25">
        <f t="array" aca="1" ref="R112" ca="1">INDEX('Lorri 401b'!L:L,MATCH('Retirement Calculator'!A112,'Lorri 401b'!N:N,0),0)</f>
        <v>4463094.3067555865</v>
      </c>
      <c r="S112" s="25">
        <f t="shared" ca="1" si="7"/>
        <v>6210747.2371263625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1746504.2060602931</v>
      </c>
      <c r="R113" s="25">
        <f t="array" aca="1" ref="R113" ca="1">INDEX('Lorri 401b'!L:L,MATCH('Retirement Calculator'!A113,'Lorri 401b'!N:N,0),0)</f>
        <v>4459944.9990878459</v>
      </c>
      <c r="S113" s="25">
        <f t="shared" ca="1" si="7"/>
        <v>6206449.205148139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1745350.6953985165</v>
      </c>
      <c r="R114" s="25">
        <f t="array" aca="1" ref="R114" ca="1">INDEX('Lorri 401b'!L:L,MATCH('Retirement Calculator'!A114,'Lorri 401b'!N:N,0),0)</f>
        <v>4456782.5693048229</v>
      </c>
      <c r="S114" s="25">
        <f t="shared" ca="1" si="7"/>
        <v>6202133.264703339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1744192.3784423159</v>
      </c>
      <c r="R115" s="25">
        <f t="array" aca="1" ref="R115" ca="1">INDEX('Lorri 401b'!L:L,MATCH('Retirement Calculator'!A115,'Lorri 401b'!N:N,0),0)</f>
        <v>4453606.9627310373</v>
      </c>
      <c r="S115" s="25">
        <f t="shared" ca="1" si="7"/>
        <v>6197799.3411733527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1743029.2351654645</v>
      </c>
      <c r="R116" s="25">
        <f t="array" aca="1" ref="R116" ca="1">INDEX('Lorri 401b'!L:L,MATCH('Retirement Calculator'!A116,'Lorri 401b'!N:N,0),0)</f>
        <v>4450418.124463194</v>
      </c>
      <c r="S116" s="25">
        <f t="shared" ca="1" si="7"/>
        <v>6193447.3596286587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1741861.2454582928</v>
      </c>
      <c r="R117" s="25">
        <f t="array" aca="1" ref="R117" ca="1">INDEX('Lorri 401b'!L:L,MATCH('Retirement Calculator'!A117,'Lorri 401b'!N:N,0),0)</f>
        <v>4447215.9993692348</v>
      </c>
      <c r="S117" s="25">
        <f t="shared" ca="1" si="7"/>
        <v>6189077.2448275276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1740688.3891273413</v>
      </c>
      <c r="R118" s="25">
        <f t="array" aca="1" ref="R118" ca="1">INDEX('Lorri 401b'!L:L,MATCH('Retirement Calculator'!A118,'Lorri 401b'!N:N,0),0)</f>
        <v>4444000.5320873838</v>
      </c>
      <c r="S118" s="25">
        <f t="shared" ca="1" si="7"/>
        <v>6184688.9212147249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1739510.6458950108</v>
      </c>
      <c r="R119" s="25">
        <f t="array" aca="1" ref="R119" ca="1">INDEX('Lorri 401b'!L:L,MATCH('Retirement Calculator'!A119,'Lorri 401b'!N:N,0),0)</f>
        <v>4440771.6670251917</v>
      </c>
      <c r="S119" s="25">
        <f t="shared" ca="1" si="7"/>
        <v>6180282.3129202025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1738327.9953992122</v>
      </c>
      <c r="R120" s="25">
        <f t="array" aca="1" ref="R120" ca="1">INDEX('Lorri 401b'!L:L,MATCH('Retirement Calculator'!A120,'Lorri 401b'!N:N,0),0)</f>
        <v>4437529.3483585743</v>
      </c>
      <c r="S120" s="25">
        <f t="shared" ca="1" si="7"/>
        <v>6175857.3437577868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1737140.4171930144</v>
      </c>
      <c r="R121" s="25">
        <f t="array" aca="1" ref="R121" ca="1">INDEX('Lorri 401b'!L:L,MATCH('Retirement Calculator'!A121,'Lorri 401b'!N:N,0),0)</f>
        <v>4434273.5200308459</v>
      </c>
      <c r="S121" s="25">
        <f t="shared" ca="1" si="7"/>
        <v>6171413.9372238601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1735947.8907442908</v>
      </c>
      <c r="R122" s="25">
        <f t="array" aca="1" ref="R122" ca="1">INDEX('Lorri 401b'!L:L,MATCH('Retirement Calculator'!A122,'Lorri 401b'!N:N,0),0)</f>
        <v>4431004.1257517524</v>
      </c>
      <c r="S122" s="25">
        <f t="shared" ca="1" si="7"/>
        <v>6166952.0164960437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1734750.3954353642</v>
      </c>
      <c r="R123" s="25">
        <f t="array" aca="1" ref="R123" ca="1">INDEX('Lorri 401b'!L:L,MATCH('Retirement Calculator'!A123,'Lorri 401b'!N:N,0),0)</f>
        <v>4427721.1089964956</v>
      </c>
      <c r="S123" s="25">
        <f t="shared" ca="1" si="7"/>
        <v>6162471.5044318596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1733547.9105626505</v>
      </c>
      <c r="R124" s="25">
        <f t="array" aca="1" ref="R124" ca="1">INDEX('Lorri 401b'!L:L,MATCH('Retirement Calculator'!A124,'Lorri 401b'!N:N,0),0)</f>
        <v>4424424.4130047588</v>
      </c>
      <c r="S124" s="25">
        <f t="shared" ca="1" si="7"/>
        <v>6157972.3235674091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1732340.4153363004</v>
      </c>
      <c r="R125" s="25">
        <f t="array" aca="1" ref="R125" ca="1">INDEX('Lorri 401b'!L:L,MATCH('Retirement Calculator'!A125,'Lorri 401b'!N:N,0),0)</f>
        <v>4421113.9807797233</v>
      </c>
      <c r="S125" s="25">
        <f t="shared" ca="1" si="7"/>
        <v>6153454.3961160239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1731127.8888798405</v>
      </c>
      <c r="R126" s="25">
        <f t="array" aca="1" ref="R126" ca="1">INDEX('Lorri 401b'!L:L,MATCH('Retirement Calculator'!A126,'Lorri 401b'!N:N,0),0)</f>
        <v>4417789.7550870832</v>
      </c>
      <c r="S126" s="25">
        <f t="shared" ca="1" si="7"/>
        <v>6148917.6439669235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1729910.3102298121</v>
      </c>
      <c r="R127" s="25">
        <f t="array" aca="1" ref="R127" ca="1">INDEX('Lorri 401b'!L:L,MATCH('Retirement Calculator'!A127,'Lorri 401b'!N:N,0),0)</f>
        <v>4414451.6784540573</v>
      </c>
      <c r="S127" s="25">
        <f t="shared" ca="1" si="7"/>
        <v>6144361.9886838691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1728687.6583354084</v>
      </c>
      <c r="R128" s="25">
        <f t="array" aca="1" ref="R128" ca="1">INDEX('Lorri 401b'!L:L,MATCH('Retirement Calculator'!A128,'Lorri 401b'!N:N,0),0)</f>
        <v>4411099.6931683933</v>
      </c>
      <c r="S128" s="25">
        <f t="shared" ca="1" si="7"/>
        <v>6139787.3515038015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1727459.9120581115</v>
      </c>
      <c r="R129" s="25">
        <f t="array" aca="1" ref="R129" ca="1">INDEX('Lorri 401b'!L:L,MATCH('Retirement Calculator'!A129,'Lorri 401b'!N:N,0),0)</f>
        <v>4407733.7412773725</v>
      </c>
      <c r="S129" s="25">
        <f t="shared" ca="1" si="7"/>
        <v>6135193.6533354837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1726227.0501713259</v>
      </c>
      <c r="R130" s="25">
        <f t="array" aca="1" ref="R130" ca="1">INDEX('Lorri 401b'!L:L,MATCH('Retirement Calculator'!A130,'Lorri 401b'!N:N,0),0)</f>
        <v>4404353.7645868054</v>
      </c>
      <c r="S130" s="25">
        <f t="shared" ca="1" si="7"/>
        <v>6130580.8147581313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1724989.051360012</v>
      </c>
      <c r="R131" s="25">
        <f t="array" aca="1" ref="R131" ca="1">INDEX('Lorri 401b'!L:L,MATCH('Retirement Calculator'!A131,'Lorri 401b'!N:N,0),0)</f>
        <v>4400959.7046600282</v>
      </c>
      <c r="S131" s="25">
        <f t="shared" ca="1" si="7"/>
        <v>6125948.7560200403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1723745.8942203177</v>
      </c>
      <c r="R132" s="25">
        <f t="array" aca="1" ref="R132" ca="1">INDEX('Lorri 401b'!L:L,MATCH('Retirement Calculator'!A132,'Lorri 401b'!N:N,0),0)</f>
        <v>4397551.5028168894</v>
      </c>
      <c r="S132" s="25">
        <f t="shared" ca="1" si="7"/>
        <v>6121297.3970372071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1722497.5572592078</v>
      </c>
      <c r="R133" s="25">
        <f t="array" aca="1" ref="R133" ca="1">INDEX('Lorri 401b'!L:L,MATCH('Retirement Calculator'!A133,'Lorri 401b'!N:N,0),0)</f>
        <v>4394129.1001327373</v>
      </c>
      <c r="S133" s="25">
        <f t="shared" ca="1" si="7"/>
        <v>6116626.6573919449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1721244.0188940933</v>
      </c>
      <c r="R134" s="25">
        <f t="array" aca="1" ref="R134" ca="1">INDEX('Lorri 401b'!L:L,MATCH('Retirement Calculator'!A134,'Lorri 401b'!N:N,0),0)</f>
        <v>4390692.4374374012</v>
      </c>
      <c r="S134" s="25">
        <f t="shared" ca="1" si="7"/>
        <v>6111936.4563314943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1719985.2574524577</v>
      </c>
      <c r="R135" s="25">
        <f t="array" aca="1" ref="R135" ca="1">INDEX('Lorri 401b'!L:L,MATCH('Retirement Calculator'!A135,'Lorri 401b'!N:N,0),0)</f>
        <v>4387241.4553141678</v>
      </c>
      <c r="S135" s="25">
        <f t="shared" ca="1" si="7"/>
        <v>6107226.712766625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1718721.2511714818</v>
      </c>
      <c r="R136" s="25">
        <f t="array" aca="1" ref="R136" ca="1">INDEX('Lorri 401b'!L:L,MATCH('Retirement Calculator'!A136,'Lorri 401b'!N:N,0),0)</f>
        <v>4383776.0940987542</v>
      </c>
      <c r="S136" s="25">
        <f t="shared" ca="1" si="7"/>
        <v>6102497.345270236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1717451.9781976684</v>
      </c>
      <c r="R137" s="25">
        <f t="array" aca="1" ref="R137" ca="1">INDEX('Lorri 401b'!L:L,MATCH('Retirement Calculator'!A137,'Lorri 401b'!N:N,0),0)</f>
        <v>4380296.2938782768</v>
      </c>
      <c r="S137" s="25">
        <f t="shared" ca="1" si="7"/>
        <v>6097748.2720759455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1716177.4165864643</v>
      </c>
      <c r="R138" s="25">
        <f t="array" aca="1" ref="R138" ca="1">INDEX('Lorri 401b'!L:L,MATCH('Retirement Calculator'!A138,'Lorri 401b'!N:N,0),0)</f>
        <v>4376801.9944902137</v>
      </c>
      <c r="S138" s="25">
        <f t="shared" ca="1" si="7"/>
        <v>6092979.411076678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1714897.5443018801</v>
      </c>
      <c r="R139" s="25">
        <f t="array" aca="1" ref="R139" ca="1">INDEX('Lorri 401b'!L:L,MATCH('Retirement Calculator'!A139,'Lorri 401b'!N:N,0),0)</f>
        <v>4373293.1355213672</v>
      </c>
      <c r="S139" s="25">
        <f t="shared" ca="1" si="7"/>
        <v>6088190.6798232477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1713612.3392161101</v>
      </c>
      <c r="R140" s="25">
        <f t="array" aca="1" ref="R140" ca="1">INDEX('Lorri 401b'!L:L,MATCH('Retirement Calculator'!A140,'Lorri 401b'!N:N,0),0)</f>
        <v>4369769.6563068172</v>
      </c>
      <c r="S140" s="25">
        <f t="shared" ca="1" si="7"/>
        <v>6083381.9955229275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1712321.7791091495</v>
      </c>
      <c r="R141" s="25">
        <f t="array" aca="1" ref="R141" ca="1">INDEX('Lorri 401b'!L:L,MATCH('Retirement Calculator'!A141,'Lorri 401b'!N:N,0),0)</f>
        <v>4366231.4959288733</v>
      </c>
      <c r="S141" s="25">
        <f t="shared" ca="1" si="7"/>
        <v>6078553.2750380225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1711025.8416684098</v>
      </c>
      <c r="R142" s="25">
        <f t="array" aca="1" ref="R142" ca="1">INDEX('Lorri 401b'!L:L,MATCH('Retirement Calculator'!A142,'Lorri 401b'!N:N,0),0)</f>
        <v>4362678.5932160215</v>
      </c>
      <c r="S142" s="25">
        <f t="shared" ca="1" si="7"/>
        <v>6073704.4348844308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1709724.5044883336</v>
      </c>
      <c r="R143" s="25">
        <f t="array" aca="1" ref="R143" ca="1">INDEX('Lorri 401b'!L:L,MATCH('Retirement Calculator'!A143,'Lorri 401b'!N:N,0),0)</f>
        <v>4359110.8867418654</v>
      </c>
      <c r="S143" s="25">
        <f t="shared" ca="1" si="7"/>
        <v>6068835.3912301995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1708417.7450700072</v>
      </c>
      <c r="R144" s="25">
        <f t="array" aca="1" ref="R144" ca="1">INDEX('Lorri 401b'!L:L,MATCH('Retirement Calculator'!A144,'Lorri 401b'!N:N,0),0)</f>
        <v>4355528.3148240671</v>
      </c>
      <c r="S144" s="25">
        <f t="shared" ca="1" si="7"/>
        <v>6063946.0598940738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1707105.5408207711</v>
      </c>
      <c r="R145" s="25">
        <f t="array" aca="1" ref="R145" ca="1">INDEX('Lorri 401b'!L:L,MATCH('Retirement Calculator'!A145,'Lorri 401b'!N:N,0),0)</f>
        <v>4351930.815523278</v>
      </c>
      <c r="S145" s="25">
        <f t="shared" ca="1" si="7"/>
        <v>6059036.3563440489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1705787.8690538299</v>
      </c>
      <c r="R146" s="25">
        <f t="array" aca="1" ref="R146" ca="1">INDEX('Lorri 401b'!L:L,MATCH('Retirement Calculator'!A146,'Lorri 401b'!N:N,0),0)</f>
        <v>4348318.326642069</v>
      </c>
      <c r="S146" s="25">
        <f t="shared" ca="1" si="7"/>
        <v>6054106.1956958994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1704464.7069878597</v>
      </c>
      <c r="R147" s="25">
        <f t="array" aca="1" ref="R147" ca="1">INDEX('Lorri 401b'!L:L,MATCH('Retirement Calculator'!A147,'Lorri 401b'!N:N,0),0)</f>
        <v>4344690.7857238548</v>
      </c>
      <c r="S147" s="25">
        <f t="shared" ca="1" si="7"/>
        <v>6049155.4927117145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1703136.0317466147</v>
      </c>
      <c r="R148" s="25">
        <f t="array" aca="1" ref="R148" ca="1">INDEX('Lorri 401b'!L:L,MATCH('Retirement Calculator'!A148,'Lorri 401b'!N:N,0),0)</f>
        <v>4341048.130051815</v>
      </c>
      <c r="S148" s="25">
        <f t="shared" ca="1" si="7"/>
        <v>6044184.1617984297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1701801.8203585311</v>
      </c>
      <c r="R149" s="25">
        <f t="array" aca="1" ref="R149" ca="1">INDEX('Lorri 401b'!L:L,MATCH('Retirement Calculator'!A149,'Lorri 401b'!N:N,0),0)</f>
        <v>4337390.2966478085</v>
      </c>
      <c r="S149" s="25">
        <f t="shared" ca="1" si="7"/>
        <v>6039192.1170063391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1700462.0497563304</v>
      </c>
      <c r="R150" s="25">
        <f t="array" aca="1" ref="R150" ca="1">INDEX('Lorri 401b'!L:L,MATCH('Retirement Calculator'!A150,'Lorri 401b'!N:N,0),0)</f>
        <v>4333717.222271285</v>
      </c>
      <c r="S150" s="25">
        <f t="shared" ca="1" si="7"/>
        <v>6034179.2720276155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1699116.6967766208</v>
      </c>
      <c r="R151" s="25">
        <f t="array" aca="1" ref="R151" ca="1">INDEX('Lorri 401b'!L:L,MATCH('Retirement Calculator'!A151,'Lorri 401b'!N:N,0),0)</f>
        <v>4330028.843418193</v>
      </c>
      <c r="S151" s="25">
        <f t="shared" ca="1" si="7"/>
        <v>6029145.5401948141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1697765.7381594956</v>
      </c>
      <c r="R152" s="25">
        <f t="array" aca="1" ref="R152" ca="1">INDEX('Lorri 401b'!L:L,MATCH('Retirement Calculator'!A152,'Lorri 401b'!N:N,0),0)</f>
        <v>4326325.0963198794</v>
      </c>
      <c r="S152" s="25">
        <f t="shared" ca="1" si="7"/>
        <v>6024090.8344793748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1696409.1505481324</v>
      </c>
      <c r="R153" s="25">
        <f t="array" aca="1" ref="R153" ca="1">INDEX('Lorri 401b'!L:L,MATCH('Retirement Calculator'!A153,'Lorri 401b'!N:N,0),0)</f>
        <v>4322605.9169419901</v>
      </c>
      <c r="S153" s="25">
        <f t="shared" ca="1" si="7"/>
        <v>6019015.0674901223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1695046.9104883885</v>
      </c>
      <c r="R154" s="25">
        <f t="array" aca="1" ref="R154" ca="1">INDEX('Lorri 401b'!L:L,MATCH('Retirement Calculator'!A154,'Lorri 401b'!N:N,0),0)</f>
        <v>4318871.2409833595</v>
      </c>
      <c r="S154" s="25">
        <f t="shared" ca="1" si="7"/>
        <v>6013918.151471748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1693678.9944283958</v>
      </c>
      <c r="R155" s="25">
        <f t="array" aca="1" ref="R155" ca="1">INDEX('Lorri 401b'!L:L,MATCH('Retirement Calculator'!A155,'Lorri 401b'!N:N,0),0)</f>
        <v>4315121.0038749008</v>
      </c>
      <c r="S155" s="25">
        <f t="shared" ca="1" si="7"/>
        <v>6008799.998303296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1692305.3787181529</v>
      </c>
      <c r="R156" s="25">
        <f t="array" aca="1" ref="R156" ca="1">INDEX('Lorri 401b'!L:L,MATCH('Retirement Calculator'!A156,'Lorri 401b'!N:N,0),0)</f>
        <v>4311355.1407784903</v>
      </c>
      <c r="S156" s="25">
        <f t="shared" ca="1" si="7"/>
        <v>6003660.519496643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1690926.0396091174</v>
      </c>
      <c r="R157" s="25">
        <f t="array" aca="1" ref="R157" ca="1">INDEX('Lorri 401b'!L:L,MATCH('Retirement Calculator'!A157,'Lorri 401b'!N:N,0),0)</f>
        <v>4307573.5865858449</v>
      </c>
      <c r="S157" s="25">
        <f t="shared" ca="1" si="7"/>
        <v>5998499.6261949623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1689540.9532537942</v>
      </c>
      <c r="R158" s="25">
        <f t="array" aca="1" ref="R158" ca="1">INDEX('Lorri 401b'!L:L,MATCH('Retirement Calculator'!A158,'Lorri 401b'!N:N,0),0)</f>
        <v>4303776.2759173969</v>
      </c>
      <c r="S158" s="25">
        <f t="shared" ca="1" si="7"/>
        <v>5993317.2291711913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1688150.0957053239</v>
      </c>
      <c r="R159" s="25">
        <f t="array" aca="1" ref="R159" ca="1">INDEX('Lorri 401b'!L:L,MATCH('Retirement Calculator'!A159,'Lorri 401b'!N:N,0),0)</f>
        <v>4299963.1431211634</v>
      </c>
      <c r="S159" s="25">
        <f t="shared" ca="1" si="7"/>
        <v>5988113.2388264872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1686753.4429170683</v>
      </c>
      <c r="R160" s="25">
        <f t="array" aca="1" ref="R160" ca="1">INDEX('Lorri 401b'!L:L,MATCH('Retirement Calculator'!A160,'Lorri 401b'!N:N,0),0)</f>
        <v>4296134.1222716123</v>
      </c>
      <c r="S160" s="25">
        <f t="shared" ca="1" si="7"/>
        <v>5982887.5651886808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1685350.9707421949</v>
      </c>
      <c r="R161" s="25">
        <f t="array" aca="1" ref="R161" ca="1">INDEX('Lorri 401b'!L:L,MATCH('Retirement Calculator'!A161,'Lorri 401b'!N:N,0),0)</f>
        <v>4292289.1471685218</v>
      </c>
      <c r="S161" s="25">
        <f t="shared" ca="1" si="7"/>
        <v>5977640.1179107167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1683942.6549332596</v>
      </c>
      <c r="R162" s="25">
        <f t="array" aca="1" ref="R162" ca="1">INDEX('Lorri 401b'!L:L,MATCH('Retirement Calculator'!A162,'Lorri 401b'!N:N,0),0)</f>
        <v>4288428.1513358345</v>
      </c>
      <c r="S162" s="25">
        <f t="shared" ca="1" si="7"/>
        <v>5972370.8062690943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1682528.471141787</v>
      </c>
      <c r="R163" s="25">
        <f t="array" aca="1" ref="R163" ca="1">INDEX('Lorri 401b'!L:L,MATCH('Retirement Calculator'!A163,'Lorri 401b'!N:N,0),0)</f>
        <v>4284551.0680205114</v>
      </c>
      <c r="S163" s="25">
        <f t="shared" ca="1" si="7"/>
        <v>5967079.5391622987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1681108.3949178499</v>
      </c>
      <c r="R164" s="25">
        <f t="array" aca="1" ref="R164" ca="1">INDEX('Lorri 401b'!L:L,MATCH('Retirement Calculator'!A164,'Lorri 401b'!N:N,0),0)</f>
        <v>4280657.8301913748</v>
      </c>
      <c r="S164" s="25">
        <f t="shared" ca="1" si="7"/>
        <v>5961766.2251092251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1679682.4017096465</v>
      </c>
      <c r="R165" s="25">
        <f t="array" aca="1" ref="R165" ca="1">INDEX('Lorri 401b'!L:L,MATCH('Retirement Calculator'!A165,'Lorri 401b'!N:N,0),0)</f>
        <v>4276748.3705379497</v>
      </c>
      <c r="S165" s="25">
        <f t="shared" ca="1" si="7"/>
        <v>5956430.7722475957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1678250.4668630755</v>
      </c>
      <c r="R166" s="25">
        <f t="array" aca="1" ref="R166" ca="1">INDEX('Lorri 401b'!L:L,MATCH('Retirement Calculator'!A166,'Lorri 401b'!N:N,0),0)</f>
        <v>4272822.6214693021</v>
      </c>
      <c r="S166" s="25">
        <f t="shared" ca="1" si="7"/>
        <v>5951073.0883323774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1676812.5656213106</v>
      </c>
      <c r="R167" s="25">
        <f t="array" aca="1" ref="R167" ca="1">INDEX('Lorri 401b'!L:L,MATCH('Retirement Calculator'!A167,'Lorri 401b'!N:N,0),0)</f>
        <v>4268880.5151128685</v>
      </c>
      <c r="S167" s="25">
        <f t="shared" ca="1" si="7"/>
        <v>5945693.0807341794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1675368.6731243716</v>
      </c>
      <c r="R168" s="25">
        <f t="array" aca="1" ref="R168" ca="1">INDEX('Lorri 401b'!L:L,MATCH('Retirement Calculator'!A168,'Lorri 401b'!N:N,0),0)</f>
        <v>4264921.983313283</v>
      </c>
      <c r="S168" s="25">
        <f t="shared" ca="1" si="7"/>
        <v>5940290.656437654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1673918.7644086953</v>
      </c>
      <c r="R169" s="25">
        <f t="array" aca="1" ref="R169" ca="1">INDEX('Lorri 401b'!L:L,MATCH('Retirement Calculator'!A169,'Lorri 401b'!N:N,0),0)</f>
        <v>4260946.9576311996</v>
      </c>
      <c r="S169" s="25">
        <f t="shared" ca="1" si="7"/>
        <v>5934865.7220398951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1672462.8144067037</v>
      </c>
      <c r="R170" s="25">
        <f t="array" aca="1" ref="R170" ca="1">INDEX('Lorri 401b'!L:L,MATCH('Retirement Calculator'!A170,'Lorri 401b'!N:N,0),0)</f>
        <v>4256955.3693421073</v>
      </c>
      <c r="S170" s="25">
        <f t="shared" ca="1" si="7"/>
        <v>5929418.1837488115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1671000.7979463704</v>
      </c>
      <c r="R171" s="25">
        <f t="array" aca="1" ref="R171" ca="1">INDEX('Lorri 401b'!L:L,MATCH('Retirement Calculator'!A171,'Lorri 401b'!N:N,0),0)</f>
        <v>4252947.1494351439</v>
      </c>
      <c r="S171" s="25">
        <f t="shared" ca="1" si="7"/>
        <v>5923947.9473815141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1669532.6897507859</v>
      </c>
      <c r="R172" s="25">
        <f t="array" aca="1" ref="R172" ca="1">INDEX('Lorri 401b'!L:L,MATCH('Retirement Calculator'!A172,'Lorri 401b'!N:N,0),0)</f>
        <v>4248922.2286119014</v>
      </c>
      <c r="S172" s="25">
        <f t="shared" ca="1" si="7"/>
        <v>5918454.9183626873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1668058.4644377197</v>
      </c>
      <c r="R173" s="25">
        <f t="array" aca="1" ref="R173" ca="1">INDEX('Lorri 401b'!L:L,MATCH('Retirement Calculator'!A173,'Lorri 401b'!N:N,0),0)</f>
        <v>4244880.5372852283</v>
      </c>
      <c r="S173" s="25">
        <f t="shared" ca="1" si="7"/>
        <v>5912939.0017229477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1666578.0965191824</v>
      </c>
      <c r="R174" s="25">
        <f t="array" aca="1" ref="R174" ca="1">INDEX('Lorri 401b'!L:L,MATCH('Retirement Calculator'!A174,'Lorri 401b'!N:N,0),0)</f>
        <v>4240822.005578028</v>
      </c>
      <c r="S174" s="25">
        <f t="shared" ca="1" si="7"/>
        <v>5907400.1020972105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1665091.5604009845</v>
      </c>
      <c r="R175" s="25">
        <f t="array" aca="1" ref="R175" ca="1">INDEX('Lorri 401b'!L:L,MATCH('Retirement Calculator'!A175,'Lorri 401b'!N:N,0),0)</f>
        <v>4236746.5633220477</v>
      </c>
      <c r="S175" s="25">
        <f t="shared" ca="1" si="7"/>
        <v>5901838.123723032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1663598.8303822943</v>
      </c>
      <c r="R176" s="25">
        <f t="array" aca="1" ref="R176" ca="1">INDEX('Lorri 401b'!L:L,MATCH('Retirement Calculator'!A176,'Lorri 401b'!N:N,0),0)</f>
        <v>4232654.1400566669</v>
      </c>
      <c r="S176" s="25">
        <f t="shared" ca="1" si="7"/>
        <v>5896252.9704389609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1662099.8806551928</v>
      </c>
      <c r="R177" s="25">
        <f t="array" aca="1" ref="R177" ca="1">INDEX('Lorri 401b'!L:L,MATCH('Retirement Calculator'!A177,'Lorri 401b'!N:N,0),0)</f>
        <v>4228544.6650276808</v>
      </c>
      <c r="S177" s="25">
        <f t="shared" ca="1" si="7"/>
        <v>5890644.5456828736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1660594.6853042282</v>
      </c>
      <c r="R178" s="25">
        <f t="array" aca="1" ref="R178" ca="1">INDEX('Lorri 401b'!L:L,MATCH('Retirement Calculator'!A178,'Lorri 401b'!N:N,0),0)</f>
        <v>4224418.0671860734</v>
      </c>
      <c r="S178" s="25">
        <f t="shared" ca="1" si="7"/>
        <v>5885012.7524903016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1659083.218305968</v>
      </c>
      <c r="R179" s="25">
        <f t="array" aca="1" ref="R179" ca="1">INDEX('Lorri 401b'!L:L,MATCH('Retirement Calculator'!A179,'Lorri 401b'!N:N,0),0)</f>
        <v>4220274.2751867929</v>
      </c>
      <c r="S179" s="25">
        <f t="shared" ca="1" si="7"/>
        <v>5879357.4934927607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1657565.4535285484</v>
      </c>
      <c r="R180" s="25">
        <f t="array" aca="1" ref="R180" ca="1">INDEX('Lorri 401b'!L:L,MATCH('Retirement Calculator'!A180,'Lorri 401b'!N:N,0),0)</f>
        <v>4216113.2173875151</v>
      </c>
      <c r="S180" s="25">
        <f t="shared" ca="1" si="7"/>
        <v>5873678.6709160637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1656041.3647312229</v>
      </c>
      <c r="R181" s="25">
        <f t="array" aca="1" ref="R181" ca="1">INDEX('Lorri 401b'!L:L,MATCH('Retirement Calculator'!A181,'Lorri 401b'!N:N,0),0)</f>
        <v>4211934.8218474071</v>
      </c>
      <c r="S181" s="25">
        <f t="shared" ca="1" si="7"/>
        <v>5867976.1865786295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1654510.9255639084</v>
      </c>
      <c r="R182" s="25">
        <f t="array" aca="1" ref="R182" ca="1">INDEX('Lorri 401b'!L:L,MATCH('Retirement Calculator'!A182,'Lorri 401b'!N:N,0),0)</f>
        <v>4207739.0163258817</v>
      </c>
      <c r="S182" s="25">
        <f t="shared" ca="1" si="7"/>
        <v>5862249.9418897899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1652974.1095667302</v>
      </c>
      <c r="R183" s="25">
        <f t="array" aca="1" ref="R183" ca="1">INDEX('Lorri 401b'!L:L,MATCH('Retirement Calculator'!A183,'Lorri 401b'!N:N,0),0)</f>
        <v>4203525.7282813499</v>
      </c>
      <c r="S183" s="25">
        <f t="shared" ca="1" si="7"/>
        <v>5856499.8378480803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1651430.8901695639</v>
      </c>
      <c r="R184" s="25">
        <f t="array" aca="1" ref="R184" ca="1">INDEX('Lorri 401b'!L:L,MATCH('Retirement Calculator'!A184,'Lorri 401b'!N:N,0),0)</f>
        <v>4199294.8848699657</v>
      </c>
      <c r="S184" s="25">
        <f t="shared" ca="1" si="7"/>
        <v>5850725.7750395294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1649881.2406915759</v>
      </c>
      <c r="R185" s="25">
        <f t="array" aca="1" ref="R185" ca="1">INDEX('Lorri 401b'!L:L,MATCH('Retirement Calculator'!A185,'Lorri 401b'!N:N,0),0)</f>
        <v>4195046.4129443681</v>
      </c>
      <c r="S185" s="25">
        <f t="shared" ca="1" si="7"/>
        <v>5844927.6536359442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1648325.1343407631</v>
      </c>
      <c r="R186" s="25">
        <f t="array" aca="1" ref="R186" ca="1">INDEX('Lorri 401b'!L:L,MATCH('Retirement Calculator'!A186,'Lorri 401b'!N:N,0),0)</f>
        <v>4190780.2390524135</v>
      </c>
      <c r="S186" s="25">
        <f t="shared" ca="1" si="7"/>
        <v>5839105.3733931761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1646762.5442134885</v>
      </c>
      <c r="R187" s="25">
        <f t="array" aca="1" ref="R187" ca="1">INDEX('Lorri 401b'!L:L,MATCH('Retirement Calculator'!A187,'Lorri 401b'!N:N,0),0)</f>
        <v>4186496.2894359091</v>
      </c>
      <c r="S187" s="25">
        <f t="shared" ca="1" si="7"/>
        <v>5833258.8336493978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1645193.4432940169</v>
      </c>
      <c r="R188" s="25">
        <f t="array" aca="1" ref="R188" ca="1">INDEX('Lorri 401b'!L:L,MATCH('Retirement Calculator'!A188,'Lorri 401b'!N:N,0),0)</f>
        <v>4182194.490029336</v>
      </c>
      <c r="S188" s="25">
        <f t="shared" ca="1" si="7"/>
        <v>5827387.9333233526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1643617.8044540475</v>
      </c>
      <c r="R189" s="25">
        <f t="array" aca="1" ref="R189" ca="1">INDEX('Lorri 401b'!L:L,MATCH('Retirement Calculator'!A189,'Lorri 401b'!N:N,0),0)</f>
        <v>4177874.7664585686</v>
      </c>
      <c r="S189" s="25">
        <f t="shared" ca="1" si="7"/>
        <v>5821492.5709126163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1642035.600452245</v>
      </c>
      <c r="R190" s="25">
        <f t="array" aca="1" ref="R190" ca="1">INDEX('Lorri 401b'!L:L,MATCH('Retirement Calculator'!A190,'Lorri 401b'!N:N,0),0)</f>
        <v>4173537.0440395898</v>
      </c>
      <c r="S190" s="25">
        <f t="shared" ca="1" si="7"/>
        <v>5815572.6444918346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1640446.8039337683</v>
      </c>
      <c r="R191" s="25">
        <f t="array" aca="1" ref="R191" ca="1">INDEX('Lorri 401b'!L:L,MATCH('Retirement Calculator'!A191,'Lorri 401b'!N:N,0),0)</f>
        <v>4169181.2477771984</v>
      </c>
      <c r="S191" s="25">
        <f t="shared" ca="1" si="7"/>
        <v>5809628.051710967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1638851.3874297978</v>
      </c>
      <c r="R192" s="25">
        <f t="array" aca="1" ref="R192" ca="1">INDEX('Lorri 401b'!L:L,MATCH('Retirement Calculator'!A192,'Lorri 401b'!N:N,0),0)</f>
        <v>4164807.3023637137</v>
      </c>
      <c r="S192" s="25">
        <f t="shared" ca="1" si="7"/>
        <v>5803658.6897935113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1637249.3233570608</v>
      </c>
      <c r="R193" s="25">
        <f t="array" aca="1" ref="R193" ca="1">INDEX('Lorri 401b'!L:L,MATCH('Retirement Calculator'!A193,'Lorri 401b'!N:N,0),0)</f>
        <v>4160415.1321776728</v>
      </c>
      <c r="S193" s="25">
        <f t="shared" ca="1" si="7"/>
        <v>5797664.4555347338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1635640.5840173541</v>
      </c>
      <c r="R194" s="25">
        <f t="array" aca="1" ref="R194" ca="1">INDEX('Lorri 401b'!L:L,MATCH('Retirement Calculator'!A194,'Lorri 401b'!N:N,0),0)</f>
        <v>4156004.6612825235</v>
      </c>
      <c r="S194" s="25">
        <f t="shared" ca="1" si="7"/>
        <v>5791645.2452998776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1634025.1415970654</v>
      </c>
      <c r="R195" s="25">
        <f t="array" aca="1" ref="R195" ca="1">INDEX('Lorri 401b'!L:L,MATCH('Retirement Calculator'!A195,'Lorri 401b'!N:N,0),0)</f>
        <v>4151575.8134253114</v>
      </c>
      <c r="S195" s="25">
        <f t="shared" ca="1" si="7"/>
        <v>5785600.955022377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1632402.9681666919</v>
      </c>
      <c r="R196" s="25">
        <f t="array" aca="1" ref="R196" ca="1">INDEX('Lorri 401b'!L:L,MATCH('Retirement Calculator'!A196,'Lorri 401b'!N:N,0),0)</f>
        <v>4147128.5120353606</v>
      </c>
      <c r="S196" s="25">
        <f t="shared" ca="1" si="7"/>
        <v>5779531.4802020527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1630774.0356803588</v>
      </c>
      <c r="R197" s="25">
        <f t="array" aca="1" ref="R197" ca="1">INDEX('Lorri 401b'!L:L,MATCH('Retirement Calculator'!A197,'Lorri 401b'!N:N,0),0)</f>
        <v>4142662.6802229518</v>
      </c>
      <c r="S197" s="25">
        <f t="shared" ca="1" si="7"/>
        <v>5773436.7159033101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1629138.3159753324</v>
      </c>
      <c r="R198" s="25">
        <f t="array" aca="1" ref="R198" ca="1">INDEX('Lorri 401b'!L:L,MATCH('Retirement Calculator'!A198,'Lorri 401b'!N:N,0),0)</f>
        <v>4138178.2407779912</v>
      </c>
      <c r="S198" s="25">
        <f t="shared" ca="1" si="7"/>
        <v>5767316.5567533234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1627495.7807715351</v>
      </c>
      <c r="R199" s="25">
        <f t="array" aca="1" ref="R199" ca="1">INDEX('Lorri 401b'!L:L,MATCH('Retirement Calculator'!A199,'Lorri 401b'!N:N,0),0)</f>
        <v>4133675.1161686764</v>
      </c>
      <c r="S199" s="25">
        <f t="shared" ca="1" si="7"/>
        <v>5761170.8969402118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1625846.4016710555</v>
      </c>
      <c r="R200" s="25">
        <f t="array" aca="1" ref="R200" ca="1">INDEX('Lorri 401b'!L:L,MATCH('Retirement Calculator'!A200,'Lorri 401b'!N:N,0),0)</f>
        <v>4129153.2285401565</v>
      </c>
      <c r="S200" s="25">
        <f t="shared" ca="1" si="7"/>
        <v>5754999.6302112117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1624190.150157657</v>
      </c>
      <c r="R201" s="25">
        <f t="array" aca="1" ref="R201" ca="1">INDEX('Lorri 401b'!L:L,MATCH('Retirement Calculator'!A201,'Lorri 401b'!N:N,0),0)</f>
        <v>4124612.4997131843</v>
      </c>
      <c r="S201" s="25">
        <f t="shared" ca="1" si="7"/>
        <v>5748802.6498708408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1622526.9975962862</v>
      </c>
      <c r="R202" s="25">
        <f t="array" aca="1" ref="R202" ca="1">INDEX('Lorri 401b'!L:L,MATCH('Retirement Calculator'!A202,'Lorri 401b'!N:N,0),0)</f>
        <v>4120052.8511827663</v>
      </c>
      <c r="S202" s="25">
        <f t="shared" ca="1" si="7"/>
        <v>5742579.8487790525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1620856.9152325764</v>
      </c>
      <c r="R203" s="25">
        <f t="array" aca="1" ref="R203" ca="1">INDEX('Lorri 401b'!L:L,MATCH('Retirement Calculator'!A203,'Lorri 401b'!N:N,0),0)</f>
        <v>4115474.204116805</v>
      </c>
      <c r="S203" s="25">
        <f t="shared" ca="1" si="7"/>
        <v>5736331.119349381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1619179.874192351</v>
      </c>
      <c r="R204" s="25">
        <f t="array" aca="1" ref="R204" ca="1">INDEX('Lorri 401b'!L:L,MATCH('Retirement Calculator'!A204,'Lorri 401b'!N:N,0),0)</f>
        <v>4110876.4793547355</v>
      </c>
      <c r="S204" s="25">
        <f t="shared" ca="1" si="7"/>
        <v>5730056.3535470869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1617495.8454811247</v>
      </c>
      <c r="R205" s="25">
        <f t="array" aca="1" ref="R205" ca="1">INDEX('Lorri 401b'!L:L,MATCH('Retirement Calculator'!A205,'Lorri 401b'!N:N,0),0)</f>
        <v>4106259.5974061573</v>
      </c>
      <c r="S205" s="25">
        <f t="shared" ca="1" si="7"/>
        <v>5723755.442887282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1615804.7999836016</v>
      </c>
      <c r="R206" s="25">
        <f t="array" aca="1" ref="R206" ca="1">INDEX('Lorri 401b'!L:L,MATCH('Retirement Calculator'!A206,'Lorri 401b'!N:N,0),0)</f>
        <v>4101623.4784494601</v>
      </c>
      <c r="S206" s="25">
        <f t="shared" ca="1" si="7"/>
        <v>5717428.2784330621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1614106.7084631722</v>
      </c>
      <c r="R207" s="25">
        <f t="array" aca="1" ref="R207" ca="1">INDEX('Lorri 401b'!L:L,MATCH('Retirement Calculator'!A207,'Lorri 401b'!N:N,0),0)</f>
        <v>4096968.0423304434</v>
      </c>
      <c r="S207" s="25">
        <f t="shared" ca="1" si="7"/>
        <v>5711074.7507936154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1612401.5415614077</v>
      </c>
      <c r="R208" s="25">
        <f t="array" aca="1" ref="R208" ca="1">INDEX('Lorri 401b'!L:L,MATCH('Retirement Calculator'!A208,'Lorri 401b'!N:N,0),0)</f>
        <v>4092293.2085609306</v>
      </c>
      <c r="S208" s="25">
        <f t="shared" ca="1" si="7"/>
        <v>5704694.7501223385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1610689.2697975526</v>
      </c>
      <c r="R209" s="25">
        <f t="array" aca="1" ref="R209" ca="1">INDEX('Lorri 401b'!L:L,MATCH('Retirement Calculator'!A209,'Lorri 401b'!N:N,0),0)</f>
        <v>4087598.8963173782</v>
      </c>
      <c r="S209" s="25">
        <f t="shared" ca="1" si="7"/>
        <v>5698288.166114931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1608969.8635680147</v>
      </c>
      <c r="R210" s="25">
        <f t="array" aca="1" ref="R210" ca="1">INDEX('Lorri 401b'!L:L,MATCH('Retirement Calculator'!A210,'Lorri 401b'!N:N,0),0)</f>
        <v>4082885.0244394778</v>
      </c>
      <c r="S210" s="25">
        <f t="shared" ca="1" si="7"/>
        <v>5691854.8880074928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1607243.2931458536</v>
      </c>
      <c r="R211" s="25">
        <f t="array" aca="1" ref="R211" ca="1">INDEX('Lorri 401b'!L:L,MATCH('Retirement Calculator'!A211,'Lorri 401b'!N:N,0),0)</f>
        <v>4078151.5114287529</v>
      </c>
      <c r="S211" s="25">
        <f t="shared" ca="1" si="7"/>
        <v>5685394.8045746069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1605509.5286802668</v>
      </c>
      <c r="R212" s="25">
        <f t="array" aca="1" ref="R212" ca="1">INDEX('Lorri 401b'!L:L,MATCH('Retirement Calculator'!A212,'Lorri 401b'!N:N,0),0)</f>
        <v>4073398.2754471498</v>
      </c>
      <c r="S212" s="25">
        <f t="shared" ca="1" si="7"/>
        <v>5678907.8041274166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1603768.5401960735</v>
      </c>
      <c r="R213" s="25">
        <f t="array" aca="1" ref="R213" ca="1">INDEX('Lorri 401b'!L:L,MATCH('Retirement Calculator'!A213,'Lorri 401b'!N:N,0),0)</f>
        <v>4068625.2343156231</v>
      </c>
      <c r="S213" s="25">
        <f t="shared" ca="1" si="7"/>
        <v>5672393.7745116968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1602020.2975931959</v>
      </c>
      <c r="R214" s="25">
        <f t="array" aca="1" ref="R214" ca="1">INDEX('Lorri 401b'!L:L,MATCH('Retirement Calculator'!A214,'Lorri 401b'!N:N,0),0)</f>
        <v>4063832.3055127151</v>
      </c>
      <c r="S214" s="25">
        <f t="shared" ca="1" si="7"/>
        <v>5665852.6031059111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1600264.7706461397</v>
      </c>
      <c r="R215" s="25">
        <f t="array" aca="1" ref="R215" ca="1">INDEX('Lorri 401b'!L:L,MATCH('Retirement Calculator'!A215,'Lorri 401b'!N:N,0),0)</f>
        <v>4059019.4061731286</v>
      </c>
      <c r="S215" s="25">
        <f t="shared" ca="1" si="7"/>
        <v>5659284.1768192686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1598501.9290034708</v>
      </c>
      <c r="R216" s="25">
        <f t="array" aca="1" ref="R216" ca="1">INDEX('Lorri 401b'!L:L,MATCH('Retirement Calculator'!A216,'Lorri 401b'!N:N,0),0)</f>
        <v>4054186.4530862938</v>
      </c>
      <c r="S216" s="25">
        <f t="shared" ca="1" si="7"/>
        <v>5652688.3820897648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1596731.7421872909</v>
      </c>
      <c r="R217" s="25">
        <f t="array" aca="1" ref="R217" ca="1">INDEX('Lorri 401b'!L:L,MATCH('Retirement Calculator'!A217,'Lorri 401b'!N:N,0),0)</f>
        <v>4049333.3626949303</v>
      </c>
      <c r="S217" s="25">
        <f t="shared" ca="1" si="7"/>
        <v>5646065.1048822217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1594954.1795927102</v>
      </c>
      <c r="R218" s="25">
        <f t="array" aca="1" ref="R218" ca="1">INDEX('Lorri 401b'!L:L,MATCH('Retirement Calculator'!A218,'Lorri 401b'!N:N,0),0)</f>
        <v>4044460.051093603</v>
      </c>
      <c r="S218" s="25">
        <f t="shared" ca="1" si="7"/>
        <v>5639414.2306863135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1593169.2104873187</v>
      </c>
      <c r="R219" s="25">
        <f t="array" aca="1" ref="R219" ca="1">INDEX('Lorri 401b'!L:L,MATCH('Retirement Calculator'!A219,'Lorri 401b'!N:N,0),0)</f>
        <v>4039566.4340272699</v>
      </c>
      <c r="S219" s="25">
        <f t="shared" ca="1" si="7"/>
        <v>5632735.6445145886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1591376.8040106548</v>
      </c>
      <c r="R220" s="25">
        <f t="array" aca="1" ref="R220" ca="1">INDEX('Lorri 401b'!L:L,MATCH('Retirement Calculator'!A220,'Lorri 401b'!N:N,0),0)</f>
        <v>4034652.4268898275</v>
      </c>
      <c r="S220" s="25">
        <f t="shared" ca="1" si="7"/>
        <v>5626029.2309004823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1589576.9291736714</v>
      </c>
      <c r="R221" s="25">
        <f t="array" aca="1" ref="R221" ca="1">INDEX('Lorri 401b'!L:L,MATCH('Retirement Calculator'!A221,'Lorri 401b'!N:N,0),0)</f>
        <v>4029717.9447226455</v>
      </c>
      <c r="S221" s="25">
        <f t="shared" ca="1" si="7"/>
        <v>5619294.8738963166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1587769.5548582007</v>
      </c>
      <c r="R222" s="25">
        <f t="array" aca="1" ref="R222" ca="1">INDEX('Lorri 401b'!L:L,MATCH('Retirement Calculator'!A222,'Lorri 401b'!N:N,0),0)</f>
        <v>4024762.9022131003</v>
      </c>
      <c r="S222" s="25">
        <f t="shared" ca="1" si="7"/>
        <v>5612532.4570713006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1585954.6498164155</v>
      </c>
      <c r="R223" s="25">
        <f t="array" aca="1" ref="R223" ca="1">INDEX('Lorri 401b'!L:L,MATCH('Retirement Calculator'!A223,'Lorri 401b'!N:N,0),0)</f>
        <v>4019787.2136930986</v>
      </c>
      <c r="S223" s="25">
        <f t="shared" ca="1" si="7"/>
        <v>5605741.8635095144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1584132.1826702894</v>
      </c>
      <c r="R224" s="25">
        <f t="array" aca="1" ref="R224" ca="1">INDEX('Lorri 401b'!L:L,MATCH('Retirement Calculator'!A224,'Lorri 401b'!N:N,0),0)</f>
        <v>4014790.7931375969</v>
      </c>
      <c r="S224" s="25">
        <f t="shared" ca="1" si="7"/>
        <v>5598922.9758078866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1582302.1219110545</v>
      </c>
      <c r="R225" s="25">
        <f t="array" aca="1" ref="R225" ca="1">INDEX('Lorri 401b'!L:L,MATCH('Retirement Calculator'!A225,'Lorri 401b'!N:N,0),0)</f>
        <v>4009773.5541631142</v>
      </c>
      <c r="S225" s="25">
        <f t="shared" ca="1" si="7"/>
        <v>5592075.6760741686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1580464.435898656</v>
      </c>
      <c r="R226" s="25">
        <f t="array" aca="1" ref="R226" ca="1">INDEX('Lorri 401b'!L:L,MATCH('Retirement Calculator'!A226,'Lorri 401b'!N:N,0),0)</f>
        <v>4004735.4100262374</v>
      </c>
      <c r="S226" s="25">
        <f t="shared" ca="1" si="7"/>
        <v>5585199.8459248934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1578619.092861206</v>
      </c>
      <c r="R227" s="25">
        <f t="array" aca="1" ref="R227" ca="1">INDEX('Lorri 401b'!L:L,MATCH('Retirement Calculator'!A227,'Lorri 401b'!N:N,0),0)</f>
        <v>3999676.273622124</v>
      </c>
      <c r="S227" s="25">
        <f t="shared" ca="1" si="7"/>
        <v>5578295.3664833298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1576766.0608944334</v>
      </c>
      <c r="R228" s="25">
        <f t="array" aca="1" ref="R228" ca="1">INDEX('Lorri 401b'!L:L,MATCH('Retirement Calculator'!A228,'Lorri 401b'!N:N,0),0)</f>
        <v>3994596.0574829932</v>
      </c>
      <c r="S228" s="25">
        <f t="shared" ca="1" si="7"/>
        <v>5571362.1183774266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1574905.3079611324</v>
      </c>
      <c r="R229" s="25">
        <f t="array" aca="1" ref="R229" ca="1">INDEX('Lorri 401b'!L:L,MATCH('Retirement Calculator'!A229,'Lorri 401b'!N:N,0),0)</f>
        <v>3989494.6737766163</v>
      </c>
      <c r="S229" s="25">
        <f t="shared" ca="1" si="7"/>
        <v>5564399.9817377487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1573036.8018906093</v>
      </c>
      <c r="R230" s="25">
        <f t="array" aca="1" ref="R230" ca="1">INDEX('Lorri 401b'!L:L,MATCH('Retirement Calculator'!A230,'Lorri 401b'!N:N,0),0)</f>
        <v>3984372.0343047958</v>
      </c>
      <c r="S230" s="25">
        <f t="shared" ca="1" si="7"/>
        <v>5557408.8361954056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1571160.5103781258</v>
      </c>
      <c r="R231" s="25">
        <f t="array" aca="1" ref="R231" ca="1">INDEX('Lorri 401b'!L:L,MATCH('Retirement Calculator'!A231,'Lorri 401b'!N:N,0),0)</f>
        <v>3979228.050501843</v>
      </c>
      <c r="S231" s="25">
        <f t="shared" ca="1" si="7"/>
        <v>5550388.560879969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1569276.4009843403</v>
      </c>
      <c r="R232" s="25">
        <f t="array" aca="1" ref="R232" ca="1">INDEX('Lorri 401b'!L:L,MATCH('Retirement Calculator'!A232,'Lorri 401b'!N:N,0),0)</f>
        <v>3974062.6334330444</v>
      </c>
      <c r="S232" s="25">
        <f t="shared" ca="1" si="7"/>
        <v>5543339.0344173852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1567384.4411347474</v>
      </c>
      <c r="R233" s="25">
        <f t="array" aca="1" ref="R233" ca="1">INDEX('Lorri 401b'!L:L,MATCH('Retirement Calculator'!A233,'Lorri 401b'!N:N,0),0)</f>
        <v>3968875.6937931259</v>
      </c>
      <c r="S233" s="25">
        <f t="shared" ca="1" si="7"/>
        <v>5536260.1349278735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1565484.5981191143</v>
      </c>
      <c r="R234" s="25">
        <f t="array" aca="1" ref="R234" ca="1">INDEX('Lorri 401b'!L:L,MATCH('Retirement Calculator'!A234,'Lorri 401b'!N:N,0),0)</f>
        <v>3963667.1419047075</v>
      </c>
      <c r="S234" s="25">
        <f t="shared" ca="1" si="7"/>
        <v>5529151.7400238216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1563576.8390909161</v>
      </c>
      <c r="R235" s="25">
        <f t="array" aca="1" ref="R235" ca="1">INDEX('Lorri 401b'!L:L,MATCH('Retirement Calculator'!A235,'Lorri 401b'!N:N,0),0)</f>
        <v>3958436.8877167543</v>
      </c>
      <c r="S235" s="25">
        <f t="shared" ca="1" si="7"/>
        <v>5522013.7268076707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1561661.131066767</v>
      </c>
      <c r="R236" s="25">
        <f t="array" aca="1" ref="R236" ca="1">INDEX('Lorri 401b'!L:L,MATCH('Retirement Calculator'!A236,'Lorri 401b'!N:N,0),0)</f>
        <v>3953184.8408030178</v>
      </c>
      <c r="S236" s="25">
        <f t="shared" ca="1" si="7"/>
        <v>5514845.9718697853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1559737.4409258508</v>
      </c>
      <c r="R237" s="25">
        <f t="array" aca="1" ref="R237" ca="1">INDEX('Lorri 401b'!L:L,MATCH('Retirement Calculator'!A237,'Lorri 401b'!N:N,0),0)</f>
        <v>3947910.9103604741</v>
      </c>
      <c r="S237" s="25">
        <f t="shared" ca="1" si="7"/>
        <v>5507648.3512863247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1557805.7354093473</v>
      </c>
      <c r="R238" s="25">
        <f t="array" aca="1" ref="R238" ca="1">INDEX('Lorri 401b'!L:L,MATCH('Retirement Calculator'!A238,'Lorri 401b'!N:N,0),0)</f>
        <v>3942615.0052077533</v>
      </c>
      <c r="S238" s="25">
        <f t="shared" ca="1" si="7"/>
        <v>5500420.7406171001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1555865.9811198586</v>
      </c>
      <c r="R239" s="25">
        <f t="array" aca="1" ref="R239" ca="1">INDEX('Lorri 401b'!L:L,MATCH('Retirement Calculator'!A239,'Lorri 401b'!N:N,0),0)</f>
        <v>3937297.0337835625</v>
      </c>
      <c r="S239" s="25">
        <f t="shared" ca="1" si="7"/>
        <v>5493163.0149034206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1553918.1445208301</v>
      </c>
      <c r="R240" s="25">
        <f t="array" aca="1" ref="R240" ca="1">INDEX('Lorri 401b'!L:L,MATCH('Retirement Calculator'!A240,'Lorri 401b'!N:N,0),0)</f>
        <v>3931956.9041451043</v>
      </c>
      <c r="S240" s="25">
        <f t="shared" ca="1" si="7"/>
        <v>5485875.0486659342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1551962.1919359725</v>
      </c>
      <c r="R241" s="25">
        <f t="array" aca="1" ref="R241" ca="1">INDEX('Lorri 401b'!L:L,MATCH('Retirement Calculator'!A241,'Lorri 401b'!N:N,0),0)</f>
        <v>3926594.5239664861</v>
      </c>
      <c r="S241" s="25">
        <f t="shared" ca="1" si="7"/>
        <v>5478556.7159024589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1549998.0895486779</v>
      </c>
      <c r="R242" s="25">
        <f t="array" aca="1" ref="R242" ca="1">INDEX('Lorri 401b'!L:L,MATCH('Retirement Calculator'!A242,'Lorri 401b'!N:N,0),0)</f>
        <v>3921209.8005371233</v>
      </c>
      <c r="S242" s="25">
        <f t="shared" ca="1" si="7"/>
        <v>5471207.8900858015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1548025.8034014362</v>
      </c>
      <c r="R243" s="25">
        <f t="array" aca="1" ref="R243" ca="1">INDEX('Lorri 401b'!L:L,MATCH('Retirement Calculator'!A243,'Lorri 401b'!N:N,0),0)</f>
        <v>3915802.6407601386</v>
      </c>
      <c r="S243" s="25">
        <f t="shared" ca="1" si="7"/>
        <v>5463828.4441615753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1546045.2993952478</v>
      </c>
      <c r="R244" s="25">
        <f t="array" aca="1" ref="R244" ca="1">INDEX('Lorri 401b'!L:L,MATCH('Retirement Calculator'!A244,'Lorri 401b'!N:N,0),0)</f>
        <v>3910372.9511507498</v>
      </c>
      <c r="S244" s="25">
        <f t="shared" ca="1" si="7"/>
        <v>5456418.2505459972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1544056.5432890337</v>
      </c>
      <c r="R245" s="25">
        <f t="array" aca="1" ref="R245" ca="1">INDEX('Lorri 401b'!L:L,MATCH('Retirement Calculator'!A245,'Lorri 401b'!N:N,0),0)</f>
        <v>3904920.6378346551</v>
      </c>
      <c r="S245" s="25">
        <f t="shared" ca="1" si="7"/>
        <v>5448977.1811236888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1542059.5006990435</v>
      </c>
      <c r="R246" s="25">
        <f t="array" aca="1" ref="R246" ca="1">INDEX('Lorri 401b'!L:L,MATCH('Retirement Calculator'!A246,'Lorri 401b'!N:N,0),0)</f>
        <v>3899445.6065464099</v>
      </c>
      <c r="S246" s="25">
        <f t="shared" ca="1" si="7"/>
        <v>5441505.1072454536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1540054.1370982619</v>
      </c>
      <c r="R247" s="25">
        <f t="array" aca="1" ref="R247" ca="1">INDEX('Lorri 401b'!L:L,MATCH('Retirement Calculator'!A247,'Lorri 401b'!N:N,0),0)</f>
        <v>3893947.7626277972</v>
      </c>
      <c r="S247" s="25">
        <f t="shared" ca="1" si="7"/>
        <v>5434001.8997260593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1538040.4178158101</v>
      </c>
      <c r="R248" s="25">
        <f t="array" aca="1" ref="R248" ca="1">INDEX('Lorri 401b'!L:L,MATCH('Retirement Calculator'!A248,'Lorri 401b'!N:N,0),0)</f>
        <v>3888427.0110261901</v>
      </c>
      <c r="S248" s="25">
        <f t="shared" ca="1" si="7"/>
        <v>5426467.4288420007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1536018.3080363481</v>
      </c>
      <c r="R249" s="25">
        <f t="array" aca="1" ref="R249" ca="1">INDEX('Lorri 401b'!L:L,MATCH('Retirement Calculator'!A249,'Lorri 401b'!N:N,0),0)</f>
        <v>3882883.2562929098</v>
      </c>
      <c r="S249" s="25">
        <f t="shared" ca="1" si="7"/>
        <v>5418901.5643292582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1533987.7727994719</v>
      </c>
      <c r="R250" s="25">
        <f t="array" aca="1" ref="R250" ca="1">INDEX('Lorri 401b'!L:L,MATCH('Retirement Calculator'!A250,'Lorri 401b'!N:N,0),0)</f>
        <v>3877316.4025815739</v>
      </c>
      <c r="S250" s="25">
        <f t="shared" ca="1" si="7"/>
        <v>5411304.1753810458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1531948.7769991085</v>
      </c>
      <c r="R251" s="25">
        <f t="array" aca="1" ref="R251" ca="1">INDEX('Lorri 401b'!L:L,MATCH('Retirement Calculator'!A251,'Lorri 401b'!N:N,0),0)</f>
        <v>3871726.3536464409</v>
      </c>
      <c r="S251" s="25">
        <f t="shared" ca="1" si="7"/>
        <v>5403675.1306455489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1529901.2853829104</v>
      </c>
      <c r="R252" s="25">
        <f t="array" aca="1" ref="R252" ca="1">INDEX('Lorri 401b'!L:L,MATCH('Retirement Calculator'!A252,'Lorri 401b'!N:N,0),0)</f>
        <v>3866113.012840745</v>
      </c>
      <c r="S252" s="25">
        <f t="shared" ca="1" si="7"/>
        <v>5396014.2982236557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1527845.2625516448</v>
      </c>
      <c r="R253" s="25">
        <f t="array" aca="1" ref="R253" ca="1">INDEX('Lorri 401b'!L:L,MATCH('Retirement Calculator'!A253,'Lorri 401b'!N:N,0),0)</f>
        <v>3860476.2831150251</v>
      </c>
      <c r="S253" s="25">
        <f t="shared" ca="1" si="7"/>
        <v>5388321.5456666704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1525780.6729585822</v>
      </c>
      <c r="R254" s="25">
        <f t="array" aca="1" ref="R254" ca="1">INDEX('Lorri 401b'!L:L,MATCH('Retirement Calculator'!A254,'Lorri 401b'!N:N,0),0)</f>
        <v>3854816.0670154481</v>
      </c>
      <c r="S254" s="25">
        <f t="shared" ca="1" si="7"/>
        <v>5380596.7399740303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1523707.4809088819</v>
      </c>
      <c r="R255" s="25">
        <f t="array" aca="1" ref="R255" ca="1">INDEX('Lorri 401b'!L:L,MATCH('Retirement Calculator'!A255,'Lorri 401b'!N:N,0),0)</f>
        <v>3849132.2666821228</v>
      </c>
      <c r="S255" s="25">
        <f t="shared" ca="1" si="7"/>
        <v>5372839.7475910047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1521625.6505589744</v>
      </c>
      <c r="R256" s="25">
        <f t="array" aca="1" ref="R256" ca="1">INDEX('Lorri 401b'!L:L,MATCH('Retirement Calculator'!A256,'Lorri 401b'!N:N,0),0)</f>
        <v>3843424.7838474088</v>
      </c>
      <c r="S256" s="25">
        <f t="shared" ca="1" si="7"/>
        <v>5365050.434406383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1519535.1459159423</v>
      </c>
      <c r="R257" s="25">
        <f t="array" aca="1" ref="R257" ca="1">INDEX('Lorri 401b'!L:L,MATCH('Retirement Calculator'!A257,'Lorri 401b'!N:N,0),0)</f>
        <v>3837693.5198342167</v>
      </c>
      <c r="S257" s="25">
        <f t="shared" ca="1" si="7"/>
        <v>5357228.665750159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1517435.9308368976</v>
      </c>
      <c r="R258" s="25">
        <f t="array" aca="1" ref="R258" ca="1">INDEX('Lorri 401b'!L:L,MATCH('Retirement Calculator'!A258,'Lorri 401b'!N:N,0),0)</f>
        <v>3831938.3755543032</v>
      </c>
      <c r="S258" s="25">
        <f t="shared" ca="1" si="7"/>
        <v>5349374.306391201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1515327.969028357</v>
      </c>
      <c r="R259" s="25">
        <f t="array" aca="1" ref="R259" ca="1">INDEX('Lorri 401b'!L:L,MATCH('Retirement Calculator'!A259,'Lorri 401b'!N:N,0),0)</f>
        <v>3826159.2515065563</v>
      </c>
      <c r="S259" s="25">
        <f t="shared" ca="1" si="7"/>
        <v>5341487.2205349132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1513211.224045614</v>
      </c>
      <c r="R260" s="25">
        <f t="array" aca="1" ref="R260" ca="1">INDEX('Lorri 401b'!L:L,MATCH('Retirement Calculator'!A260,'Lorri 401b'!N:N,0),0)</f>
        <v>3820356.0477752774</v>
      </c>
      <c r="S260" s="25">
        <f t="shared" ca="1" si="7"/>
        <v>5333567.2718208916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1511085.6592921095</v>
      </c>
      <c r="R261" s="25">
        <f t="array" aca="1" ref="R261" ca="1">INDEX('Lorri 401b'!L:L,MATCH('Retirement Calculator'!A261,'Lorri 401b'!N:N,0),0)</f>
        <v>3814528.6640284513</v>
      </c>
      <c r="S261" s="25">
        <f t="shared" ca="1" si="7"/>
        <v>5325614.3233205611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1508951.2380187989</v>
      </c>
      <c r="R262" s="25">
        <f t="array" aca="1" ref="R262" ca="1">INDEX('Lorri 401b'!L:L,MATCH('Retirement Calculator'!A262,'Lorri 401b'!N:N,0),0)</f>
        <v>3808676.9995160135</v>
      </c>
      <c r="S262" s="25">
        <f t="shared" ca="1" si="7"/>
        <v>5317628.2375348127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1506807.923323516</v>
      </c>
      <c r="R263" s="25">
        <f t="array" aca="1" ref="R263" ca="1">INDEX('Lorri 401b'!L:L,MATCH('Retirement Calculator'!A263,'Lorri 401b'!N:N,0),0)</f>
        <v>3802800.9530681074</v>
      </c>
      <c r="S263" s="25">
        <f t="shared" ca="1" si="7"/>
        <v>5309608.8763916232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1504655.6781503363</v>
      </c>
      <c r="R264" s="25">
        <f t="array" aca="1" ref="R264" ca="1">INDEX('Lorri 401b'!L:L,MATCH('Retirement Calculator'!A264,'Lorri 401b'!N:N,0),0)</f>
        <v>3796900.4230933348</v>
      </c>
      <c r="S264" s="25">
        <f t="shared" ca="1" si="7"/>
        <v>5301556.101243671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1502494.465288935</v>
      </c>
      <c r="R265" s="25">
        <f t="array" aca="1" ref="R265" ca="1">INDEX('Lorri 401b'!L:L,MATCH('Retirement Calculator'!A265,'Lorri 401b'!N:N,0),0)</f>
        <v>3790975.3075770009</v>
      </c>
      <c r="S265" s="25">
        <f t="shared" ca="1" si="7"/>
        <v>5293469.7728659362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1500324.2473739444</v>
      </c>
      <c r="R266" s="25">
        <f t="array" aca="1" ref="R266" ca="1">INDEX('Lorri 401b'!L:L,MATCH('Retirement Calculator'!A266,'Lorri 401b'!N:N,0),0)</f>
        <v>3785025.5040793489</v>
      </c>
      <c r="S266" s="25">
        <f t="shared" ref="S266:S520" ca="1" si="267">SUM(Q266:R266)</f>
        <v>5285349.7514532935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1498144.986884308</v>
      </c>
      <c r="R267" s="25">
        <f t="array" aca="1" ref="R267" ca="1">INDEX('Lorri 401b'!L:L,MATCH('Retirement Calculator'!A267,'Lorri 401b'!N:N,0),0)</f>
        <v>3779050.90973379</v>
      </c>
      <c r="S267" s="25">
        <f t="shared" ca="1" si="267"/>
        <v>5277195.896618098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1495956.6461426315</v>
      </c>
      <c r="R268" s="25">
        <f t="array" aca="1" ref="R268" ca="1">INDEX('Lorri 401b'!L:L,MATCH('Retirement Calculator'!A268,'Lorri 401b'!N:N,0),0)</f>
        <v>3773051.4212451247</v>
      </c>
      <c r="S268" s="25">
        <f t="shared" ca="1" si="267"/>
        <v>5269008.067387756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1493759.1873145313</v>
      </c>
      <c r="R269" s="25">
        <f t="array" aca="1" ref="R269" ca="1">INDEX('Lorri 401b'!L:L,MATCH('Retirement Calculator'!A269,'Lorri 401b'!N:N,0),0)</f>
        <v>3767026.9348877566</v>
      </c>
      <c r="S269" s="25">
        <f t="shared" ca="1" si="267"/>
        <v>5260786.1222022884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1491552.5724079807</v>
      </c>
      <c r="R270" s="25">
        <f t="array" aca="1" ref="R270" ca="1">INDEX('Lorri 401b'!L:L,MATCH('Retirement Calculator'!A270,'Lorri 401b'!N:N,0),0)</f>
        <v>3760977.3465038994</v>
      </c>
      <c r="S270" s="25">
        <f t="shared" ca="1" si="267"/>
        <v>5252529.9189118799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1489336.7632726529</v>
      </c>
      <c r="R271" s="25">
        <f t="array" aca="1" ref="R271" ca="1">INDEX('Lorri 401b'!L:L,MATCH('Retirement Calculator'!A271,'Lorri 401b'!N:N,0),0)</f>
        <v>3754902.5515017761</v>
      </c>
      <c r="S271" s="25">
        <f t="shared" ca="1" si="267"/>
        <v>5244239.3147744294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1487111.721599261</v>
      </c>
      <c r="R272" s="25">
        <f t="array" aca="1" ref="R272" ca="1">INDEX('Lorri 401b'!L:L,MATCH('Retirement Calculator'!A272,'Lorri 401b'!N:N,0),0)</f>
        <v>3748802.4448538106</v>
      </c>
      <c r="S272" s="25">
        <f t="shared" ca="1" si="267"/>
        <v>5235914.1664530719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1484877.4089188969</v>
      </c>
      <c r="R273" s="25">
        <f t="array" aca="1" ref="R273" ca="1">INDEX('Lorri 401b'!L:L,MATCH('Retirement Calculator'!A273,'Lorri 401b'!N:N,0),0)</f>
        <v>3742676.921094812</v>
      </c>
      <c r="S273" s="25">
        <f t="shared" ca="1" si="267"/>
        <v>5227554.3300137091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1482633.7866023646</v>
      </c>
      <c r="R274" s="25">
        <f t="array" aca="1" ref="R274" ca="1">INDEX('Lorri 401b'!L:L,MATCH('Retirement Calculator'!A274,'Lorri 401b'!N:N,0),0)</f>
        <v>3736525.8743201508</v>
      </c>
      <c r="S274" s="25">
        <f t="shared" ca="1" si="267"/>
        <v>5219159.6609225152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1480380.8158595134</v>
      </c>
      <c r="R275" s="25">
        <f t="array" aca="1" ref="R275" ca="1">INDEX('Lorri 401b'!L:L,MATCH('Retirement Calculator'!A275,'Lorri 401b'!N:N,0),0)</f>
        <v>3730349.1981839286</v>
      </c>
      <c r="S275" s="25">
        <f t="shared" ca="1" si="267"/>
        <v>5210730.014043442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1478118.4577385669</v>
      </c>
      <c r="R276" s="25">
        <f t="array" aca="1" ref="R276" ca="1">INDEX('Lorri 401b'!L:L,MATCH('Retirement Calculator'!A276,'Lorri 401b'!N:N,0),0)</f>
        <v>3724146.7858971385</v>
      </c>
      <c r="S276" s="25">
        <f t="shared" ca="1" si="267"/>
        <v>5202265.2436357057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1475846.6731254498</v>
      </c>
      <c r="R277" s="25">
        <f t="array" aca="1" ref="R277" ca="1">INDEX('Lorri 401b'!L:L,MATCH('Retirement Calculator'!A277,'Lorri 401b'!N:N,0),0)</f>
        <v>3717918.5302258204</v>
      </c>
      <c r="S277" s="25">
        <f t="shared" ca="1" si="267"/>
        <v>5193765.2033512704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1473565.4227431114</v>
      </c>
      <c r="R278" s="25">
        <f t="array" aca="1" ref="R278" ca="1">INDEX('Lorri 401b'!L:L,MATCH('Retirement Calculator'!A278,'Lorri 401b'!N:N,0),0)</f>
        <v>3711664.323489205</v>
      </c>
      <c r="S278" s="25">
        <f t="shared" ca="1" si="267"/>
        <v>5185229.7462323159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1471274.6671508467</v>
      </c>
      <c r="R279" s="25">
        <f t="array" aca="1" ref="R279" ca="1">INDEX('Lorri 401b'!L:L,MATCH('Retirement Calculator'!A279,'Lorri 401b'!N:N,0),0)</f>
        <v>3705384.0575578539</v>
      </c>
      <c r="S279" s="25">
        <f t="shared" ca="1" si="267"/>
        <v>5176658.7247087006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1468974.3667436142</v>
      </c>
      <c r="R280" s="25">
        <f t="array" aca="1" ref="R280" ca="1">INDEX('Lorri 401b'!L:L,MATCH('Retirement Calculator'!A280,'Lorri 401b'!N:N,0),0)</f>
        <v>3699077.6238517887</v>
      </c>
      <c r="S280" s="25">
        <f t="shared" ca="1" si="267"/>
        <v>5168051.9905954031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1466664.4817513514</v>
      </c>
      <c r="R281" s="25">
        <f t="array" aca="1" ref="R281" ca="1">INDEX('Lorri 401b'!L:L,MATCH('Retirement Calculator'!A281,'Lorri 401b'!N:N,0),0)</f>
        <v>3692744.9133386151</v>
      </c>
      <c r="S281" s="25">
        <f t="shared" ca="1" si="267"/>
        <v>5159409.3950899662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1464344.9722382876</v>
      </c>
      <c r="R282" s="25">
        <f t="array" aca="1" ref="R282" ca="1">INDEX('Lorri 401b'!L:L,MATCH('Retirement Calculator'!A282,'Lorri 401b'!N:N,0),0)</f>
        <v>3686385.8165316363</v>
      </c>
      <c r="S282" s="25">
        <f t="shared" ca="1" si="267"/>
        <v>5150730.7887699241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1462015.7981022527</v>
      </c>
      <c r="R283" s="25">
        <f t="array" aca="1" ref="R283" ca="1">INDEX('Lorri 401b'!L:L,MATCH('Retirement Calculator'!A283,'Lorri 401b'!N:N,0),0)</f>
        <v>3680000.223487962</v>
      </c>
      <c r="S283" s="25">
        <f t="shared" ca="1" si="267"/>
        <v>5142016.0215902142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1459676.9190739843</v>
      </c>
      <c r="R284" s="25">
        <f t="array" aca="1" ref="R284" ca="1">INDEX('Lorri 401b'!L:L,MATCH('Retirement Calculator'!A284,'Lorri 401b'!N:N,0),0)</f>
        <v>3673588.0238066055</v>
      </c>
      <c r="S284" s="25">
        <f t="shared" ca="1" si="267"/>
        <v>5133264.9428805895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1457328.2947164315</v>
      </c>
      <c r="R285" s="25">
        <f t="array" aca="1" ref="R285" ca="1">INDEX('Lorri 401b'!L:L,MATCH('Retirement Calculator'!A285,'Lorri 401b'!N:N,0),0)</f>
        <v>3667149.1066265767</v>
      </c>
      <c r="S285" s="25">
        <f t="shared" ca="1" si="267"/>
        <v>5124477.4013430085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1454969.8844240555</v>
      </c>
      <c r="R286" s="25">
        <f t="array" aca="1" ref="R286" ca="1">INDEX('Lorri 401b'!L:L,MATCH('Retirement Calculator'!A286,'Lorri 401b'!N:N,0),0)</f>
        <v>3660683.3606249643</v>
      </c>
      <c r="S286" s="25">
        <f t="shared" ca="1" si="267"/>
        <v>5115653.2450490203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1452601.6474221279</v>
      </c>
      <c r="R287" s="25">
        <f t="array" aca="1" ref="R287" ca="1">INDEX('Lorri 401b'!L:L,MATCH('Retirement Calculator'!A287,'Lorri 401b'!N:N,0),0)</f>
        <v>3654190.6740150121</v>
      </c>
      <c r="S287" s="25">
        <f t="shared" ca="1" si="267"/>
        <v>5106792.32143714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1450223.5427660258</v>
      </c>
      <c r="R288" s="25">
        <f t="array" aca="1" ref="R288" ca="1">INDEX('Lorri 401b'!L:L,MATCH('Retirement Calculator'!A288,'Lorri 401b'!N:N,0),0)</f>
        <v>3647670.9345441852</v>
      </c>
      <c r="S288" s="25">
        <f t="shared" ca="1" si="267"/>
        <v>5097894.4773102105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1447835.5293405231</v>
      </c>
      <c r="R289" s="25">
        <f t="array" aca="1" ref="R289" ca="1">INDEX('Lorri 401b'!L:L,MATCH('Retirement Calculator'!A289,'Lorri 401b'!N:N,0),0)</f>
        <v>3641124.0294922297</v>
      </c>
      <c r="S289" s="25">
        <f t="shared" ca="1" si="267"/>
        <v>5088959.5588327525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1445437.5658590808</v>
      </c>
      <c r="R290" s="25">
        <f t="array" aca="1" ref="R290" ca="1">INDEX('Lorri 401b'!L:L,MATCH('Retirement Calculator'!A290,'Lorri 401b'!N:N,0),0)</f>
        <v>3634549.8456692244</v>
      </c>
      <c r="S290" s="25">
        <f t="shared" ca="1" si="267"/>
        <v>5079987.4115283052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1443029.6108631324</v>
      </c>
      <c r="R291" s="25">
        <f t="array" aca="1" ref="R291" ca="1">INDEX('Lorri 401b'!L:L,MATCH('Retirement Calculator'!A291,'Lorri 401b'!N:N,0),0)</f>
        <v>3627948.269413623</v>
      </c>
      <c r="S291" s="25">
        <f t="shared" ca="1" si="267"/>
        <v>5070977.8802767554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1440611.6227213677</v>
      </c>
      <c r="R292" s="25">
        <f t="array" aca="1" ref="R292" ca="1">INDEX('Lorri 401b'!L:L,MATCH('Retirement Calculator'!A292,'Lorri 401b'!N:N,0),0)</f>
        <v>3621319.1865902902</v>
      </c>
      <c r="S292" s="25">
        <f t="shared" ca="1" si="267"/>
        <v>5061930.8093116581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1438183.5596290124</v>
      </c>
      <c r="R293" s="25">
        <f t="array" aca="1" ref="R293" ca="1">INDEX('Lorri 401b'!L:L,MATCH('Retirement Calculator'!A293,'Lorri 401b'!N:N,0),0)</f>
        <v>3614662.4825885268</v>
      </c>
      <c r="S293" s="25">
        <f t="shared" ca="1" si="267"/>
        <v>5052846.0422175396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1435745.3796071054</v>
      </c>
      <c r="R294" s="25">
        <f t="array" aca="1" ref="R294" ca="1">INDEX('Lorri 401b'!L:L,MATCH('Retirement Calculator'!A294,'Lorri 401b'!N:N,0),0)</f>
        <v>3607978.0423200894</v>
      </c>
      <c r="S294" s="25">
        <f t="shared" ca="1" si="267"/>
        <v>5043723.421927195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1433297.0405017738</v>
      </c>
      <c r="R295" s="25">
        <f t="array" aca="1" ref="R295" ca="1">INDEX('Lorri 401b'!L:L,MATCH('Retirement Calculator'!A295,'Lorri 401b'!N:N,0),0)</f>
        <v>3601265.7502172003</v>
      </c>
      <c r="S295" s="25">
        <f t="shared" ca="1" si="267"/>
        <v>5034562.7907189745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1430838.4999835035</v>
      </c>
      <c r="R296" s="25">
        <f t="array" aca="1" ref="R296" ca="1">INDEX('Lorri 401b'!L:L,MATCH('Retirement Calculator'!A296,'Lorri 401b'!N:N,0),0)</f>
        <v>3594525.4902305491</v>
      </c>
      <c r="S296" s="25">
        <f t="shared" ca="1" si="267"/>
        <v>5025363.9902140526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1428369.715546407</v>
      </c>
      <c r="R297" s="25">
        <f t="array" aca="1" ref="R297" ca="1">INDEX('Lorri 401b'!L:L,MATCH('Retirement Calculator'!A297,'Lorri 401b'!N:N,0),0)</f>
        <v>3587757.1458272869</v>
      </c>
      <c r="S297" s="25">
        <f t="shared" ca="1" si="267"/>
        <v>5016126.8613736937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1425890.6445074894</v>
      </c>
      <c r="R298" s="25">
        <f t="array" aca="1" ref="R298" ca="1">INDEX('Lorri 401b'!L:L,MATCH('Retirement Calculator'!A298,'Lorri 401b'!N:N,0),0)</f>
        <v>3580960.599989011</v>
      </c>
      <c r="S298" s="25">
        <f t="shared" ca="1" si="267"/>
        <v>5006851.2444965001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1423401.2440059094</v>
      </c>
      <c r="R299" s="25">
        <f t="array" aca="1" ref="R299" ca="1">INDEX('Lorri 401b'!L:L,MATCH('Retirement Calculator'!A299,'Lorri 401b'!N:N,0),0)</f>
        <v>3574135.7352097421</v>
      </c>
      <c r="S299" s="25">
        <f t="shared" ca="1" si="267"/>
        <v>4997536.9792156518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1420901.4710022395</v>
      </c>
      <c r="R300" s="25">
        <f t="array" aca="1" ref="R300" ca="1">INDEX('Lorri 401b'!L:L,MATCH('Retirement Calculator'!A300,'Lorri 401b'!N:N,0),0)</f>
        <v>3567282.4334938931</v>
      </c>
      <c r="S300" s="25">
        <f t="shared" ca="1" si="267"/>
        <v>4988183.9044961324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1418391.282277721</v>
      </c>
      <c r="R301" s="25">
        <f t="array" aca="1" ref="R301" ca="1">INDEX('Lorri 401b'!L:L,MATCH('Retirement Calculator'!A301,'Lorri 401b'!N:N,0),0)</f>
        <v>3560400.576354228</v>
      </c>
      <c r="S301" s="25">
        <f t="shared" ca="1" si="267"/>
        <v>4978791.8586319489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1415870.634433517</v>
      </c>
      <c r="R302" s="25">
        <f t="array" aca="1" ref="R302" ca="1">INDEX('Lorri 401b'!L:L,MATCH('Retirement Calculator'!A302,'Lorri 401b'!N:N,0),0)</f>
        <v>3553490.0448098145</v>
      </c>
      <c r="S302" s="25">
        <f t="shared" ca="1" si="267"/>
        <v>4969360.6792433318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1413339.4838899623</v>
      </c>
      <c r="R303" s="25">
        <f t="array" aca="1" ref="R303" ca="1">INDEX('Lorri 401b'!L:L,MATCH('Retirement Calculator'!A303,'Lorri 401b'!N:N,0),0)</f>
        <v>3546550.7193839657</v>
      </c>
      <c r="S303" s="25">
        <f t="shared" ca="1" si="267"/>
        <v>4959890.2032739278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1410797.7868858094</v>
      </c>
      <c r="R304" s="25">
        <f t="array" aca="1" ref="R304" ca="1">INDEX('Lorri 401b'!L:L,MATCH('Retirement Calculator'!A304,'Lorri 401b'!N:N,0),0)</f>
        <v>3539582.4801021758</v>
      </c>
      <c r="S304" s="25">
        <f t="shared" ca="1" si="267"/>
        <v>4950380.266987985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1408245.4994774724</v>
      </c>
      <c r="R305" s="25">
        <f t="array" aca="1" ref="R305" ca="1">INDEX('Lorri 401b'!L:L,MATCH('Retirement Calculator'!A305,'Lorri 401b'!N:N,0),0)</f>
        <v>3532585.2064900454</v>
      </c>
      <c r="S305" s="25">
        <f t="shared" ca="1" si="267"/>
        <v>4940830.7059675176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1405682.5775382675</v>
      </c>
      <c r="R306" s="25">
        <f t="array" aca="1" ref="R306" ca="1">INDEX('Lorri 401b'!L:L,MATCH('Retirement Calculator'!A306,'Lorri 401b'!N:N,0),0)</f>
        <v>3525558.7775711976</v>
      </c>
      <c r="S306" s="25">
        <f t="shared" ca="1" si="267"/>
        <v>4931241.3551094653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1403108.9767576491</v>
      </c>
      <c r="R307" s="25">
        <f t="array" aca="1" ref="R307" ca="1">INDEX('Lorri 401b'!L:L,MATCH('Retirement Calculator'!A307,'Lorri 401b'!N:N,0),0)</f>
        <v>3518503.071865188</v>
      </c>
      <c r="S307" s="25">
        <f t="shared" ca="1" si="267"/>
        <v>4921612.0486228373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1400524.6526404449</v>
      </c>
      <c r="R308" s="25">
        <f t="array" aca="1" ref="R308" ca="1">INDEX('Lorri 401b'!L:L,MATCH('Retirement Calculator'!A308,'Lorri 401b'!N:N,0),0)</f>
        <v>3511417.9673854033</v>
      </c>
      <c r="S308" s="25">
        <f t="shared" ca="1" si="267"/>
        <v>4911942.620025848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1397929.5605060856</v>
      </c>
      <c r="R309" s="25">
        <f t="array" aca="1" ref="R309" ca="1">INDEX('Lorri 401b'!L:L,MATCH('Retirement Calculator'!A309,'Lorri 401b'!N:N,0),0)</f>
        <v>3504303.3416369529</v>
      </c>
      <c r="S309" s="25">
        <f t="shared" ca="1" si="267"/>
        <v>4902232.9021430388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1395323.6554878333</v>
      </c>
      <c r="R310" s="25">
        <f t="array" aca="1" ref="R310" ca="1">INDEX('Lorri 401b'!L:L,MATCH('Retirement Calculator'!A310,'Lorri 401b'!N:N,0),0)</f>
        <v>3497159.0716145504</v>
      </c>
      <c r="S310" s="25">
        <f t="shared" ca="1" si="267"/>
        <v>4892482.727102384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1392706.8925320047</v>
      </c>
      <c r="R311" s="25">
        <f t="array" aca="1" ref="R311" ca="1">INDEX('Lorri 401b'!L:L,MATCH('Retirement Calculator'!A311,'Lorri 401b'!N:N,0),0)</f>
        <v>3489985.0338003882</v>
      </c>
      <c r="S311" s="25">
        <f t="shared" ca="1" si="267"/>
        <v>4882691.9263323927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1390079.2263971937</v>
      </c>
      <c r="R312" s="25">
        <f t="array" aca="1" ref="R312" ca="1">INDEX('Lorri 401b'!L:L,MATCH('Retirement Calculator'!A312,'Lorri 401b'!N:N,0),0)</f>
        <v>3482781.1041620001</v>
      </c>
      <c r="S312" s="25">
        <f t="shared" ca="1" si="267"/>
        <v>4872860.3305591941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1387440.6116534877</v>
      </c>
      <c r="R313" s="25">
        <f t="array" aca="1" ref="R313" ca="1">INDEX('Lorri 401b'!L:L,MATCH('Retirement Calculator'!A313,'Lorri 401b'!N:N,0),0)</f>
        <v>3475547.1581501188</v>
      </c>
      <c r="S313" s="25">
        <f t="shared" ca="1" si="267"/>
        <v>4862987.769803606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1384791.0026816828</v>
      </c>
      <c r="R314" s="25">
        <f t="array" aca="1" ref="R314" ca="1">INDEX('Lorri 401b'!L:L,MATCH('Retirement Calculator'!A314,'Lorri 401b'!N:N,0),0)</f>
        <v>3468283.0706965216</v>
      </c>
      <c r="S314" s="25">
        <f t="shared" ca="1" si="267"/>
        <v>4853074.0733782044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1382130.3536724953</v>
      </c>
      <c r="R315" s="25">
        <f t="array" aca="1" ref="R315" ca="1">INDEX('Lorri 401b'!L:L,MATCH('Retirement Calculator'!A315,'Lorri 401b'!N:N,0),0)</f>
        <v>3460988.7162118675</v>
      </c>
      <c r="S315" s="25">
        <f t="shared" ca="1" si="267"/>
        <v>4843119.0698843626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1379458.6186257696</v>
      </c>
      <c r="R316" s="25">
        <f t="array" aca="1" ref="R316" ca="1">INDEX('Lorri 401b'!L:L,MATCH('Retirement Calculator'!A316,'Lorri 401b'!N:N,0),0)</f>
        <v>3453663.9685835275</v>
      </c>
      <c r="S316" s="25">
        <f t="shared" ca="1" si="267"/>
        <v>4833122.5872092973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1376775.7513496825</v>
      </c>
      <c r="R317" s="25">
        <f t="array" aca="1" ref="R317" ca="1">INDEX('Lorri 401b'!L:L,MATCH('Retirement Calculator'!A317,'Lorri 401b'!N:N,0),0)</f>
        <v>3446308.7011734024</v>
      </c>
      <c r="S317" s="25">
        <f t="shared" ca="1" si="267"/>
        <v>4823084.4525230844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1374081.7054599451</v>
      </c>
      <c r="R318" s="25">
        <f t="array" aca="1" ref="R318" ca="1">INDEX('Lorri 401b'!L:L,MATCH('Retirement Calculator'!A318,'Lorri 401b'!N:N,0),0)</f>
        <v>3438922.7868157355</v>
      </c>
      <c r="S318" s="25">
        <f t="shared" ca="1" si="267"/>
        <v>4813004.4922756804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1371376.4343790004</v>
      </c>
      <c r="R319" s="25">
        <f t="array" aca="1" ref="R319" ca="1">INDEX('Lorri 401b'!L:L,MATCH('Retirement Calculator'!A319,'Lorri 401b'!N:N,0),0)</f>
        <v>3431506.0978149115</v>
      </c>
      <c r="S319" s="25">
        <f t="shared" ca="1" si="267"/>
        <v>4802882.5321939122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1368659.8913352184</v>
      </c>
      <c r="R320" s="25">
        <f t="array" aca="1" ref="R320" ca="1">INDEX('Lorri 401b'!L:L,MATCH('Retirement Calculator'!A320,'Lorri 401b'!N:N,0),0)</f>
        <v>3424058.5059432508</v>
      </c>
      <c r="S320" s="25">
        <f t="shared" ca="1" si="267"/>
        <v>4792718.3972784691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1365932.0293620874</v>
      </c>
      <c r="R321" s="25">
        <f t="array" aca="1" ref="R321" ca="1">INDEX('Lorri 401b'!L:L,MATCH('Retirement Calculator'!A321,'Lorri 401b'!N:N,0),0)</f>
        <v>3416579.8824387915</v>
      </c>
      <c r="S321" s="25">
        <f t="shared" ca="1" si="267"/>
        <v>4782511.9118008791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1363192.8012974015</v>
      </c>
      <c r="R322" s="25">
        <f t="array" aca="1" ref="R322" ca="1">INDEX('Lorri 401b'!L:L,MATCH('Retirement Calculator'!A322,'Lorri 401b'!N:N,0),0)</f>
        <v>3409070.0980030634</v>
      </c>
      <c r="S322" s="25">
        <f t="shared" ca="1" si="267"/>
        <v>4772262.8993004654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1360442.1597824462</v>
      </c>
      <c r="R323" s="25">
        <f t="array" aca="1" ref="R323" ca="1">INDEX('Lorri 401b'!L:L,MATCH('Retirement Calculator'!A323,'Lorri 401b'!N:N,0),0)</f>
        <v>3401529.022798853</v>
      </c>
      <c r="S323" s="25">
        <f t="shared" ca="1" si="267"/>
        <v>4761971.182581299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1357680.0572611787</v>
      </c>
      <c r="R324" s="25">
        <f t="array" aca="1" ref="R324" ca="1">INDEX('Lorri 401b'!L:L,MATCH('Retirement Calculator'!A324,'Lorri 401b'!N:N,0),0)</f>
        <v>3393956.5264479588</v>
      </c>
      <c r="S324" s="25">
        <f t="shared" ca="1" si="267"/>
        <v>4751636.5837091375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1354906.4459794059</v>
      </c>
      <c r="R325" s="25">
        <f t="array" aca="1" ref="R325" ca="1">INDEX('Lorri 401b'!L:L,MATCH('Retirement Calculator'!A325,'Lorri 401b'!N:N,0),0)</f>
        <v>3386352.4780289358</v>
      </c>
      <c r="S325" s="25">
        <f t="shared" ca="1" si="267"/>
        <v>4741258.9240083415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1352121.2779839591</v>
      </c>
      <c r="R326" s="25">
        <f t="array" aca="1" ref="R326" ca="1">INDEX('Lorri 401b'!L:L,MATCH('Retirement Calculator'!A326,'Lorri 401b'!N:N,0),0)</f>
        <v>3378716.7460748334</v>
      </c>
      <c r="S326" s="25">
        <f t="shared" ca="1" si="267"/>
        <v>4730838.0240587927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1349324.5051218644</v>
      </c>
      <c r="R327" s="25">
        <f t="array" aca="1" ref="R327" ca="1">INDEX('Lorri 401b'!L:L,MATCH('Retirement Calculator'!A327,'Lorri 401b'!N:N,0),0)</f>
        <v>3371049.1985709225</v>
      </c>
      <c r="S327" s="25">
        <f t="shared" ca="1" si="267"/>
        <v>4720373.7036927864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1346516.079039511</v>
      </c>
      <c r="R328" s="25">
        <f t="array" aca="1" ref="R328" ca="1">INDEX('Lorri 401b'!L:L,MATCH('Retirement Calculator'!A328,'Lorri 401b'!N:N,0),0)</f>
        <v>3363349.702952412</v>
      </c>
      <c r="S328" s="25">
        <f t="shared" ca="1" si="267"/>
        <v>4709865.7819919232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1343695.9511818145</v>
      </c>
      <c r="R329" s="25">
        <f t="array" aca="1" ref="R329" ca="1">INDEX('Lorri 401b'!L:L,MATCH('Retirement Calculator'!A329,'Lorri 401b'!N:N,0),0)</f>
        <v>3355618.1261021574</v>
      </c>
      <c r="S329" s="25">
        <f t="shared" ca="1" si="267"/>
        <v>4699314.0772839719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1340864.0727913778</v>
      </c>
      <c r="R330" s="25">
        <f t="array" aca="1" ref="R330" ca="1">INDEX('Lorri 401b'!L:L,MATCH('Retirement Calculator'!A330,'Lorri 401b'!N:N,0),0)</f>
        <v>3347854.3343483601</v>
      </c>
      <c r="S330" s="25">
        <f t="shared" ca="1" si="267"/>
        <v>4688718.4071397381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1338020.3949076475</v>
      </c>
      <c r="R331" s="25">
        <f t="array" aca="1" ref="R331" ca="1">INDEX('Lorri 401b'!L:L,MATCH('Retirement Calculator'!A331,'Lorri 401b'!N:N,0),0)</f>
        <v>3340058.1934622554</v>
      </c>
      <c r="S331" s="25">
        <f t="shared" ca="1" si="267"/>
        <v>4678078.5883699032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1335164.8683660682</v>
      </c>
      <c r="R332" s="25">
        <f t="array" aca="1" ref="R332" ca="1">INDEX('Lorri 401b'!L:L,MATCH('Retirement Calculator'!A332,'Lorri 401b'!N:N,0),0)</f>
        <v>3332229.5686557917</v>
      </c>
      <c r="S332" s="25">
        <f t="shared" ca="1" si="267"/>
        <v>4667394.4370218599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1332297.4437972324</v>
      </c>
      <c r="R333" s="25">
        <f t="array" aca="1" ref="R333" ca="1">INDEX('Lorri 401b'!L:L,MATCH('Retirement Calculator'!A333,'Lorri 401b'!N:N,0),0)</f>
        <v>3324368.3245793013</v>
      </c>
      <c r="S333" s="25">
        <f t="shared" ca="1" si="267"/>
        <v>4656665.7683765339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1329418.0716260264</v>
      </c>
      <c r="R334" s="25">
        <f t="array" aca="1" ref="R334" ca="1">INDEX('Lorri 401b'!L:L,MATCH('Retirement Calculator'!A334,'Lorri 401b'!N:N,0),0)</f>
        <v>3316474.3253191588</v>
      </c>
      <c r="S334" s="25">
        <f t="shared" ca="1" si="267"/>
        <v>4645892.396945185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1326526.7020707738</v>
      </c>
      <c r="R335" s="25">
        <f t="array" aca="1" ref="R335" ca="1">INDEX('Lorri 401b'!L:L,MATCH('Retirement Calculator'!A335,'Lorri 401b'!N:N,0),0)</f>
        <v>3308547.4343954325</v>
      </c>
      <c r="S335" s="25">
        <f t="shared" ca="1" si="267"/>
        <v>4635074.1364662061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1323623.2851423742</v>
      </c>
      <c r="R336" s="25">
        <f t="array" aca="1" ref="R336" ca="1">INDEX('Lorri 401b'!L:L,MATCH('Retirement Calculator'!A336,'Lorri 401b'!N:N,0),0)</f>
        <v>3300587.5147595238</v>
      </c>
      <c r="S336" s="25">
        <f t="shared" ca="1" si="267"/>
        <v>4624210.799901898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1320707.7706434396</v>
      </c>
      <c r="R337" s="25">
        <f t="array" aca="1" ref="R337" ca="1">INDEX('Lorri 401b'!L:L,MATCH('Retirement Calculator'!A337,'Lorri 401b'!N:N,0),0)</f>
        <v>3292594.4287917987</v>
      </c>
      <c r="S337" s="25">
        <f t="shared" ca="1" si="267"/>
        <v>4613302.1994352378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1317780.1081674262</v>
      </c>
      <c r="R338" s="25">
        <f t="array" aca="1" ref="R338" ca="1">INDEX('Lorri 401b'!L:L,MATCH('Retirement Calculator'!A338,'Lorri 401b'!N:N,0),0)</f>
        <v>3284568.038299208</v>
      </c>
      <c r="S338" s="25">
        <f t="shared" ca="1" si="267"/>
        <v>4602348.1464666342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1314840.2470977628</v>
      </c>
      <c r="R339" s="25">
        <f t="array" aca="1" ref="R339" ca="1">INDEX('Lorri 401b'!L:L,MATCH('Retirement Calculator'!A339,'Lorri 401b'!N:N,0),0)</f>
        <v>3276508.2045128983</v>
      </c>
      <c r="S339" s="25">
        <f t="shared" ca="1" si="267"/>
        <v>4591348.4516106611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1311888.1366069757</v>
      </c>
      <c r="R340" s="25">
        <f t="array" aca="1" ref="R340" ca="1">INDEX('Lorri 401b'!L:L,MATCH('Retirement Calculator'!A340,'Lorri 401b'!N:N,0),0)</f>
        <v>3268414.7880858127</v>
      </c>
      <c r="S340" s="25">
        <f t="shared" ca="1" si="267"/>
        <v>4580302.9246927882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1308923.7256558102</v>
      </c>
      <c r="R341" s="25">
        <f t="array" aca="1" ref="R341" ca="1">INDEX('Lorri 401b'!L:L,MATCH('Retirement Calculator'!A341,'Lorri 401b'!N:N,0),0)</f>
        <v>3260287.6490902808</v>
      </c>
      <c r="S341" s="25">
        <f t="shared" ca="1" si="267"/>
        <v>4569211.3747460907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1305946.9629923482</v>
      </c>
      <c r="R342" s="25">
        <f t="array" aca="1" ref="R342" ca="1">INDEX('Lorri 401b'!L:L,MATCH('Retirement Calculator'!A342,'Lorri 401b'!N:N,0),0)</f>
        <v>3252126.6470156005</v>
      </c>
      <c r="S342" s="25">
        <f t="shared" ca="1" si="267"/>
        <v>4558073.6100079492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1302957.797151122</v>
      </c>
      <c r="R343" s="25">
        <f t="array" aca="1" ref="R343" ca="1">INDEX('Lorri 401b'!L:L,MATCH('Retirement Calculator'!A343,'Lorri 401b'!N:N,0),0)</f>
        <v>3243931.6407656092</v>
      </c>
      <c r="S343" s="25">
        <f t="shared" ca="1" si="267"/>
        <v>4546889.4379167315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1299956.1764522239</v>
      </c>
      <c r="R344" s="25">
        <f t="array" aca="1" ref="R344" ca="1">INDEX('Lorri 401b'!L:L,MATCH('Retirement Calculator'!A344,'Lorri 401b'!N:N,0),0)</f>
        <v>3235702.4886562428</v>
      </c>
      <c r="S344" s="25">
        <f t="shared" ca="1" si="267"/>
        <v>4535658.6651084665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1296942.0490004139</v>
      </c>
      <c r="R345" s="25">
        <f t="array" aca="1" ref="R345" ca="1">INDEX('Lorri 401b'!L:L,MATCH('Retirement Calculator'!A345,'Lorri 401b'!N:N,0),0)</f>
        <v>3227439.0484130876</v>
      </c>
      <c r="S345" s="25">
        <f t="shared" ca="1" si="267"/>
        <v>4524381.0974135017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1293915.3626842212</v>
      </c>
      <c r="R346" s="25">
        <f t="array" aca="1" ref="R346" ca="1">INDEX('Lorri 401b'!L:L,MATCH('Retirement Calculator'!A346,'Lorri 401b'!N:N,0),0)</f>
        <v>3219141.1771689192</v>
      </c>
      <c r="S346" s="25">
        <f t="shared" ca="1" si="267"/>
        <v>4513056.5398531407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1290876.0651750444</v>
      </c>
      <c r="R347" s="25">
        <f t="array" aca="1" ref="R347" ca="1">INDEX('Lorri 401b'!L:L,MATCH('Retirement Calculator'!A347,'Lorri 401b'!N:N,0),0)</f>
        <v>3210808.7314612335</v>
      </c>
      <c r="S347" s="25">
        <f t="shared" ca="1" si="267"/>
        <v>4501684.7966362778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1287824.1039262458</v>
      </c>
      <c r="R348" s="25">
        <f t="array" aca="1" ref="R348" ca="1">INDEX('Lorri 401b'!L:L,MATCH('Retirement Calculator'!A348,'Lorri 401b'!N:N,0),0)</f>
        <v>3202441.5672297655</v>
      </c>
      <c r="S348" s="25">
        <f t="shared" ca="1" si="267"/>
        <v>4490265.6711560115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1284759.4261722441</v>
      </c>
      <c r="R349" s="25">
        <f t="array" aca="1" ref="R349" ca="1">INDEX('Lorri 401b'!L:L,MATCH('Retirement Calculator'!A349,'Lorri 401b'!N:N,0),0)</f>
        <v>3194039.539814</v>
      </c>
      <c r="S349" s="25">
        <f t="shared" ca="1" si="267"/>
        <v>4478798.9659862444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1281681.9789276007</v>
      </c>
      <c r="R350" s="25">
        <f t="array" aca="1" ref="R350" ca="1">INDEX('Lorri 401b'!L:L,MATCH('Retirement Calculator'!A350,'Lorri 401b'!N:N,0),0)</f>
        <v>3185602.503950669</v>
      </c>
      <c r="S350" s="25">
        <f t="shared" ca="1" si="267"/>
        <v>4467284.4828782696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1278591.7089861045</v>
      </c>
      <c r="R351" s="25">
        <f t="array" aca="1" ref="R351" ca="1">INDEX('Lorri 401b'!L:L,MATCH('Retirement Calculator'!A351,'Lorri 401b'!N:N,0),0)</f>
        <v>3177130.3137712404</v>
      </c>
      <c r="S351" s="25">
        <f t="shared" ca="1" si="267"/>
        <v>4455722.0227573449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1275488.5629198521</v>
      </c>
      <c r="R352" s="25">
        <f t="array" aca="1" ref="R352" ca="1">INDEX('Lorri 401b'!L:L,MATCH('Retirement Calculator'!A352,'Lorri 401b'!N:N,0),0)</f>
        <v>3168622.8227993976</v>
      </c>
      <c r="S352" s="25">
        <f t="shared" ca="1" si="267"/>
        <v>4444111.38571925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1272372.4870783237</v>
      </c>
      <c r="R353" s="25">
        <f t="array" aca="1" ref="R353" ca="1">INDEX('Lorri 401b'!L:L,MATCH('Retirement Calculator'!A353,'Lorri 401b'!N:N,0),0)</f>
        <v>3160079.8839485054</v>
      </c>
      <c r="S353" s="25">
        <f t="shared" ca="1" si="267"/>
        <v>4432452.3710268289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1269243.4275874556</v>
      </c>
      <c r="R354" s="25">
        <f t="array" aca="1" ref="R354" ca="1">INDEX('Lorri 401b'!L:L,MATCH('Retirement Calculator'!A354,'Lorri 401b'!N:N,0),0)</f>
        <v>3151501.3495190679</v>
      </c>
      <c r="S354" s="25">
        <f t="shared" ca="1" si="267"/>
        <v>4420744.7771065235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1266101.3303487089</v>
      </c>
      <c r="R355" s="25">
        <f t="array" aca="1" ref="R355" ca="1">INDEX('Lorri 401b'!L:L,MATCH('Retirement Calculator'!A355,'Lorri 401b'!N:N,0),0)</f>
        <v>3142887.0711961742</v>
      </c>
      <c r="S355" s="25">
        <f t="shared" ca="1" si="267"/>
        <v>4408988.4015448829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1262946.141038134</v>
      </c>
      <c r="R356" s="25">
        <f t="array" aca="1" ref="R356" ca="1">INDEX('Lorri 401b'!L:L,MATCH('Retirement Calculator'!A356,'Lorri 401b'!N:N,0),0)</f>
        <v>3134236.9000469353</v>
      </c>
      <c r="S356" s="25">
        <f t="shared" ca="1" si="267"/>
        <v>4397183.0410850691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1259777.8051054317</v>
      </c>
      <c r="R357" s="25">
        <f t="array" aca="1" ref="R357" ca="1">INDEX('Lorri 401b'!L:L,MATCH('Retirement Calculator'!A357,'Lorri 401b'!N:N,0),0)</f>
        <v>3125550.6865179078</v>
      </c>
      <c r="S357" s="25">
        <f t="shared" ca="1" si="267"/>
        <v>4385328.4916233392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1256596.2677730098</v>
      </c>
      <c r="R358" s="25">
        <f t="array" aca="1" ref="R358" ca="1">INDEX('Lorri 401b'!L:L,MATCH('Retirement Calculator'!A358,'Lorri 401b'!N:N,0),0)</f>
        <v>3116828.2804325093</v>
      </c>
      <c r="S358" s="25">
        <f t="shared" ca="1" si="267"/>
        <v>4373424.5482055191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1253401.4740350363</v>
      </c>
      <c r="R359" s="25">
        <f t="array" aca="1" ref="R359" ca="1">INDEX('Lorri 401b'!L:L,MATCH('Retirement Calculator'!A359,'Lorri 401b'!N:N,0),0)</f>
        <v>3108069.5309884218</v>
      </c>
      <c r="S359" s="25">
        <f t="shared" ca="1" si="267"/>
        <v>4361471.005023458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1250193.3686564879</v>
      </c>
      <c r="R360" s="25">
        <f t="array" aca="1" ref="R360" ca="1">INDEX('Lorri 401b'!L:L,MATCH('Retirement Calculator'!A360,'Lorri 401b'!N:N,0),0)</f>
        <v>3099274.2867549839</v>
      </c>
      <c r="S360" s="25">
        <f t="shared" ca="1" si="267"/>
        <v>4349467.6554114716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1246971.8961721954</v>
      </c>
      <c r="R361" s="25">
        <f t="array" aca="1" ref="R361" ca="1">INDEX('Lorri 401b'!L:L,MATCH('Retirement Calculator'!A361,'Lorri 401b'!N:N,0),0)</f>
        <v>3090442.3956705732</v>
      </c>
      <c r="S361" s="25">
        <f t="shared" ca="1" si="267"/>
        <v>4337414.2918427689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1243737.0008858852</v>
      </c>
      <c r="R362" s="25">
        <f t="array" aca="1" ref="R362" ca="1">INDEX('Lorri 401b'!L:L,MATCH('Retirement Calculator'!A362,'Lorri 401b'!N:N,0),0)</f>
        <v>3081573.7050399776</v>
      </c>
      <c r="S362" s="25">
        <f t="shared" ca="1" si="267"/>
        <v>4325310.7059258632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1240488.6268692154</v>
      </c>
      <c r="R363" s="25">
        <f t="array" aca="1" ref="R363" ca="1">INDEX('Lorri 401b'!L:L,MATCH('Retirement Calculator'!A363,'Lorri 401b'!N:N,0),0)</f>
        <v>3072668.0615317547</v>
      </c>
      <c r="S363" s="25">
        <f t="shared" ca="1" si="267"/>
        <v>4313156.6884009698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1237226.7179608094</v>
      </c>
      <c r="R364" s="25">
        <f t="array" aca="1" ref="R364" ca="1">INDEX('Lorri 401b'!L:L,MATCH('Retirement Calculator'!A364,'Lorri 401b'!N:N,0),0)</f>
        <v>3063725.3111755806</v>
      </c>
      <c r="S364" s="25">
        <f t="shared" ca="1" si="267"/>
        <v>4300952.0291363895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1233951.2177652849</v>
      </c>
      <c r="R365" s="25">
        <f t="array" aca="1" ref="R365" ca="1">INDEX('Lorri 401b'!L:L,MATCH('Retirement Calculator'!A365,'Lorri 401b'!N:N,0),0)</f>
        <v>3054745.2993595893</v>
      </c>
      <c r="S365" s="25">
        <f t="shared" ca="1" si="267"/>
        <v>4288696.5171248745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1230662.0696522791</v>
      </c>
      <c r="R366" s="25">
        <f t="array" aca="1" ref="R366" ca="1">INDEX('Lorri 401b'!L:L,MATCH('Retirement Calculator'!A366,'Lorri 401b'!N:N,0),0)</f>
        <v>3045727.8708276981</v>
      </c>
      <c r="S366" s="25">
        <f t="shared" ca="1" si="267"/>
        <v>4276389.9404799771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1227359.2167554691</v>
      </c>
      <c r="R367" s="25">
        <f t="array" aca="1" ref="R367" ca="1">INDEX('Lorri 401b'!L:L,MATCH('Retirement Calculator'!A367,'Lorri 401b'!N:N,0),0)</f>
        <v>3036672.8696769238</v>
      </c>
      <c r="S367" s="25">
        <f t="shared" ca="1" si="267"/>
        <v>4264032.0864323927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1224042.601971589</v>
      </c>
      <c r="R368" s="25">
        <f t="array" aca="1" ref="R368" ca="1">INDEX('Lorri 401b'!L:L,MATCH('Retirement Calculator'!A368,'Lorri 401b'!N:N,0),0)</f>
        <v>3027580.1393546881</v>
      </c>
      <c r="S368" s="25">
        <f t="shared" ca="1" si="267"/>
        <v>4251622.7413262771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1220712.1679594428</v>
      </c>
      <c r="R369" s="25">
        <f t="array" aca="1" ref="R369" ca="1">INDEX('Lorri 401b'!L:L,MATCH('Retirement Calculator'!A369,'Lorri 401b'!N:N,0),0)</f>
        <v>3018449.5226561096</v>
      </c>
      <c r="S369" s="25">
        <f t="shared" ca="1" si="267"/>
        <v>4239161.6906155525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1217367.8571389127</v>
      </c>
      <c r="R370" s="25">
        <f t="array" aca="1" ref="R370" ca="1">INDEX('Lorri 401b'!L:L,MATCH('Retirement Calculator'!A370,'Lorri 401b'!N:N,0),0)</f>
        <v>3009280.861721287</v>
      </c>
      <c r="S370" s="25">
        <f t="shared" ca="1" si="267"/>
        <v>4226648.7188601997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1214009.6116899636</v>
      </c>
      <c r="R371" s="25">
        <f t="array" aca="1" ref="R371" ca="1">INDEX('Lorri 401b'!L:L,MATCH('Retirement Calculator'!A371,'Lorri 401b'!N:N,0),0)</f>
        <v>3000073.9980325694</v>
      </c>
      <c r="S371" s="25">
        <f t="shared" ca="1" si="267"/>
        <v>4214083.6097225333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1210637.3735516439</v>
      </c>
      <c r="R372" s="25">
        <f t="array" aca="1" ref="R372" ca="1">INDEX('Lorri 401b'!L:L,MATCH('Retirement Calculator'!A372,'Lorri 401b'!N:N,0),0)</f>
        <v>2990828.7724118154</v>
      </c>
      <c r="S372" s="25">
        <f t="shared" ca="1" si="267"/>
        <v>4201466.1459634593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1207251.0844210812</v>
      </c>
      <c r="R373" s="25">
        <f t="array" aca="1" ref="R373" ca="1">INDEX('Lorri 401b'!L:L,MATCH('Retirement Calculator'!A373,'Lorri 401b'!N:N,0),0)</f>
        <v>2981545.0250176415</v>
      </c>
      <c r="S373" s="25">
        <f t="shared" ca="1" si="267"/>
        <v>4188796.109438723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1203850.6857524747</v>
      </c>
      <c r="R374" s="25">
        <f t="array" aca="1" ref="R374" ca="1">INDEX('Lorri 401b'!L:L,MATCH('Retirement Calculator'!A374,'Lorri 401b'!N:N,0),0)</f>
        <v>2972222.5953426589</v>
      </c>
      <c r="S374" s="25">
        <f t="shared" ca="1" si="267"/>
        <v>4176073.2810951336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1200436.1187560821</v>
      </c>
      <c r="R375" s="25">
        <f t="array" aca="1" ref="R375" ca="1">INDEX('Lorri 401b'!L:L,MATCH('Retirement Calculator'!A375,'Lorri 401b'!N:N,0),0)</f>
        <v>2962861.322210697</v>
      </c>
      <c r="S375" s="25">
        <f t="shared" ca="1" si="267"/>
        <v>4163297.4409667794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1197007.3243972047</v>
      </c>
      <c r="R376" s="25">
        <f t="array" aca="1" ref="R376" ca="1">INDEX('Lorri 401b'!L:L,MATCH('Retirement Calculator'!A376,'Lorri 401b'!N:N,0),0)</f>
        <v>2953461.0437740185</v>
      </c>
      <c r="S376" s="25">
        <f t="shared" ca="1" si="267"/>
        <v>4150468.3681712234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1193564.2433951653</v>
      </c>
      <c r="R377" s="25">
        <f t="array" aca="1" ref="R377" ca="1">INDEX('Lorri 401b'!L:L,MATCH('Retirement Calculator'!A377,'Lorri 401b'!N:N,0),0)</f>
        <v>2944021.5975105208</v>
      </c>
      <c r="S377" s="25">
        <f t="shared" ca="1" si="267"/>
        <v>4137585.8409056859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1190106.816222284</v>
      </c>
      <c r="R378" s="25">
        <f t="array" aca="1" ref="R378" ca="1">INDEX('Lorri 401b'!L:L,MATCH('Retirement Calculator'!A378,'Lorri 401b'!N:N,0),0)</f>
        <v>2934542.8202209249</v>
      </c>
      <c r="S378" s="25">
        <f t="shared" ca="1" si="267"/>
        <v>4124649.6364432089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1186634.983102849</v>
      </c>
      <c r="R379" s="25">
        <f t="array" aca="1" ref="R379" ca="1">INDEX('Lorri 401b'!L:L,MATCH('Retirement Calculator'!A379,'Lorri 401b'!N:N,0),0)</f>
        <v>2925024.5480259559</v>
      </c>
      <c r="S379" s="25">
        <f t="shared" ca="1" si="267"/>
        <v>4111659.5311288051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1183148.6840120831</v>
      </c>
      <c r="R380" s="25">
        <f t="array" aca="1" ref="R380" ca="1">INDEX('Lorri 401b'!L:L,MATCH('Retirement Calculator'!A380,'Lorri 401b'!N:N,0),0)</f>
        <v>2915466.6163635077</v>
      </c>
      <c r="S380" s="25">
        <f t="shared" ca="1" si="267"/>
        <v>4098615.300375591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1179647.8586751057</v>
      </c>
      <c r="R381" s="25">
        <f t="array" aca="1" ref="R381" ca="1">INDEX('Lorri 401b'!L:L,MATCH('Retirement Calculator'!A381,'Lorri 401b'!N:N,0),0)</f>
        <v>2905868.8599857995</v>
      </c>
      <c r="S381" s="25">
        <f t="shared" ca="1" si="267"/>
        <v>4085516.718660905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1176132.4465658909</v>
      </c>
      <c r="R382" s="25">
        <f t="array" aca="1" ref="R382" ca="1">INDEX('Lorri 401b'!L:L,MATCH('Retirement Calculator'!A382,'Lorri 401b'!N:N,0),0)</f>
        <v>2896231.1129565174</v>
      </c>
      <c r="S382" s="25">
        <f t="shared" ca="1" si="267"/>
        <v>4072363.5595224081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1172602.386906221</v>
      </c>
      <c r="R383" s="25">
        <f t="array" aca="1" ref="R383" ca="1">INDEX('Lorri 401b'!L:L,MATCH('Retirement Calculator'!A383,'Lorri 401b'!N:N,0),0)</f>
        <v>2886553.2086479468</v>
      </c>
      <c r="S383" s="25">
        <f t="shared" ca="1" si="267"/>
        <v>4059155.5955541679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1169057.6186646358</v>
      </c>
      <c r="R384" s="25">
        <f t="array" aca="1" ref="R384" ca="1">INDEX('Lorri 401b'!L:L,MATCH('Retirement Calculator'!A384,'Lorri 401b'!N:N,0),0)</f>
        <v>2876834.9797380902</v>
      </c>
      <c r="S384" s="25">
        <f t="shared" ca="1" si="267"/>
        <v>4045892.598402726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1165498.0805553773</v>
      </c>
      <c r="R385" s="25">
        <f t="array" aca="1" ref="R385" ca="1">INDEX('Lorri 401b'!L:L,MATCH('Retirement Calculator'!A385,'Lorri 401b'!N:N,0),0)</f>
        <v>2867076.2582077761</v>
      </c>
      <c r="S385" s="25">
        <f t="shared" ca="1" si="267"/>
        <v>4032574.3387631532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1161923.7110373303</v>
      </c>
      <c r="R386" s="25">
        <f t="array" aca="1" ref="R386" ca="1">INDEX('Lorri 401b'!L:L,MATCH('Retirement Calculator'!A386,'Lorri 401b'!N:N,0),0)</f>
        <v>2857276.875337752</v>
      </c>
      <c r="S386" s="25">
        <f t="shared" ca="1" si="267"/>
        <v>4019200.5863750824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1158334.448312958</v>
      </c>
      <c r="R387" s="25">
        <f t="array" aca="1" ref="R387" ca="1">INDEX('Lorri 401b'!L:L,MATCH('Retirement Calculator'!A387,'Lorri 401b'!N:N,0),0)</f>
        <v>2847436.6617057696</v>
      </c>
      <c r="S387" s="25">
        <f t="shared" ca="1" si="267"/>
        <v>4005771.1100187274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1154730.2303272341</v>
      </c>
      <c r="R388" s="25">
        <f t="array" aca="1" ref="R388" ca="1">INDEX('Lorri 401b'!L:L,MATCH('Retirement Calculator'!A388,'Lorri 401b'!N:N,0),0)</f>
        <v>2837555.4471836542</v>
      </c>
      <c r="S388" s="25">
        <f t="shared" ca="1" si="267"/>
        <v>3992285.6775108883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1151110.9947665699</v>
      </c>
      <c r="R389" s="25">
        <f t="array" aca="1" ref="R389" ca="1">INDEX('Lorri 401b'!L:L,MATCH('Retirement Calculator'!A389,'Lorri 401b'!N:N,0),0)</f>
        <v>2827633.0609343629</v>
      </c>
      <c r="S389" s="25">
        <f t="shared" ca="1" si="267"/>
        <v>3978744.0557009326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1147476.6790577362</v>
      </c>
      <c r="R390" s="25">
        <f t="array" aca="1" ref="R390" ca="1">INDEX('Lorri 401b'!L:L,MATCH('Retirement Calculator'!A390,'Lorri 401b'!N:N,0),0)</f>
        <v>2817669.3314090334</v>
      </c>
      <c r="S390" s="25">
        <f t="shared" ca="1" si="267"/>
        <v>3965146.0104667693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1143827.2203667823</v>
      </c>
      <c r="R391" s="25">
        <f t="array" aca="1" ref="R391" ca="1">INDEX('Lorri 401b'!L:L,MATCH('Retirement Calculator'!A391,'Lorri 401b'!N:N,0),0)</f>
        <v>2807664.0863440149</v>
      </c>
      <c r="S391" s="25">
        <f t="shared" ca="1" si="267"/>
        <v>3951491.3067107974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1140162.5555979495</v>
      </c>
      <c r="R392" s="25">
        <f t="array" aca="1" ref="R392" ca="1">INDEX('Lorri 401b'!L:L,MATCH('Retirement Calculator'!A392,'Lorri 401b'!N:N,0),0)</f>
        <v>2797617.1527578919</v>
      </c>
      <c r="S392" s="25">
        <f t="shared" ca="1" si="267"/>
        <v>3937779.7083558412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1136482.62139258</v>
      </c>
      <c r="R393" s="25">
        <f t="array" aca="1" ref="R393" ca="1">INDEX('Lorri 401b'!L:L,MATCH('Retirement Calculator'!A393,'Lorri 401b'!N:N,0),0)</f>
        <v>2787528.3569484935</v>
      </c>
      <c r="S393" s="25">
        <f t="shared" ca="1" si="267"/>
        <v>3924010.9783410737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1132787.3541280213</v>
      </c>
      <c r="R394" s="25">
        <f t="array" aca="1" ref="R394" ca="1">INDEX('Lorri 401b'!L:L,MATCH('Retirement Calculator'!A394,'Lorri 401b'!N:N,0),0)</f>
        <v>2777397.5244898894</v>
      </c>
      <c r="S394" s="25">
        <f t="shared" ca="1" si="267"/>
        <v>3910184.8786179107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1129076.6899165269</v>
      </c>
      <c r="R395" s="25">
        <f t="array" aca="1" ref="R395" ca="1">INDEX('Lorri 401b'!L:L,MATCH('Retirement Calculator'!A395,'Lorri 401b'!N:N,0),0)</f>
        <v>2767224.4802293745</v>
      </c>
      <c r="S395" s="25">
        <f t="shared" ca="1" si="267"/>
        <v>3896301.1701459014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1125350.5646041513</v>
      </c>
      <c r="R396" s="25">
        <f t="array" aca="1" ref="R396" ca="1">INDEX('Lorri 401b'!L:L,MATCH('Retirement Calculator'!A396,'Lorri 401b'!N:N,0),0)</f>
        <v>2757009.0482844408</v>
      </c>
      <c r="S396" s="25">
        <f t="shared" ca="1" si="267"/>
        <v>3882359.6128885923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1121608.9137696407</v>
      </c>
      <c r="R397" s="25">
        <f t="array" aca="1" ref="R397" ca="1">INDEX('Lorri 401b'!L:L,MATCH('Retirement Calculator'!A397,'Lorri 401b'!N:N,0),0)</f>
        <v>2746751.0520397364</v>
      </c>
      <c r="S397" s="25">
        <f t="shared" ca="1" si="267"/>
        <v>3868359.9658093769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1117851.6727233198</v>
      </c>
      <c r="R398" s="25">
        <f t="array" aca="1" ref="R398" ca="1">INDEX('Lorri 401b'!L:L,MATCH('Retirement Calculator'!A398,'Lorri 401b'!N:N,0),0)</f>
        <v>2736450.3141440125</v>
      </c>
      <c r="S398" s="25">
        <f t="shared" ca="1" si="267"/>
        <v>3854301.9868673324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1114078.7765059725</v>
      </c>
      <c r="R399" s="25">
        <f t="array" aca="1" ref="R399" ca="1">INDEX('Lorri 401b'!L:L,MATCH('Retirement Calculator'!A399,'Lorri 401b'!N:N,0),0)</f>
        <v>2726106.6565070562</v>
      </c>
      <c r="S399" s="25">
        <f t="shared" ca="1" si="267"/>
        <v>3840185.4330130285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1110290.1598877197</v>
      </c>
      <c r="R400" s="25">
        <f t="array" aca="1" ref="R400" ca="1">INDEX('Lorri 401b'!L:L,MATCH('Retirement Calculator'!A400,'Lorri 401b'!N:N,0),0)</f>
        <v>2715719.9002966126</v>
      </c>
      <c r="S400" s="25">
        <f t="shared" ca="1" si="267"/>
        <v>3826010.0601843325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1106485.7573668908</v>
      </c>
      <c r="R401" s="25">
        <f t="array" aca="1" ref="R401" ca="1">INDEX('Lorri 401b'!L:L,MATCH('Retirement Calculator'!A401,'Lorri 401b'!N:N,0),0)</f>
        <v>2705289.8659352921</v>
      </c>
      <c r="S401" s="25">
        <f t="shared" ca="1" si="267"/>
        <v>3811775.6233021831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1102665.5031688916</v>
      </c>
      <c r="R402" s="25">
        <f t="array" aca="1" ref="R402" ca="1">INDEX('Lorri 401b'!L:L,MATCH('Retirement Calculator'!A402,'Lorri 401b'!N:N,0),0)</f>
        <v>2694816.3730974663</v>
      </c>
      <c r="S402" s="25">
        <f t="shared" ca="1" si="267"/>
        <v>3797481.876266358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1098829.3312450675</v>
      </c>
      <c r="R403" s="25">
        <f t="array" aca="1" ref="R403" ca="1">INDEX('Lorri 401b'!L:L,MATCH('Retirement Calculator'!A403,'Lorri 401b'!N:N,0),0)</f>
        <v>2684299.2407061495</v>
      </c>
      <c r="S403" s="25">
        <f t="shared" ca="1" si="267"/>
        <v>3783128.571951217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1094977.1752715609</v>
      </c>
      <c r="R404" s="25">
        <f t="array" aca="1" ref="R404" ca="1">INDEX('Lorri 401b'!L:L,MATCH('Retirement Calculator'!A404,'Lorri 401b'!N:N,0),0)</f>
        <v>2673738.2869298686</v>
      </c>
      <c r="S404" s="25">
        <f t="shared" ca="1" si="267"/>
        <v>3768715.4622014295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1091108.9686481645</v>
      </c>
      <c r="R405" s="25">
        <f t="array" aca="1" ref="R405" ca="1">INDEX('Lorri 401b'!L:L,MATCH('Retirement Calculator'!A405,'Lorri 401b'!N:N,0),0)</f>
        <v>2663133.3291795203</v>
      </c>
      <c r="S405" s="25">
        <f t="shared" ca="1" si="267"/>
        <v>3754242.2978276848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1087224.6444971708</v>
      </c>
      <c r="R406" s="25">
        <f t="array" aca="1" ref="R406" ca="1">INDEX('Lorri 401b'!L:L,MATCH('Retirement Calculator'!A406,'Lorri 401b'!N:N,0),0)</f>
        <v>2652484.1841052119</v>
      </c>
      <c r="S406" s="25">
        <f t="shared" ca="1" si="267"/>
        <v>3739708.8286023829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1083324.1356622146</v>
      </c>
      <c r="R407" s="25">
        <f t="array" aca="1" ref="R407" ca="1">INDEX('Lorri 401b'!L:L,MATCH('Retirement Calculator'!A407,'Lorri 401b'!N:N,0),0)</f>
        <v>2641790.6675930941</v>
      </c>
      <c r="S407" s="25">
        <f t="shared" ca="1" si="267"/>
        <v>3725114.8032553084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1079407.3747071128</v>
      </c>
      <c r="R408" s="25">
        <f t="array" aca="1" ref="R408" ca="1">INDEX('Lorri 401b'!L:L,MATCH('Retirement Calculator'!A408,'Lorri 401b'!N:N,0),0)</f>
        <v>2631052.5947621758</v>
      </c>
      <c r="S408" s="25">
        <f t="shared" ca="1" si="267"/>
        <v>3710459.9694692884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1075474.2939146981</v>
      </c>
      <c r="R409" s="25">
        <f t="array" aca="1" ref="R409" ca="1">INDEX('Lorri 401b'!L:L,MATCH('Retirement Calculator'!A409,'Lorri 401b'!N:N,0),0)</f>
        <v>2620269.7799611287</v>
      </c>
      <c r="S409" s="25">
        <f t="shared" ca="1" si="267"/>
        <v>3695744.0738758268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1071524.8252856482</v>
      </c>
      <c r="R410" s="25">
        <f t="array" aca="1" ref="R410" ca="1">INDEX('Lorri 401b'!L:L,MATCH('Retirement Calculator'!A410,'Lorri 401b'!N:N,0),0)</f>
        <v>2609442.0367650772</v>
      </c>
      <c r="S410" s="25">
        <f t="shared" ca="1" si="267"/>
        <v>3680966.8620507251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1067558.9005373106</v>
      </c>
      <c r="R411" s="25">
        <f t="array" aca="1" ref="R411" ca="1">INDEX('Lorri 401b'!L:L,MATCH('Retirement Calculator'!A411,'Lorri 401b'!N:N,0),0)</f>
        <v>2598569.1779723754</v>
      </c>
      <c r="S411" s="25">
        <f t="shared" ca="1" si="267"/>
        <v>3666128.078509686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1063576.4511025217</v>
      </c>
      <c r="R412" s="25">
        <f t="array" aca="1" ref="R412" ca="1">INDEX('Lorri 401b'!L:L,MATCH('Retirement Calculator'!A412,'Lorri 401b'!N:N,0),0)</f>
        <v>2587651.0156013709</v>
      </c>
      <c r="S412" s="25">
        <f t="shared" ca="1" si="267"/>
        <v>3651227.4667038927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1059577.4081284211</v>
      </c>
      <c r="R413" s="25">
        <f t="array" aca="1" ref="R413" ca="1">INDEX('Lorri 401b'!L:L,MATCH('Retirement Calculator'!A413,'Lorri 401b'!N:N,0),0)</f>
        <v>2576687.3608871535</v>
      </c>
      <c r="S413" s="25">
        <f t="shared" ca="1" si="267"/>
        <v>3636264.7690155748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1055561.7024752616</v>
      </c>
      <c r="R414" s="25">
        <f t="array" aca="1" ref="R414" ca="1">INDEX('Lorri 401b'!L:L,MATCH('Retirement Calculator'!A414,'Lorri 401b'!N:N,0),0)</f>
        <v>2565678.0242782938</v>
      </c>
      <c r="S414" s="25">
        <f t="shared" ca="1" si="267"/>
        <v>3621239.7267535552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1051529.264715214</v>
      </c>
      <c r="R415" s="25">
        <f t="array" aca="1" ref="R415" ca="1">INDEX('Lorri 401b'!L:L,MATCH('Retirement Calculator'!A415,'Lorri 401b'!N:N,0),0)</f>
        <v>2554622.8154335637</v>
      </c>
      <c r="S415" s="25">
        <f t="shared" ca="1" si="267"/>
        <v>3606152.0801487779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1047480.0251311663</v>
      </c>
      <c r="R416" s="25">
        <f t="array" aca="1" ref="R416" ca="1">INDEX('Lorri 401b'!L:L,MATCH('Retirement Calculator'!A416,'Lorri 401b'!N:N,0),0)</f>
        <v>2543521.5432186471</v>
      </c>
      <c r="S416" s="25">
        <f t="shared" ca="1" si="267"/>
        <v>3591001.5683498136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1043413.9137155184</v>
      </c>
      <c r="R417" s="25">
        <f t="array" aca="1" ref="R417" ca="1">INDEX('Lorri 401b'!L:L,MATCH('Retirement Calculator'!A417,'Lorri 401b'!N:N,0),0)</f>
        <v>2532374.0157028353</v>
      </c>
      <c r="S417" s="25">
        <f t="shared" ca="1" si="267"/>
        <v>3575787.9294183538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1039330.8601689719</v>
      </c>
      <c r="R418" s="25">
        <f t="array" aca="1" ref="R418" ca="1">INDEX('Lorri 401b'!L:L,MATCH('Retirement Calculator'!A418,'Lorri 401b'!N:N,0),0)</f>
        <v>2521180.0401557074</v>
      </c>
      <c r="S418" s="25">
        <f t="shared" ca="1" si="267"/>
        <v>3560510.9003246794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1035230.7938993149</v>
      </c>
      <c r="R419" s="25">
        <f t="array" aca="1" ref="R419" ca="1">INDEX('Lorri 401b'!L:L,MATCH('Retirement Calculator'!A419,'Lorri 401b'!N:N,0),0)</f>
        <v>2509939.4230438001</v>
      </c>
      <c r="S419" s="25">
        <f t="shared" ca="1" si="267"/>
        <v>3545170.216943115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1031113.6440202009</v>
      </c>
      <c r="R420" s="25">
        <f t="array" aca="1" ref="R420" ca="1">INDEX('Lorri 401b'!L:L,MATCH('Retirement Calculator'!A420,'Lorri 401b'!N:N,0),0)</f>
        <v>2498651.9700272596</v>
      </c>
      <c r="S420" s="25">
        <f t="shared" ca="1" si="267"/>
        <v>3529765.6140474603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1026979.339349924</v>
      </c>
      <c r="R421" s="25">
        <f t="array" aca="1" ref="R421" ca="1">INDEX('Lorri 401b'!L:L,MATCH('Retirement Calculator'!A421,'Lorri 401b'!N:N,0),0)</f>
        <v>2487317.4859564835</v>
      </c>
      <c r="S421" s="25">
        <f t="shared" ca="1" si="267"/>
        <v>3514296.8253064076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1022827.8084101876</v>
      </c>
      <c r="R422" s="25">
        <f t="array" aca="1" ref="R422" ca="1">INDEX('Lorri 401b'!L:L,MATCH('Retirement Calculator'!A422,'Lorri 401b'!N:N,0),0)</f>
        <v>2475935.7748687458</v>
      </c>
      <c r="S422" s="25">
        <f t="shared" ca="1" si="267"/>
        <v>3498763.5832789335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1018658.9794248689</v>
      </c>
      <c r="R423" s="25">
        <f t="array" aca="1" ref="R423" ca="1">INDEX('Lorri 401b'!L:L,MATCH('Retirement Calculator'!A423,'Lorri 401b'!N:N,0),0)</f>
        <v>2464506.6399848093</v>
      </c>
      <c r="S423" s="25">
        <f t="shared" ca="1" si="267"/>
        <v>3483165.6194096785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1014472.7803187781</v>
      </c>
      <c r="R424" s="25">
        <f t="array" aca="1" ref="R424" ca="1">INDEX('Lorri 401b'!L:L,MATCH('Retirement Calculator'!A424,'Lorri 401b'!N:N,0),0)</f>
        <v>2453029.8837055233</v>
      </c>
      <c r="S424" s="25">
        <f t="shared" ca="1" si="267"/>
        <v>3467502.6640243013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1010269.1387164119</v>
      </c>
      <c r="R425" s="25">
        <f t="array" aca="1" ref="R425" ca="1">INDEX('Lorri 401b'!L:L,MATCH('Retirement Calculator'!A425,'Lorri 401b'!N:N,0),0)</f>
        <v>2441505.3076084065</v>
      </c>
      <c r="S425" s="25">
        <f t="shared" ca="1" si="267"/>
        <v>3451774.4463248183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1006047.9819407025</v>
      </c>
      <c r="R426" s="25">
        <f t="array" aca="1" ref="R426" ca="1">INDEX('Lorri 401b'!L:L,MATCH('Retirement Calculator'!A426,'Lorri 401b'!N:N,0),0)</f>
        <v>2429932.7124442188</v>
      </c>
      <c r="S426" s="25">
        <f t="shared" ca="1" si="267"/>
        <v>3435980.6943849213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1001809.2370117611</v>
      </c>
      <c r="R427" s="25">
        <f t="array" aca="1" ref="R427" ca="1">INDEX('Lorri 401b'!L:L,MATCH('Retirement Calculator'!A427,'Lorri 401b'!N:N,0),0)</f>
        <v>2418311.8981335135</v>
      </c>
      <c r="S427" s="25">
        <f t="shared" ca="1" si="267"/>
        <v>3420121.1351452745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997552.83064561558</v>
      </c>
      <c r="R428" s="25">
        <f t="array" aca="1" ref="R428" ca="1">INDEX('Lorri 401b'!L:L,MATCH('Retirement Calculator'!A428,'Lorri 401b'!N:N,0),0)</f>
        <v>2406642.6637631804</v>
      </c>
      <c r="S428" s="25">
        <f t="shared" ca="1" si="267"/>
        <v>3404195.4944087961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993278.68925294455</v>
      </c>
      <c r="R429" s="25">
        <f t="array" aca="1" ref="R429" ca="1">INDEX('Lorri 401b'!L:L,MATCH('Retirement Calculator'!A429,'Lorri 401b'!N:N,0),0)</f>
        <v>2394924.8075829707</v>
      </c>
      <c r="S429" s="25">
        <f t="shared" ca="1" si="267"/>
        <v>3388203.4968359154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988986.73893780401</v>
      </c>
      <c r="R430" s="25">
        <f t="array" aca="1" ref="R430" ca="1">INDEX('Lorri 401b'!L:L,MATCH('Retirement Calculator'!A430,'Lorri 401b'!N:N,0),0)</f>
        <v>2383158.1270020101</v>
      </c>
      <c r="S430" s="25">
        <f t="shared" ca="1" si="267"/>
        <v>3372144.8659398141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984676.90549635037</v>
      </c>
      <c r="R431" s="25">
        <f t="array" aca="1" ref="R431" ca="1">INDEX('Lorri 401b'!L:L,MATCH('Retirement Calculator'!A431,'Lorri 401b'!N:N,0),0)</f>
        <v>2371342.4185852958</v>
      </c>
      <c r="S431" s="25">
        <f t="shared" ca="1" si="267"/>
        <v>3356019.3240816463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980349.11441555736</v>
      </c>
      <c r="R432" s="25">
        <f t="array" aca="1" ref="R432" ca="1">INDEX('Lorri 401b'!L:L,MATCH('Retirement Calculator'!A432,'Lorri 401b'!N:N,0),0)</f>
        <v>2359477.4780501784</v>
      </c>
      <c r="S432" s="25">
        <f t="shared" ca="1" si="267"/>
        <v>3339826.592465736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976003.29087192775</v>
      </c>
      <c r="R433" s="25">
        <f t="array" aca="1" ref="R433" ca="1">INDEX('Lorri 401b'!L:L,MATCH('Retirement Calculator'!A433,'Lorri 401b'!N:N,0),0)</f>
        <v>2347563.1002628314</v>
      </c>
      <c r="S433" s="25">
        <f t="shared" ca="1" si="267"/>
        <v>3323566.3911347594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971639.35973019968</v>
      </c>
      <c r="R434" s="25">
        <f t="array" aca="1" ref="R434" ca="1">INDEX('Lorri 401b'!L:L,MATCH('Retirement Calculator'!A434,'Lorri 401b'!N:N,0),0)</f>
        <v>2335599.0792347034</v>
      </c>
      <c r="S434" s="25">
        <f t="shared" ca="1" si="267"/>
        <v>3307238.4389649034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967257.24554204778</v>
      </c>
      <c r="R435" s="25">
        <f t="array" aca="1" ref="R435" ca="1">INDEX('Lorri 401b'!L:L,MATCH('Retirement Calculator'!A435,'Lorri 401b'!N:N,0),0)</f>
        <v>2323585.2081189584</v>
      </c>
      <c r="S435" s="25">
        <f t="shared" ca="1" si="267"/>
        <v>3290842.4536610059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962856.87254477851</v>
      </c>
      <c r="R436" s="25">
        <f t="array" aca="1" ref="R436" ca="1">INDEX('Lorri 401b'!L:L,MATCH('Retirement Calculator'!A436,'Lorri 401b'!N:N,0),0)</f>
        <v>2311521.2792068976</v>
      </c>
      <c r="S436" s="25">
        <f t="shared" ca="1" si="267"/>
        <v>3274378.1517516761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958438.16466002061</v>
      </c>
      <c r="R437" s="25">
        <f t="array" aca="1" ref="R437" ca="1">INDEX('Lorri 401b'!L:L,MATCH('Retirement Calculator'!A437,'Lorri 401b'!N:N,0),0)</f>
        <v>2299407.0839243699</v>
      </c>
      <c r="S437" s="25">
        <f t="shared" ca="1" si="267"/>
        <v>3257845.2485843906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954001.04549240961</v>
      </c>
      <c r="R438" s="25">
        <f t="array" aca="1" ref="R438" ca="1">INDEX('Lorri 401b'!L:L,MATCH('Retirement Calculator'!A438,'Lorri 401b'!N:N,0),0)</f>
        <v>2287242.4128281651</v>
      </c>
      <c r="S438" s="25">
        <f t="shared" ca="1" si="267"/>
        <v>3241243.4583205748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949545.43832826684</v>
      </c>
      <c r="R439" s="25">
        <f t="array" aca="1" ref="R439" ca="1">INDEX('Lorri 401b'!L:L,MATCH('Retirement Calculator'!A439,'Lorri 401b'!N:N,0),0)</f>
        <v>2275027.0556023926</v>
      </c>
      <c r="S439" s="25">
        <f t="shared" ca="1" si="267"/>
        <v>3224572.4939306593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945071.26613427349</v>
      </c>
      <c r="R440" s="25">
        <f t="array" aca="1" ref="R440" ca="1">INDEX('Lorri 401b'!L:L,MATCH('Retirement Calculator'!A440,'Lorri 401b'!N:N,0),0)</f>
        <v>2262760.8010548465</v>
      </c>
      <c r="S440" s="25">
        <f t="shared" ca="1" si="267"/>
        <v>3207832.0671891198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940578.45155613858</v>
      </c>
      <c r="R441" s="25">
        <f t="array" aca="1" ref="R441" ca="1">INDEX('Lorri 401b'!L:L,MATCH('Retirement Calculator'!A441,'Lorri 401b'!N:N,0),0)</f>
        <v>2250443.4371133521</v>
      </c>
      <c r="S441" s="25">
        <f t="shared" ca="1" si="267"/>
        <v>3191021.8886694908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936066.91691726143</v>
      </c>
      <c r="R442" s="25">
        <f t="array" aca="1" ref="R442" ca="1">INDEX('Lorri 401b'!L:L,MATCH('Retirement Calculator'!A442,'Lorri 401b'!N:N,0),0)</f>
        <v>2238074.7508221017</v>
      </c>
      <c r="S442" s="25">
        <f t="shared" ca="1" si="267"/>
        <v>3174141.6677393634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931536.58421738888</v>
      </c>
      <c r="R443" s="25">
        <f t="array" aca="1" ref="R443" ca="1">INDEX('Lorri 401b'!L:L,MATCH('Retirement Calculator'!A443,'Lorri 401b'!N:N,0),0)</f>
        <v>2225654.5283379708</v>
      </c>
      <c r="S443" s="25">
        <f t="shared" ca="1" si="267"/>
        <v>3157191.1125553595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926987.37513126689</v>
      </c>
      <c r="R444" s="25">
        <f t="array" aca="1" ref="R444" ca="1">INDEX('Lorri 401b'!L:L,MATCH('Retirement Calculator'!A444,'Lorri 401b'!N:N,0),0)</f>
        <v>2213182.5549268229</v>
      </c>
      <c r="S444" s="25">
        <f t="shared" ca="1" si="267"/>
        <v>3140169.93005809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922419.2110072861</v>
      </c>
      <c r="R445" s="25">
        <f t="array" aca="1" ref="R445" ca="1">INDEX('Lorri 401b'!L:L,MATCH('Retirement Calculator'!A445,'Lorri 401b'!N:N,0),0)</f>
        <v>2200658.614959795</v>
      </c>
      <c r="S445" s="25">
        <f t="shared" ca="1" si="267"/>
        <v>3123077.8259670809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917832.01286612207</v>
      </c>
      <c r="R446" s="25">
        <f t="array" aca="1" ref="R446" ca="1">INDEX('Lorri 401b'!L:L,MATCH('Retirement Calculator'!A446,'Lorri 401b'!N:N,0),0)</f>
        <v>2188082.4919095715</v>
      </c>
      <c r="S446" s="25">
        <f t="shared" ca="1" si="267"/>
        <v>3105914.5047756936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913225.70139936986</v>
      </c>
      <c r="R447" s="25">
        <f t="array" aca="1" ref="R447" ca="1">INDEX('Lorri 401b'!L:L,MATCH('Retirement Calculator'!A447,'Lorri 401b'!N:N,0),0)</f>
        <v>2175453.9683466386</v>
      </c>
      <c r="S447" s="25">
        <f t="shared" ca="1" si="267"/>
        <v>3088679.6697460087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908600.19696817279</v>
      </c>
      <c r="R448" s="25">
        <f t="array" aca="1" ref="R448" ca="1">INDEX('Lorri 401b'!L:L,MATCH('Retirement Calculator'!A448,'Lorri 401b'!N:N,0),0)</f>
        <v>2162772.8259355268</v>
      </c>
      <c r="S448" s="25">
        <f t="shared" ca="1" si="267"/>
        <v>3071373.0229036994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903955.41960184579</v>
      </c>
      <c r="R449" s="25">
        <f t="array" aca="1" ref="R449" ca="1">INDEX('Lorri 401b'!L:L,MATCH('Retirement Calculator'!A449,'Lorri 401b'!N:N,0),0)</f>
        <v>2150038.8454310354</v>
      </c>
      <c r="S449" s="25">
        <f t="shared" ca="1" si="267"/>
        <v>3053994.2650328809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899291.2889964924</v>
      </c>
      <c r="R450" s="25">
        <f t="array" aca="1" ref="R450" ca="1">INDEX('Lorri 401b'!L:L,MATCH('Retirement Calculator'!A450,'Lorri 401b'!N:N,0),0)</f>
        <v>2137251.8066744418</v>
      </c>
      <c r="S450" s="25">
        <f t="shared" ca="1" si="267"/>
        <v>3036543.0956709343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894607.72451361665</v>
      </c>
      <c r="R451" s="25">
        <f t="array" aca="1" ref="R451" ca="1">INDEX('Lorri 401b'!L:L,MATCH('Retirement Calculator'!A451,'Lorri 401b'!N:N,0),0)</f>
        <v>2124411.4885896957</v>
      </c>
      <c r="S451" s="25">
        <f t="shared" ca="1" si="267"/>
        <v>3019019.2131033121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889904.64517872897</v>
      </c>
      <c r="R452" s="25">
        <f t="array" aca="1" ref="R452" ca="1">INDEX('Lorri 401b'!L:L,MATCH('Retirement Calculator'!A452,'Lorri 401b'!N:N,0),0)</f>
        <v>2111517.6691795965</v>
      </c>
      <c r="S452" s="25">
        <f t="shared" ca="1" si="267"/>
        <v>3001422.3143583257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885181.96967994596</v>
      </c>
      <c r="R453" s="25">
        <f t="array" aca="1" ref="R453" ca="1">INDEX('Lorri 401b'!L:L,MATCH('Retirement Calculator'!A453,'Lorri 401b'!N:N,0),0)</f>
        <v>2098570.1255219551</v>
      </c>
      <c r="S453" s="25">
        <f t="shared" ca="1" si="267"/>
        <v>2983752.0952019012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880439.61636658467</v>
      </c>
      <c r="R454" s="25">
        <f t="array" aca="1" ref="R454" ca="1">INDEX('Lorri 401b'!L:L,MATCH('Retirement Calculator'!A454,'Lorri 401b'!N:N,0),0)</f>
        <v>2085568.6337657403</v>
      </c>
      <c r="S454" s="25">
        <f t="shared" ca="1" si="267"/>
        <v>2966008.2501323251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875677.50324775104</v>
      </c>
      <c r="R455" s="25">
        <f t="array" aca="1" ref="R455" ca="1">INDEX('Lorri 401b'!L:L,MATCH('Retirement Calculator'!A455,'Lorri 401b'!N:N,0),0)</f>
        <v>2072512.969127208</v>
      </c>
      <c r="S455" s="25">
        <f t="shared" ca="1" si="267"/>
        <v>2948190.4723749589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870895.54799092223</v>
      </c>
      <c r="R456" s="25">
        <f t="array" aca="1" ref="R456" ca="1">INDEX('Lorri 401b'!L:L,MATCH('Retirement Calculator'!A456,'Lorri 401b'!N:N,0),0)</f>
        <v>2059402.9058860152</v>
      </c>
      <c r="S456" s="25">
        <f t="shared" ca="1" si="267"/>
        <v>2930298.4538769373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866093.66792052332</v>
      </c>
      <c r="R457" s="25">
        <f t="array" aca="1" ref="R457" ca="1">INDEX('Lorri 401b'!L:L,MATCH('Retirement Calculator'!A457,'Lorri 401b'!N:N,0),0)</f>
        <v>2046238.2173813174</v>
      </c>
      <c r="S457" s="25">
        <f t="shared" ca="1" si="267"/>
        <v>2912331.8853018405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861271.78001649771</v>
      </c>
      <c r="R458" s="25">
        <f t="array" aca="1" ref="R458" ca="1">INDEX('Lorri 401b'!L:L,MATCH('Retirement Calculator'!A458,'Lorri 401b'!N:N,0),0)</f>
        <v>2033018.6760078499</v>
      </c>
      <c r="S458" s="25">
        <f t="shared" ca="1" si="267"/>
        <v>2894290.4560243478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856429.80091287207</v>
      </c>
      <c r="R459" s="25">
        <f t="array" aca="1" ref="R459" ca="1">INDEX('Lorri 401b'!L:L,MATCH('Retirement Calculator'!A459,'Lorri 401b'!N:N,0),0)</f>
        <v>2019744.0532119931</v>
      </c>
      <c r="S459" s="25">
        <f t="shared" ca="1" si="267"/>
        <v>2876173.854124865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851567.64689631457</v>
      </c>
      <c r="R460" s="25">
        <f t="array" aca="1" ref="R460" ca="1">INDEX('Lorri 401b'!L:L,MATCH('Retirement Calculator'!A460,'Lorri 401b'!N:N,0),0)</f>
        <v>2006414.1194878202</v>
      </c>
      <c r="S460" s="25">
        <f t="shared" ca="1" si="267"/>
        <v>2857981.766384135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846685.23390468815</v>
      </c>
      <c r="R461" s="25">
        <f t="array" aca="1" ref="R461" ca="1">INDEX('Lorri 401b'!L:L,MATCH('Retirement Calculator'!A461,'Lorri 401b'!N:N,0),0)</f>
        <v>1993028.6443731298</v>
      </c>
      <c r="S461" s="25">
        <f t="shared" ca="1" si="267"/>
        <v>2839713.8782778177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841782.47752559662</v>
      </c>
      <c r="R462" s="25">
        <f t="array" aca="1" ref="R462" ca="1">INDEX('Lorri 401b'!L:L,MATCH('Retirement Calculator'!A462,'Lorri 401b'!N:N,0),0)</f>
        <v>1979587.3964454615</v>
      </c>
      <c r="S462" s="25">
        <f t="shared" ca="1" si="267"/>
        <v>2821369.8739710581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836859.29299492552</v>
      </c>
      <c r="R463" s="25">
        <f t="array" aca="1" ref="R463" ca="1">INDEX('Lorri 401b'!L:L,MATCH('Retirement Calculator'!A463,'Lorri 401b'!N:N,0),0)</f>
        <v>1966090.1433180948</v>
      </c>
      <c r="S463" s="25">
        <f t="shared" ca="1" si="267"/>
        <v>2802949.4363130201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831915.59519537666</v>
      </c>
      <c r="R464" s="25">
        <f t="array" aca="1" ref="R464" ca="1">INDEX('Lorri 401b'!L:L,MATCH('Retirement Calculator'!A464,'Lorri 401b'!N:N,0),0)</f>
        <v>1952536.6516360305</v>
      </c>
      <c r="S464" s="25">
        <f t="shared" ca="1" si="267"/>
        <v>2784452.2468314073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826951.29865499632</v>
      </c>
      <c r="R465" s="25">
        <f t="array" aca="1" ref="R465" ca="1">INDEX('Lorri 401b'!L:L,MATCH('Retirement Calculator'!A465,'Lorri 401b'!N:N,0),0)</f>
        <v>1938926.6870719576</v>
      </c>
      <c r="S465" s="25">
        <f t="shared" ca="1" si="267"/>
        <v>2765877.9857269539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821966.31754569768</v>
      </c>
      <c r="R466" s="25">
        <f t="array" aca="1" ref="R466" ca="1">INDEX('Lorri 401b'!L:L,MATCH('Retirement Calculator'!A466,'Lorri 401b'!N:N,0),0)</f>
        <v>1925260.0143222013</v>
      </c>
      <c r="S466" s="25">
        <f t="shared" ca="1" si="267"/>
        <v>2747226.3318678988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816960.56568177696</v>
      </c>
      <c r="R467" s="25">
        <f t="array" aca="1" ref="R467" ca="1">INDEX('Lorri 401b'!L:L,MATCH('Retirement Calculator'!A467,'Lorri 401b'!N:N,0),0)</f>
        <v>1911536.3971026542</v>
      </c>
      <c r="S467" s="25">
        <f t="shared" ca="1" si="267"/>
        <v>2728496.9627844309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811933.95651842328</v>
      </c>
      <c r="R468" s="25">
        <f t="array" aca="1" ref="R468" ca="1">INDEX('Lorri 401b'!L:L,MATCH('Retirement Calculator'!A468,'Lorri 401b'!N:N,0),0)</f>
        <v>1897755.5981446924</v>
      </c>
      <c r="S468" s="25">
        <f t="shared" ca="1" si="267"/>
        <v>2709689.5546631156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806886.40315022226</v>
      </c>
      <c r="R469" s="25">
        <f t="array" aca="1" ref="R469" ca="1">INDEX('Lorri 401b'!L:L,MATCH('Retirement Calculator'!A469,'Lorri 401b'!N:N,0),0)</f>
        <v>1883917.3791910724</v>
      </c>
      <c r="S469" s="25">
        <f t="shared" ca="1" si="267"/>
        <v>2690803.7823412949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801817.81830965378</v>
      </c>
      <c r="R470" s="25">
        <f t="array" aca="1" ref="R470" ca="1">INDEX('Lorri 401b'!L:L,MATCH('Retirement Calculator'!A470,'Lorri 401b'!N:N,0),0)</f>
        <v>1870021.5009918122</v>
      </c>
      <c r="S470" s="25">
        <f t="shared" ca="1" si="267"/>
        <v>2671839.319301466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796728.11436558294</v>
      </c>
      <c r="R471" s="25">
        <f t="array" aca="1" ref="R471" ca="1">INDEX('Lorri 401b'!L:L,MATCH('Retirement Calculator'!A471,'Lorri 401b'!N:N,0),0)</f>
        <v>1856067.7233000551</v>
      </c>
      <c r="S471" s="25">
        <f t="shared" ca="1" si="267"/>
        <v>2652795.837665638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791617.20332174515</v>
      </c>
      <c r="R472" s="25">
        <f t="array" aca="1" ref="R472" ca="1">INDEX('Lorri 401b'!L:L,MATCH('Retirement Calculator'!A472,'Lorri 401b'!N:N,0),0)</f>
        <v>1842055.8048679158</v>
      </c>
      <c r="S472" s="25">
        <f t="shared" ca="1" si="267"/>
        <v>2633673.008189661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786484.99681522464</v>
      </c>
      <c r="R473" s="25">
        <f t="array" aca="1" ref="R473" ca="1">INDEX('Lorri 401b'!L:L,MATCH('Retirement Calculator'!A473,'Lorri 401b'!N:N,0),0)</f>
        <v>1827985.5034423091</v>
      </c>
      <c r="S473" s="25">
        <f t="shared" ca="1" si="267"/>
        <v>2614470.500257534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781331.40611492703</v>
      </c>
      <c r="R474" s="25">
        <f t="array" aca="1" ref="R474" ca="1">INDEX('Lorri 401b'!L:L,MATCH('Retirement Calculator'!A474,'Lorri 401b'!N:N,0),0)</f>
        <v>1813856.5757607624</v>
      </c>
      <c r="S474" s="25">
        <f t="shared" ca="1" si="267"/>
        <v>2595187.9818756897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776156.34212004475</v>
      </c>
      <c r="R475" s="25">
        <f t="array" aca="1" ref="R475" ca="1">INDEX('Lorri 401b'!L:L,MATCH('Retirement Calculator'!A475,'Lorri 401b'!N:N,0),0)</f>
        <v>1799668.7775472093</v>
      </c>
      <c r="S475" s="25">
        <f t="shared" ca="1" si="267"/>
        <v>2575825.1196672539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770959.71535851713</v>
      </c>
      <c r="R476" s="25">
        <f t="array" aca="1" ref="R476" ca="1">INDEX('Lorri 401b'!L:L,MATCH('Retirement Calculator'!A476,'Lorri 401b'!N:N,0),0)</f>
        <v>1785421.8635077665</v>
      </c>
      <c r="S476" s="25">
        <f t="shared" ca="1" si="267"/>
        <v>2556381.5788662834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765741.43598548323</v>
      </c>
      <c r="R477" s="25">
        <f t="array" aca="1" ref="R477" ca="1">INDEX('Lorri 401b'!L:L,MATCH('Retirement Calculator'!A477,'Lorri 401b'!N:N,0),0)</f>
        <v>1771115.5873264926</v>
      </c>
      <c r="S477" s="25">
        <f t="shared" ca="1" si="267"/>
        <v>2536857.0233119759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760501.41378172836</v>
      </c>
      <c r="R478" s="25">
        <f t="array" aca="1" ref="R478" ca="1">INDEX('Lorri 401b'!L:L,MATCH('Retirement Calculator'!A478,'Lorri 401b'!N:N,0),0)</f>
        <v>1756749.7016611302</v>
      </c>
      <c r="S478" s="25">
        <f t="shared" ca="1" si="267"/>
        <v>2517251.1154428585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755239.55815212452</v>
      </c>
      <c r="R479" s="25">
        <f t="array" aca="1" ref="R479" ca="1">INDEX('Lorri 401b'!L:L,MATCH('Retirement Calculator'!A479,'Lorri 401b'!N:N,0),0)</f>
        <v>1742323.9581388286</v>
      </c>
      <c r="S479" s="25">
        <f t="shared" ca="1" si="267"/>
        <v>2497563.5162909534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749955.77812406397</v>
      </c>
      <c r="R480" s="25">
        <f t="array" aca="1" ref="R480" ca="1">INDEX('Lorri 401b'!L:L,MATCH('Retirement Calculator'!A480,'Lorri 401b'!N:N,0),0)</f>
        <v>1727838.1073518507</v>
      </c>
      <c r="S480" s="25">
        <f t="shared" ca="1" si="267"/>
        <v>2477793.8854759149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744649.98234588653</v>
      </c>
      <c r="R481" s="25">
        <f t="array" aca="1" ref="R481" ca="1">INDEX('Lorri 401b'!L:L,MATCH('Retirement Calculator'!A481,'Lorri 401b'!N:N,0),0)</f>
        <v>1713291.8988532606</v>
      </c>
      <c r="S481" s="25">
        <f t="shared" ca="1" si="267"/>
        <v>2457941.8811991471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739322.07908529998</v>
      </c>
      <c r="R482" s="25">
        <f t="array" aca="1" ref="R482" ca="1">INDEX('Lorri 401b'!L:L,MATCH('Retirement Calculator'!A482,'Lorri 401b'!N:N,0),0)</f>
        <v>1698685.0811525928</v>
      </c>
      <c r="S482" s="25">
        <f t="shared" ca="1" si="267"/>
        <v>2438007.1602378925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733971.97622779431</v>
      </c>
      <c r="R483" s="25">
        <f t="array" aca="1" ref="R483" ca="1">INDEX('Lorri 401b'!L:L,MATCH('Retirement Calculator'!A483,'Lorri 401b'!N:N,0),0)</f>
        <v>1684017.4017115056</v>
      </c>
      <c r="S483" s="25">
        <f t="shared" ca="1" si="267"/>
        <v>2417989.3779392997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728599.58127504901</v>
      </c>
      <c r="R484" s="25">
        <f t="array" aca="1" ref="R484" ca="1">INDEX('Lorri 401b'!L:L,MATCH('Retirement Calculator'!A484,'Lorri 401b'!N:N,0),0)</f>
        <v>1669288.6069394141</v>
      </c>
      <c r="S484" s="25">
        <f t="shared" ca="1" si="267"/>
        <v>2397888.1882144632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723204.80134333391</v>
      </c>
      <c r="R485" s="25">
        <f t="array" aca="1" ref="R485" ca="1">INDEX('Lorri 401b'!L:L,MATCH('Retirement Calculator'!A485,'Lorri 401b'!N:N,0),0)</f>
        <v>1654498.4421891053</v>
      </c>
      <c r="S485" s="25">
        <f t="shared" ca="1" si="267"/>
        <v>2377703.2435324392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717787.54316190339</v>
      </c>
      <c r="R486" s="25">
        <f t="array" aca="1" ref="R486" ca="1">INDEX('Lorri 401b'!L:L,MATCH('Retirement Calculator'!A486,'Lorri 401b'!N:N,0),0)</f>
        <v>1639646.6517523371</v>
      </c>
      <c r="S486" s="25">
        <f t="shared" ca="1" si="267"/>
        <v>2357434.1949142404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712347.71307138354</v>
      </c>
      <c r="R487" s="25">
        <f t="array" aca="1" ref="R487" ca="1">INDEX('Lorri 401b'!L:L,MATCH('Retirement Calculator'!A487,'Lorri 401b'!N:N,0),0)</f>
        <v>1624732.9788554155</v>
      </c>
      <c r="S487" s="25">
        <f t="shared" ca="1" si="267"/>
        <v>2337080.6919267988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706885.2170221532</v>
      </c>
      <c r="R488" s="25">
        <f t="array" aca="1" ref="R488" ca="1">INDEX('Lorri 401b'!L:L,MATCH('Retirement Calculator'!A488,'Lorri 401b'!N:N,0),0)</f>
        <v>1609757.1656547568</v>
      </c>
      <c r="S488" s="25">
        <f t="shared" ca="1" si="267"/>
        <v>2316642.3826769101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701399.96057271771</v>
      </c>
      <c r="R489" s="25">
        <f t="array" aca="1" ref="R489" ca="1">INDEX('Lorri 401b'!L:L,MATCH('Retirement Calculator'!A489,'Lorri 401b'!N:N,0),0)</f>
        <v>1594718.9532324288</v>
      </c>
      <c r="S489" s="25">
        <f t="shared" ca="1" si="267"/>
        <v>2296118.9138051467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695891.84888807626</v>
      </c>
      <c r="R490" s="25">
        <f t="array" aca="1" ref="R490" ca="1">INDEX('Lorri 401b'!L:L,MATCH('Retirement Calculator'!A490,'Lorri 401b'!N:N,0),0)</f>
        <v>1579618.0815916744</v>
      </c>
      <c r="S490" s="25">
        <f t="shared" ca="1" si="267"/>
        <v>2275509.9304797505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690360.78673808218</v>
      </c>
      <c r="R491" s="25">
        <f t="array" aca="1" ref="R491" ca="1">INDEX('Lorri 401b'!L:L,MATCH('Retirement Calculator'!A491,'Lorri 401b'!N:N,0),0)</f>
        <v>1564454.2896524167</v>
      </c>
      <c r="S491" s="25">
        <f t="shared" ca="1" si="267"/>
        <v>2254815.0763904988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684806.6784957964</v>
      </c>
      <c r="R492" s="25">
        <f t="array" aca="1" ref="R492" ca="1">INDEX('Lorri 401b'!L:L,MATCH('Retirement Calculator'!A492,'Lorri 401b'!N:N,0),0)</f>
        <v>1549227.3152467455</v>
      </c>
      <c r="S492" s="25">
        <f t="shared" ca="1" si="267"/>
        <v>2234033.9937425419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679229.4281358344</v>
      </c>
      <c r="R493" s="25">
        <f t="array" aca="1" ref="R493" ca="1">INDEX('Lorri 401b'!L:L,MATCH('Retirement Calculator'!A493,'Lorri 401b'!N:N,0),0)</f>
        <v>1533936.8951143839</v>
      </c>
      <c r="S493" s="25">
        <f t="shared" ca="1" si="267"/>
        <v>2213166.3232502183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673628.93923270598</v>
      </c>
      <c r="R494" s="25">
        <f t="array" aca="1" ref="R494" ca="1">INDEX('Lorri 401b'!L:L,MATCH('Retirement Calculator'!A494,'Lorri 401b'!N:N,0),0)</f>
        <v>1518582.7648981377</v>
      </c>
      <c r="S494" s="25">
        <f t="shared" ca="1" si="267"/>
        <v>2192211.7041308437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668005.11495914788</v>
      </c>
      <c r="R495" s="25">
        <f t="array" aca="1" ref="R495" ca="1">INDEX('Lorri 401b'!L:L,MATCH('Retirement Calculator'!A495,'Lorri 401b'!N:N,0),0)</f>
        <v>1503164.6591393237</v>
      </c>
      <c r="S495" s="25">
        <f t="shared" ca="1" si="267"/>
        <v>2171169.7740984717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662357.85808444989</v>
      </c>
      <c r="R496" s="25">
        <f t="array" aca="1" ref="R496" ca="1">INDEX('Lorri 401b'!L:L,MATCH('Retirement Calculator'!A496,'Lorri 401b'!N:N,0),0)</f>
        <v>1487682.3112731813</v>
      </c>
      <c r="S496" s="25">
        <f t="shared" ca="1" si="267"/>
        <v>2150040.1693576314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656687.07097277394</v>
      </c>
      <c r="R497" s="25">
        <f t="array" aca="1" ref="R497" ca="1">INDEX('Lorri 401b'!L:L,MATCH('Retirement Calculator'!A497,'Lorri 401b'!N:N,0),0)</f>
        <v>1472135.4536242634</v>
      </c>
      <c r="S497" s="25">
        <f t="shared" ca="1" si="267"/>
        <v>2128822.5245970376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650992.65558146604</v>
      </c>
      <c r="R498" s="25">
        <f t="array" aca="1" ref="R498" ca="1">INDEX('Lorri 401b'!L:L,MATCH('Retirement Calculator'!A498,'Lorri 401b'!N:N,0),0)</f>
        <v>1456523.8174018082</v>
      </c>
      <c r="S498" s="25">
        <f t="shared" ca="1" si="267"/>
        <v>2107516.4729832741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645274.51345936104</v>
      </c>
      <c r="R499" s="25">
        <f t="array" aca="1" ref="R499" ca="1">INDEX('Lorri 401b'!L:L,MATCH('Retirement Calculator'!A499,'Lorri 401b'!N:N,0),0)</f>
        <v>1440847.1326950928</v>
      </c>
      <c r="S499" s="25">
        <f t="shared" ca="1" si="267"/>
        <v>2086121.646154454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639532.54574508057</v>
      </c>
      <c r="R500" s="25">
        <f t="array" aca="1" ref="R500" ca="1">INDEX('Lorri 401b'!L:L,MATCH('Retirement Calculator'!A500,'Lorri 401b'!N:N,0),0)</f>
        <v>1425105.1284687661</v>
      </c>
      <c r="S500" s="25">
        <f t="shared" ca="1" si="267"/>
        <v>2064637.6742138467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633766.65316532401</v>
      </c>
      <c r="R501" s="25">
        <f t="array" aca="1" ref="R501" ca="1">INDEX('Lorri 401b'!L:L,MATCH('Retirement Calculator'!A501,'Lorri 401b'!N:N,0),0)</f>
        <v>1409297.5325581629</v>
      </c>
      <c r="S501" s="25">
        <f t="shared" ca="1" si="267"/>
        <v>2043064.1857234868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627976.73603315174</v>
      </c>
      <c r="R502" s="25">
        <f t="array" aca="1" ref="R502" ca="1">INDEX('Lorri 401b'!L:L,MATCH('Retirement Calculator'!A502,'Lorri 401b'!N:N,0),0)</f>
        <v>1393424.071664599</v>
      </c>
      <c r="S502" s="25">
        <f t="shared" ca="1" si="267"/>
        <v>2021400.8076977506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622162.69424626208</v>
      </c>
      <c r="R503" s="25">
        <f t="array" aca="1" ref="R503" ca="1">INDEX('Lorri 401b'!L:L,MATCH('Retirement Calculator'!A503,'Lorri 401b'!N:N,0),0)</f>
        <v>1377484.4713506452</v>
      </c>
      <c r="S503" s="25">
        <f t="shared" ca="1" si="267"/>
        <v>1999647.1655969073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616324.4272852604</v>
      </c>
      <c r="R504" s="25">
        <f t="array" aca="1" ref="R504" ca="1">INDEX('Lorri 401b'!L:L,MATCH('Retirement Calculator'!A504,'Lorri 401b'!N:N,0),0)</f>
        <v>1361478.4560353833</v>
      </c>
      <c r="S504" s="25">
        <f t="shared" ca="1" si="267"/>
        <v>1977802.8833206436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610461.8342119212</v>
      </c>
      <c r="R505" s="25">
        <f t="array" aca="1" ref="R505" ca="1">INDEX('Lorri 401b'!L:L,MATCH('Retirement Calculator'!A505,'Lorri 401b'!N:N,0),0)</f>
        <v>1345405.7489896412</v>
      </c>
      <c r="S505" s="25">
        <f t="shared" ca="1" si="267"/>
        <v>1955867.5832015625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604574.81366744312</v>
      </c>
      <c r="R506" s="25">
        <f t="array" aca="1" ref="R506" ca="1">INDEX('Lorri 401b'!L:L,MATCH('Retirement Calculator'!A506,'Lorri 401b'!N:N,0),0)</f>
        <v>1329266.0723312085</v>
      </c>
      <c r="S506" s="25">
        <f t="shared" ca="1" si="267"/>
        <v>1933840.8859986516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598663.2638706963</v>
      </c>
      <c r="R507" s="25">
        <f t="array" aca="1" ref="R507" ca="1">INDEX('Lorri 401b'!L:L,MATCH('Retirement Calculator'!A507,'Lorri 401b'!N:N,0),0)</f>
        <v>1313059.1470200324</v>
      </c>
      <c r="S507" s="25">
        <f t="shared" ca="1" si="267"/>
        <v>1911722.4108907287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592727.08261646307</v>
      </c>
      <c r="R508" s="25">
        <f t="array" aca="1" ref="R508" ca="1">INDEX('Lorri 401b'!L:L,MATCH('Retirement Calculator'!A508,'Lorri 401b'!N:N,0),0)</f>
        <v>1296784.692853393</v>
      </c>
      <c r="S508" s="25">
        <f t="shared" ca="1" si="267"/>
        <v>1889511.7754698561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586766.16727367055</v>
      </c>
      <c r="R509" s="25">
        <f t="array" aca="1" ref="R509" ca="1">INDEX('Lorri 401b'!L:L,MATCH('Retirement Calculator'!A509,'Lorri 401b'!N:N,0),0)</f>
        <v>1280442.4284610592</v>
      </c>
      <c r="S509" s="25">
        <f t="shared" ca="1" si="267"/>
        <v>1867208.5957347299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580780.41478361643</v>
      </c>
      <c r="R510" s="25">
        <f t="array" aca="1" ref="R510" ca="1">INDEX('Lorri 401b'!L:L,MATCH('Retirement Calculator'!A510,'Lorri 401b'!N:N,0),0)</f>
        <v>1264032.0713004239</v>
      </c>
      <c r="S510" s="25">
        <f t="shared" ca="1" si="267"/>
        <v>1844812.4860840403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574769.7216581871</v>
      </c>
      <c r="R511" s="25">
        <f t="array" aca="1" ref="R511" ca="1">INDEX('Lorri 401b'!L:L,MATCH('Retirement Calculator'!A511,'Lorri 401b'!N:N,0),0)</f>
        <v>1247553.3376516195</v>
      </c>
      <c r="S511" s="25">
        <f t="shared" ca="1" si="267"/>
        <v>1822323.0593098067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568733.98397806846</v>
      </c>
      <c r="R512" s="25">
        <f t="array" aca="1" ref="R512" ca="1">INDEX('Lorri 401b'!L:L,MATCH('Retirement Calculator'!A512,'Lorri 401b'!N:N,0),0)</f>
        <v>1231005.9426126117</v>
      </c>
      <c r="S512" s="25">
        <f t="shared" ca="1" si="267"/>
        <v>1799739.9265906801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562673.09739094926</v>
      </c>
      <c r="R513" s="25">
        <f t="array" aca="1" ref="R513" ca="1">INDEX('Lorri 401b'!L:L,MATCH('Retirement Calculator'!A513,'Lorri 401b'!N:N,0),0)</f>
        <v>1214389.6000942746</v>
      </c>
      <c r="S513" s="25">
        <f t="shared" ca="1" si="267"/>
        <v>1777062.6974852239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556586.95710971707</v>
      </c>
      <c r="R514" s="25">
        <f t="array" aca="1" ref="R514" ca="1">INDEX('Lorri 401b'!L:L,MATCH('Retirement Calculator'!A514,'Lorri 401b'!N:N,0),0)</f>
        <v>1197704.0228154445</v>
      </c>
      <c r="S514" s="25">
        <f t="shared" ca="1" si="267"/>
        <v>1754290.9799251617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550475.45791064645</v>
      </c>
      <c r="R515" s="25">
        <f t="array" aca="1" ref="R515" ca="1">INDEX('Lorri 401b'!L:L,MATCH('Retirement Calculator'!A515,'Lorri 401b'!N:N,0),0)</f>
        <v>1180948.9222979527</v>
      </c>
      <c r="S515" s="25">
        <f t="shared" ca="1" si="267"/>
        <v>1731424.3802085991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544338.49413157976</v>
      </c>
      <c r="R516" s="25">
        <f t="array" aca="1" ref="R516" ca="1">INDEX('Lorri 401b'!L:L,MATCH('Retirement Calculator'!A516,'Lorri 401b'!N:N,0),0)</f>
        <v>1164124.0088616379</v>
      </c>
      <c r="S516" s="25">
        <f t="shared" ca="1" si="267"/>
        <v>1708462.5029932177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538175.95967010024</v>
      </c>
      <c r="R517" s="25">
        <f t="array" aca="1" ref="R517" ca="1">INDEX('Lorri 401b'!L:L,MATCH('Retirement Calculator'!A517,'Lorri 401b'!N:N,0),0)</f>
        <v>1147228.9916193385</v>
      </c>
      <c r="S517" s="25">
        <f t="shared" ca="1" si="267"/>
        <v>1685404.9512894386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531987.7479816979</v>
      </c>
      <c r="R518" s="25">
        <f t="array" aca="1" ref="R518" ca="1">INDEX('Lorri 401b'!L:L,MATCH('Retirement Calculator'!A518,'Lorri 401b'!N:N,0),0)</f>
        <v>1130263.5784718629</v>
      </c>
      <c r="S518" s="25">
        <f t="shared" ca="1" si="267"/>
        <v>1662251.326453561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525773.75207792723</v>
      </c>
      <c r="R519" s="25">
        <f t="array" aca="1" ref="R519" ca="1">INDEX('Lorri 401b'!L:L,MATCH('Retirement Calculator'!A519,'Lorri 401b'!N:N,0),0)</f>
        <v>1113227.4761029393</v>
      </c>
      <c r="S519" s="25">
        <f t="shared" ca="1" si="267"/>
        <v>1639001.2281808667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519533.86452455749</v>
      </c>
      <c r="R520" s="25">
        <f t="array" aca="1" ref="R520" ca="1">INDEX('Lorri 401b'!L:L,MATCH('Retirement Calculator'!A520,'Lorri 401b'!N:N,0),0)</f>
        <v>1096120.3899741452</v>
      </c>
      <c r="S520" s="25">
        <f t="shared" ca="1" si="267"/>
        <v>1615654.2544987027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513267.97743971535</v>
      </c>
      <c r="R521" s="25">
        <f t="array" aca="1" ref="R521" ca="1">INDEX('Lorri 401b'!L:L,MATCH('Retirement Calculator'!A521,'Lorri 401b'!N:N,0),0)</f>
        <v>1078942.0243198145</v>
      </c>
      <c r="S521" s="25">
        <f t="shared" ref="S521:S775" ca="1" si="527">SUM(Q521:R521)</f>
        <v>1592210.0017595298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506975.98249201971</v>
      </c>
      <c r="R522" s="25">
        <f t="array" aca="1" ref="R522" ca="1">INDEX('Lorri 401b'!L:L,MATCH('Retirement Calculator'!A522,'Lorri 401b'!N:N,0),0)</f>
        <v>1061692.0821419242</v>
      </c>
      <c r="S522" s="25">
        <f t="shared" ca="1" si="527"/>
        <v>1568668.0646339438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500657.77089870872</v>
      </c>
      <c r="R523" s="25">
        <f t="array" aca="1" ref="R523" ca="1">INDEX('Lorri 401b'!L:L,MATCH('Retirement Calculator'!A523,'Lorri 401b'!N:N,0),0)</f>
        <v>1044370.2652049593</v>
      </c>
      <c r="S523" s="25">
        <f t="shared" ca="1" si="527"/>
        <v>1545028.0361036682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494313.23342375894</v>
      </c>
      <c r="R524" s="25">
        <f t="array" aca="1" ref="R524" ca="1">INDEX('Lorri 401b'!L:L,MATCH('Retirement Calculator'!A524,'Lorri 401b'!N:N,0),0)</f>
        <v>1026976.274030757</v>
      </c>
      <c r="S524" s="25">
        <f t="shared" ca="1" si="527"/>
        <v>1521289.5074545159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487942.26037599682</v>
      </c>
      <c r="R525" s="25">
        <f t="array" aca="1" ref="R525" ca="1">INDEX('Lorri 401b'!L:L,MATCH('Retirement Calculator'!A525,'Lorri 401b'!N:N,0),0)</f>
        <v>1009509.8078933291</v>
      </c>
      <c r="S525" s="25">
        <f t="shared" ca="1" si="527"/>
        <v>1497452.0682693259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481544.74160720239</v>
      </c>
      <c r="R526" s="25">
        <f t="array" aca="1" ref="R526" ca="1">INDEX('Lorri 401b'!L:L,MATCH('Retirement Calculator'!A526,'Lorri 401b'!N:N,0),0)</f>
        <v>991970.56481366174</v>
      </c>
      <c r="S526" s="25">
        <f t="shared" ca="1" si="527"/>
        <v>1473515.3064208641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475120.56651020463</v>
      </c>
      <c r="R527" s="25">
        <f t="array" aca="1" ref="R527" ca="1">INDEX('Lorri 401b'!L:L,MATCH('Retirement Calculator'!A527,'Lorri 401b'!N:N,0),0)</f>
        <v>974358.24155449588</v>
      </c>
      <c r="S527" s="25">
        <f t="shared" ca="1" si="527"/>
        <v>1449478.8080647006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468669.62401696941</v>
      </c>
      <c r="R528" s="25">
        <f t="array" aca="1" ref="R528" ca="1">INDEX('Lorri 401b'!L:L,MATCH('Retirement Calculator'!A528,'Lorri 401b'!N:N,0),0)</f>
        <v>956672.53361508332</v>
      </c>
      <c r="S528" s="25">
        <f t="shared" ca="1" si="527"/>
        <v>1425342.1576320527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462191.80259667902</v>
      </c>
      <c r="R529" s="25">
        <f t="array" aca="1" ref="R529" ca="1">INDEX('Lorri 401b'!L:L,MATCH('Retirement Calculator'!A529,'Lorri 401b'!N:N,0),0)</f>
        <v>938913.13522592338</v>
      </c>
      <c r="S529" s="25">
        <f t="shared" ca="1" si="527"/>
        <v>1401104.9378226025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455686.99025380408</v>
      </c>
      <c r="R530" s="25">
        <f t="array" aca="1" ref="R530" ca="1">INDEX('Lorri 401b'!L:L,MATCH('Retirement Calculator'!A530,'Lorri 401b'!N:N,0),0)</f>
        <v>921079.7393434752</v>
      </c>
      <c r="S530" s="25">
        <f t="shared" ca="1" si="527"/>
        <v>1376766.7295972793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449155.07452616718</v>
      </c>
      <c r="R531" s="25">
        <f t="array" aca="1" ref="R531" ca="1">INDEX('Lorri 401b'!L:L,MATCH('Retirement Calculator'!A531,'Lorri 401b'!N:N,0),0)</f>
        <v>903172.03764485021</v>
      </c>
      <c r="S531" s="25">
        <f t="shared" ca="1" si="527"/>
        <v>1352327.1121710173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442595.94248299842</v>
      </c>
      <c r="R532" s="25">
        <f t="array" aca="1" ref="R532" ca="1">INDEX('Lorri 401b'!L:L,MATCH('Retirement Calculator'!A532,'Lorri 401b'!N:N,0),0)</f>
        <v>885189.7205224809</v>
      </c>
      <c r="S532" s="25">
        <f t="shared" ca="1" si="527"/>
        <v>1327785.6630054794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436009.48072298313</v>
      </c>
      <c r="R533" s="25">
        <f t="array" aca="1" ref="R533" ca="1">INDEX('Lorri 401b'!L:L,MATCH('Retirement Calculator'!A533,'Lorri 401b'!N:N,0),0)</f>
        <v>867132.47707876842</v>
      </c>
      <c r="S533" s="25">
        <f t="shared" ca="1" si="527"/>
        <v>1303141.9578017516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429395.57537230116</v>
      </c>
      <c r="R534" s="25">
        <f t="array" aca="1" ref="R534" ca="1">INDEX('Lorri 401b'!L:L,MATCH('Retirement Calculator'!A534,'Lorri 401b'!N:N,0),0)</f>
        <v>848999.99512070708</v>
      </c>
      <c r="S534" s="25">
        <f t="shared" ca="1" si="527"/>
        <v>1278395.5704930082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422754.11208265799</v>
      </c>
      <c r="R535" s="25">
        <f t="array" aca="1" ref="R535" ca="1">INDEX('Lorri 401b'!L:L,MATCH('Retirement Calculator'!A535,'Lorri 401b'!N:N,0),0)</f>
        <v>830791.96115448722</v>
      </c>
      <c r="S535" s="25">
        <f t="shared" ca="1" si="527"/>
        <v>1253546.0732371453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416084.97602930799</v>
      </c>
      <c r="R536" s="25">
        <f t="array" aca="1" ref="R536" ca="1">INDEX('Lorri 401b'!L:L,MATCH('Retirement Calculator'!A536,'Lorri 401b'!N:N,0),0)</f>
        <v>812508.06038007466</v>
      </c>
      <c r="S536" s="25">
        <f t="shared" ca="1" si="527"/>
        <v>1228593.0364093827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409388.05190906901</v>
      </c>
      <c r="R537" s="25">
        <f t="array" aca="1" ref="R537" ca="1">INDEX('Lorri 401b'!L:L,MATCH('Retirement Calculator'!A537,'Lorri 401b'!N:N,0),0)</f>
        <v>794147.97668576869</v>
      </c>
      <c r="S537" s="25">
        <f t="shared" ca="1" si="527"/>
        <v>1203536.0285948378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402663.22393832903</v>
      </c>
      <c r="R538" s="25">
        <f t="array" aca="1" ref="R538" ca="1">INDEX('Lorri 401b'!L:L,MATCH('Retirement Calculator'!A538,'Lorri 401b'!N:N,0),0)</f>
        <v>775711.39264273643</v>
      </c>
      <c r="S538" s="25">
        <f t="shared" ca="1" si="527"/>
        <v>1178374.6165810656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395910.37585104431</v>
      </c>
      <c r="R539" s="25">
        <f t="array" aca="1" ref="R539" ca="1">INDEX('Lorri 401b'!L:L,MATCH('Retirement Calculator'!A539,'Lorri 401b'!N:N,0),0)</f>
        <v>757197.98949952493</v>
      </c>
      <c r="S539" s="25">
        <f t="shared" ca="1" si="527"/>
        <v>1153108.3653505691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389129.39089672925</v>
      </c>
      <c r="R540" s="25">
        <f t="array" aca="1" ref="R540" ca="1">INDEX('Lorri 401b'!L:L,MATCH('Retirement Calculator'!A540,'Lorri 401b'!N:N,0),0)</f>
        <v>738607.44717655005</v>
      </c>
      <c r="S540" s="25">
        <f t="shared" ca="1" si="527"/>
        <v>1127736.8380732792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382320.15183843783</v>
      </c>
      <c r="R541" s="25">
        <f t="array" aca="1" ref="R541" ca="1">INDEX('Lorri 401b'!L:L,MATCH('Retirement Calculator'!A541,'Lorri 401b'!N:N,0),0)</f>
        <v>719939.44426056277</v>
      </c>
      <c r="S541" s="25">
        <f t="shared" ca="1" si="527"/>
        <v>1102259.5960990007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375482.5409507369</v>
      </c>
      <c r="R542" s="25">
        <f t="array" aca="1" ref="R542" ca="1">INDEX('Lorri 401b'!L:L,MATCH('Retirement Calculator'!A542,'Lorri 401b'!N:N,0),0)</f>
        <v>701193.65799909225</v>
      </c>
      <c r="S542" s="25">
        <f t="shared" ca="1" si="527"/>
        <v>1076676.1989498292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368616.44001767057</v>
      </c>
      <c r="R543" s="25">
        <f t="array" aca="1" ref="R543" ca="1">INDEX('Lorri 401b'!L:L,MATCH('Retirement Calculator'!A543,'Lorri 401b'!N:N,0),0)</f>
        <v>682369.76429486554</v>
      </c>
      <c r="S543" s="25">
        <f t="shared" ca="1" si="527"/>
        <v>1050986.2043125362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361721.73033071641</v>
      </c>
      <c r="R544" s="25">
        <f t="array" aca="1" ref="R544" ca="1">INDEX('Lorri 401b'!L:L,MATCH('Retirement Calculator'!A544,'Lorri 401b'!N:N,0),0)</f>
        <v>663467.43770020455</v>
      </c>
      <c r="S544" s="25">
        <f t="shared" ca="1" si="527"/>
        <v>1025189.1680309209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354798.2926867333</v>
      </c>
      <c r="R545" s="25">
        <f t="array" aca="1" ref="R545" ca="1">INDEX('Lorri 401b'!L:L,MATCH('Retirement Calculator'!A545,'Lorri 401b'!N:N,0),0)</f>
        <v>644486.3514113992</v>
      </c>
      <c r="S545" s="25">
        <f t="shared" ca="1" si="527"/>
        <v>999284.6440981325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347846.00738590024</v>
      </c>
      <c r="R546" s="25">
        <f t="array" aca="1" ref="R546" ca="1">INDEX('Lorri 401b'!L:L,MATCH('Retirement Calculator'!A546,'Lorri 401b'!N:N,0),0)</f>
        <v>625426.17726305709</v>
      </c>
      <c r="S546" s="25">
        <f t="shared" ca="1" si="527"/>
        <v>973272.18464895734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340864.75422964705</v>
      </c>
      <c r="R547" s="25">
        <f t="array" aca="1" ref="R547" ca="1">INDEX('Lorri 401b'!L:L,MATCH('Retirement Calculator'!A547,'Lorri 401b'!N:N,0),0)</f>
        <v>606286.58572243026</v>
      </c>
      <c r="S547" s="25">
        <f t="shared" ca="1" si="527"/>
        <v>947151.33995207725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333854.41251857614</v>
      </c>
      <c r="R548" s="25">
        <f t="array" aca="1" ref="R548" ca="1">INDEX('Lorri 401b'!L:L,MATCH('Retirement Calculator'!A548,'Lorri 401b'!N:N,0),0)</f>
        <v>587067.24588371755</v>
      </c>
      <c r="S548" s="25">
        <f t="shared" ca="1" si="527"/>
        <v>920921.65840229369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326814.8610503758</v>
      </c>
      <c r="R549" s="25">
        <f t="array" aca="1" ref="R549" ca="1">INDEX('Lorri 401b'!L:L,MATCH('Retirement Calculator'!A549,'Lorri 401b'!N:N,0),0)</f>
        <v>567767.82546234352</v>
      </c>
      <c r="S549" s="25">
        <f t="shared" ca="1" si="527"/>
        <v>894582.68651271937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319745.97811772459</v>
      </c>
      <c r="R550" s="25">
        <f t="array" aca="1" ref="R550" ca="1">INDEX('Lorri 401b'!L:L,MATCH('Retirement Calculator'!A550,'Lorri 401b'!N:N,0),0)</f>
        <v>548387.9907892138</v>
      </c>
      <c r="S550" s="25">
        <f t="shared" ca="1" si="527"/>
        <v>868133.96890693833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312647.64150618733</v>
      </c>
      <c r="R551" s="25">
        <f t="array" aca="1" ref="R551" ca="1">INDEX('Lorri 401b'!L:L,MATCH('Retirement Calculator'!A551,'Lorri 401b'!N:N,0),0)</f>
        <v>528927.40680494602</v>
      </c>
      <c r="S551" s="25">
        <f t="shared" ca="1" si="527"/>
        <v>841575.0483111334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305519.728492102</v>
      </c>
      <c r="R552" s="25">
        <f t="array" aca="1" ref="R552" ca="1">INDEX('Lorri 401b'!L:L,MATCH('Retirement Calculator'!A552,'Lorri 401b'!N:N,0),0)</f>
        <v>509385.73705407709</v>
      </c>
      <c r="S552" s="25">
        <f t="shared" ca="1" si="527"/>
        <v>814905.4655461791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298362.11584045802</v>
      </c>
      <c r="R553" s="25">
        <f t="array" aca="1" ref="R553" ca="1">INDEX('Lorri 401b'!L:L,MATCH('Retirement Calculator'!A553,'Lorri 401b'!N:N,0),0)</f>
        <v>489762.64367924619</v>
      </c>
      <c r="S553" s="25">
        <f t="shared" ca="1" si="527"/>
        <v>788124.75951970415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291174.67980276549</v>
      </c>
      <c r="R554" s="25">
        <f t="array" aca="1" ref="R554" ca="1">INDEX('Lorri 401b'!L:L,MATCH('Retirement Calculator'!A554,'Lorri 401b'!N:N,0),0)</f>
        <v>470057.78741535352</v>
      </c>
      <c r="S554" s="25">
        <f t="shared" ca="1" si="527"/>
        <v>761232.46721811895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283957.29611491592</v>
      </c>
      <c r="R555" s="25">
        <f t="array" aca="1" ref="R555" ca="1">INDEX('Lorri 401b'!L:L,MATCH('Retirement Calculator'!A555,'Lorri 401b'!N:N,0),0)</f>
        <v>450270.82758369466</v>
      </c>
      <c r="S555" s="25">
        <f t="shared" ca="1" si="527"/>
        <v>734228.12369861058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276709.83999503363</v>
      </c>
      <c r="R556" s="25">
        <f t="array" aca="1" ref="R556" ca="1">INDEX('Lorri 401b'!L:L,MATCH('Retirement Calculator'!A556,'Lorri 401b'!N:N,0),0)</f>
        <v>430401.42208607052</v>
      </c>
      <c r="S556" s="25">
        <f t="shared" ca="1" si="527"/>
        <v>707111.2620811041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269432.18614131853</v>
      </c>
      <c r="R557" s="25">
        <f t="array" aca="1" ref="R557" ca="1">INDEX('Lorri 401b'!L:L,MATCH('Retirement Calculator'!A557,'Lorri 401b'!N:N,0),0)</f>
        <v>410449.22739887296</v>
      </c>
      <c r="S557" s="25">
        <f t="shared" ca="1" si="527"/>
        <v>679881.41354019148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262124.20872987958</v>
      </c>
      <c r="R558" s="25">
        <f t="array" aca="1" ref="R558" ca="1">INDEX('Lorri 401b'!L:L,MATCH('Retirement Calculator'!A558,'Lorri 401b'!N:N,0),0)</f>
        <v>390413.8985671454</v>
      </c>
      <c r="S558" s="25">
        <f t="shared" ca="1" si="527"/>
        <v>652538.10729702492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254785.78141255965</v>
      </c>
      <c r="R559" s="25">
        <f t="array" aca="1" ref="R559" ca="1">INDEX('Lorri 401b'!L:L,MATCH('Retirement Calculator'!A559,'Lorri 401b'!N:N,0),0)</f>
        <v>370295.08919861895</v>
      </c>
      <c r="S559" s="25">
        <f t="shared" ca="1" si="527"/>
        <v>625080.87061117857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247416.77731475089</v>
      </c>
      <c r="R560" s="25">
        <f t="array" aca="1" ref="R560" ca="1">INDEX('Lorri 401b'!L:L,MATCH('Retirement Calculator'!A560,'Lorri 401b'!N:N,0),0)</f>
        <v>350092.45145772368</v>
      </c>
      <c r="S560" s="25">
        <f t="shared" ca="1" si="527"/>
        <v>597509.22877247457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240017.06903320126</v>
      </c>
      <c r="R561" s="25">
        <f t="array" aca="1" ref="R561" ca="1">INDEX('Lorri 401b'!L:L,MATCH('Retirement Calculator'!A561,'Lorri 401b'!N:N,0),0)</f>
        <v>329805.63605957467</v>
      </c>
      <c r="S561" s="25">
        <f t="shared" ca="1" si="527"/>
        <v>569822.70509277587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232586.52863381183</v>
      </c>
      <c r="R562" s="25">
        <f t="array" aca="1" ref="R562" ca="1">INDEX('Lorri 401b'!L:L,MATCH('Retirement Calculator'!A562,'Lorri 401b'!N:N,0),0)</f>
        <v>309434.29226393334</v>
      </c>
      <c r="S562" s="25">
        <f t="shared" ca="1" si="527"/>
        <v>542020.8208977452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225125.02764942494</v>
      </c>
      <c r="R563" s="25">
        <f t="array" aca="1" ref="R563" ca="1">INDEX('Lorri 401b'!L:L,MATCH('Retirement Calculator'!A563,'Lorri 401b'!N:N,0),0)</f>
        <v>288978.0678691435</v>
      </c>
      <c r="S563" s="25">
        <f t="shared" ca="1" si="527"/>
        <v>514103.09551856841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217632.4370776031</v>
      </c>
      <c r="R564" s="25">
        <f t="array" aca="1" ref="R564" ca="1">INDEX('Lorri 401b'!L:L,MATCH('Retirement Calculator'!A564,'Lorri 401b'!N:N,0),0)</f>
        <v>268436.60920604208</v>
      </c>
      <c r="S564" s="25">
        <f t="shared" ca="1" si="527"/>
        <v>486069.04628364521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210108.62737839867</v>
      </c>
      <c r="R565" s="25">
        <f t="array" aca="1" ref="R565" ca="1">INDEX('Lorri 401b'!L:L,MATCH('Retirement Calculator'!A565,'Lorri 401b'!N:N,0),0)</f>
        <v>247809.56113184438</v>
      </c>
      <c r="S565" s="25">
        <f t="shared" ca="1" si="527"/>
        <v>457918.18851024308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202553.46847211424</v>
      </c>
      <c r="R566" s="25">
        <f t="array" aca="1" ref="R566" ca="1">INDEX('Lorri 401b'!L:L,MATCH('Retirement Calculator'!A566,'Lorri 401b'!N:N,0),0)</f>
        <v>227096.56702400421</v>
      </c>
      <c r="S566" s="25">
        <f t="shared" ca="1" si="527"/>
        <v>429650.03549611848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194966.8297370536</v>
      </c>
      <c r="R567" s="25">
        <f t="array" aca="1" ref="R567" ca="1">INDEX('Lorri 401b'!L:L,MATCH('Retirement Calculator'!A567,'Lorri 401b'!N:N,0),0)</f>
        <v>206297.26877404802</v>
      </c>
      <c r="S567" s="25">
        <f t="shared" ca="1" si="527"/>
        <v>401264.09851110162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187348.58000726355</v>
      </c>
      <c r="R568" s="25">
        <f t="array" aca="1" ref="R568" ca="1">INDEX('Lorri 401b'!L:L,MATCH('Retirement Calculator'!A568,'Lorri 401b'!N:N,0),0)</f>
        <v>185411.3067813837</v>
      </c>
      <c r="S568" s="25">
        <f t="shared" ca="1" si="527"/>
        <v>372759.88678864727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179698.58757026604</v>
      </c>
      <c r="R569" s="25">
        <f t="array" aca="1" ref="R569" ca="1">INDEX('Lorri 401b'!L:L,MATCH('Retirement Calculator'!A569,'Lorri 401b'!N:N,0),0)</f>
        <v>164438.31994708328</v>
      </c>
      <c r="S569" s="25">
        <f t="shared" ca="1" si="527"/>
        <v>344136.90751734935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172016.72016478106</v>
      </c>
      <c r="R570" s="25">
        <f t="array" aca="1" ref="R570" ca="1">INDEX('Lorri 401b'!L:L,MATCH('Retirement Calculator'!A570,'Lorri 401b'!N:N,0),0)</f>
        <v>143377.94566763993</v>
      </c>
      <c r="S570" s="25">
        <f t="shared" ca="1" si="527"/>
        <v>315394.66583242099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164302.84497843988</v>
      </c>
      <c r="R571" s="25">
        <f t="array" aca="1" ref="R571" ca="1">INDEX('Lorri 401b'!L:L,MATCH('Retirement Calculator'!A571,'Lorri 401b'!N:N,0),0)</f>
        <v>122229.81982869889</v>
      </c>
      <c r="S571" s="25">
        <f t="shared" ca="1" si="527"/>
        <v>286532.66480713879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156556.82864548895</v>
      </c>
      <c r="R572" s="25">
        <f t="array" aca="1" ref="R572" ca="1">INDEX('Lorri 401b'!L:L,MATCH('Retirement Calculator'!A572,'Lorri 401b'!N:N,0),0)</f>
        <v>100993.57679876227</v>
      </c>
      <c r="S572" s="25">
        <f t="shared" ca="1" si="527"/>
        <v>257550.4054442512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148778.53724448406</v>
      </c>
      <c r="R573" s="25">
        <f t="array" aca="1" ref="R573" ca="1">INDEX('Lorri 401b'!L:L,MATCH('Retirement Calculator'!A573,'Lorri 401b'!N:N,0),0)</f>
        <v>79668.849422867585</v>
      </c>
      <c r="S573" s="25">
        <f t="shared" ca="1" si="527"/>
        <v>228447.38666735165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140967.83629597496</v>
      </c>
      <c r="R574" s="25">
        <f t="array" aca="1" ref="R574" ca="1">INDEX('Lorri 401b'!L:L,MATCH('Retirement Calculator'!A574,'Lorri 401b'!N:N,0),0)</f>
        <v>58255.269016240003</v>
      </c>
      <c r="S574" s="25">
        <f t="shared" ca="1" si="527"/>
        <v>199223.10531221496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133124.59076018044</v>
      </c>
      <c r="R575" s="25">
        <f t="array" aca="1" ref="R575" ca="1">INDEX('Lorri 401b'!L:L,MATCH('Retirement Calculator'!A575,'Lorri 401b'!N:N,0),0)</f>
        <v>36752.465357918139</v>
      </c>
      <c r="S575" s="25">
        <f t="shared" ca="1" si="527"/>
        <v>169877.05611809858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125248.66503465342</v>
      </c>
      <c r="R576" s="25">
        <f t="array" aca="1" ref="R576" ca="1">INDEX('Lorri 401b'!L:L,MATCH('Retirement Calculator'!A576,'Lorri 401b'!N:N,0),0)</f>
        <v>15160.066684353267</v>
      </c>
      <c r="S576" s="25">
        <f t="shared" ca="1" si="527"/>
        <v>140408.73171900667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117339.92295193671</v>
      </c>
      <c r="R577" s="25">
        <f t="array" aca="1" ref="R577" ca="1">INDEX('Lorri 401b'!L:L,MATCH('Retirement Calculator'!A577,'Lorri 401b'!N:N,0),0)</f>
        <v>-6522.3003170181264</v>
      </c>
      <c r="S577" s="25">
        <f t="shared" ca="1" si="527"/>
        <v>110817.62263491857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109398.22777720868</v>
      </c>
      <c r="R578" s="25">
        <f t="array" aca="1" ref="R578" ca="1">INDEX('Lorri 401b'!L:L,MATCH('Retirement Calculator'!A578,'Lorri 401b'!N:N,0),0)</f>
        <v>-28295.010514228565</v>
      </c>
      <c r="S578" s="25">
        <f t="shared" ca="1" si="527"/>
        <v>81103.217262980121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101423.44220591929</v>
      </c>
      <c r="R579" s="25">
        <f t="array" aca="1" ref="R579" ca="1">INDEX('Lorri 401b'!L:L,MATCH('Retirement Calculator'!A579,'Lorri 401b'!N:N,0),0)</f>
        <v>-50158.440337260712</v>
      </c>
      <c r="S579" s="25">
        <f t="shared" ca="1" si="527"/>
        <v>51265.001868658575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93415.428361416183</v>
      </c>
      <c r="R580" s="25">
        <f t="array" aca="1" ref="R580" ca="1">INDEX('Lorri 401b'!L:L,MATCH('Retirement Calculator'!A580,'Lorri 401b'!N:N,0),0)</f>
        <v>-72112.967784555498</v>
      </c>
      <c r="S580" s="25">
        <f t="shared" ca="1" si="527"/>
        <v>21302.460576860685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85374.047792560988</v>
      </c>
      <c r="R581" s="25">
        <f t="array" aca="1" ref="R581" ca="1">INDEX('Lorri 401b'!L:L,MATCH('Retirement Calculator'!A581,'Lorri 401b'!N:N,0),0)</f>
        <v>-94158.972429547342</v>
      </c>
      <c r="S581" s="25">
        <f t="shared" ca="1" si="527"/>
        <v>-8784.924636986354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77299.161471335552</v>
      </c>
      <c r="R582" s="25">
        <f t="array" aca="1" ref="R582" ca="1">INDEX('Lorri 401b'!L:L,MATCH('Retirement Calculator'!A582,'Lorri 401b'!N:N,0),0)</f>
        <v>-116296.83542722666</v>
      </c>
      <c r="S582" s="25">
        <f t="shared" ca="1" si="527"/>
        <v>-38997.673955891107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69190.629790438354</v>
      </c>
      <c r="R583" s="25">
        <f t="array" aca="1" ref="R583" ca="1">INDEX('Lorri 401b'!L:L,MATCH('Retirement Calculator'!A583,'Lorri 401b'!N:N,0),0)</f>
        <v>-138526.93952072965</v>
      </c>
      <c r="S583" s="25">
        <f t="shared" ca="1" si="527"/>
        <v>-69336.309730291294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61048.312560870749</v>
      </c>
      <c r="R584" s="25">
        <f t="array" aca="1" ref="R584" ca="1">INDEX('Lorri 401b'!L:L,MATCH('Retirement Calculator'!A584,'Lorri 401b'!N:N,0),0)</f>
        <v>-160849.66904795554</v>
      </c>
      <c r="S584" s="25">
        <f t="shared" ca="1" si="527"/>
        <v>-99801.356487084791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52872.069009513274</v>
      </c>
      <c r="R585" s="25">
        <f t="array" aca="1" ref="R585" ca="1">INDEX('Lorri 401b'!L:L,MATCH('Retirement Calculator'!A585,'Lorri 401b'!N:N,0),0)</f>
        <v>-183265.40994821154</v>
      </c>
      <c r="S585" s="25">
        <f t="shared" ca="1" si="527"/>
        <v>-130393.34093869827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44661.757776691811</v>
      </c>
      <c r="R586" s="25">
        <f t="array" aca="1" ref="R586" ca="1">INDEX('Lorri 401b'!L:L,MATCH('Retirement Calculator'!A586,'Lorri 401b'!N:N,0),0)</f>
        <v>-205774.54976888528</v>
      </c>
      <c r="S586" s="25">
        <f t="shared" ca="1" si="527"/>
        <v>-161112.79199219347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36417.236913733592</v>
      </c>
      <c r="R587" s="25">
        <f t="array" aca="1" ref="R587" ca="1">INDEX('Lorri 401b'!L:L,MATCH('Retirement Calculator'!A587,'Lorri 401b'!N:N,0),0)</f>
        <v>-228377.47767214518</v>
      </c>
      <c r="S587" s="25">
        <f t="shared" ca="1" si="527"/>
        <v>-191960.24075841159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28138.363880513047</v>
      </c>
      <c r="R588" s="25">
        <f t="array" aca="1" ref="R588" ca="1">INDEX('Lorri 401b'!L:L,MATCH('Retirement Calculator'!A588,'Lorri 401b'!N:N,0),0)</f>
        <v>-251074.58444166865</v>
      </c>
      <c r="S588" s="25">
        <f t="shared" ca="1" si="527"/>
        <v>-222936.22056115558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19824.995542987417</v>
      </c>
      <c r="R589" s="25">
        <f t="array" aca="1" ref="R589" ca="1">INDEX('Lorri 401b'!L:L,MATCH('Retirement Calculator'!A589,'Lorri 401b'!N:N,0),0)</f>
        <v>-273866.26248939848</v>
      </c>
      <c r="S589" s="25">
        <f t="shared" ca="1" si="527"/>
        <v>-254041.26694641105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11476.988170722096</v>
      </c>
      <c r="R590" s="25">
        <f t="array" aca="1" ref="R590" ca="1">INDEX('Lorri 401b'!L:L,MATCH('Retirement Calculator'!A590,'Lorri 401b'!N:N,0),0)</f>
        <v>-296752.90586232714</v>
      </c>
      <c r="S590" s="25">
        <f t="shared" ca="1" si="527"/>
        <v>-285275.91769160505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3094.1974344056694</v>
      </c>
      <c r="R591" s="25">
        <f t="array" aca="1" ref="R591" ca="1">INDEX('Lorri 401b'!L:L,MATCH('Retirement Calculator'!A591,'Lorri 401b'!N:N,0),0)</f>
        <v>-319734.91024930973</v>
      </c>
      <c r="S591" s="25">
        <f t="shared" ca="1" si="527"/>
        <v>-316640.71281490405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-5323.5215966454089</v>
      </c>
      <c r="R592" s="25">
        <f t="array" aca="1" ref="R592" ca="1">INDEX('Lorri 401b'!L:L,MATCH('Retirement Calculator'!A592,'Lorri 401b'!N:N,0),0)</f>
        <v>-342812.67298790475</v>
      </c>
      <c r="S592" s="25">
        <f t="shared" ca="1" si="527"/>
        <v>-348136.19458455016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-13776.314456992533</v>
      </c>
      <c r="R593" s="25">
        <f t="array" aca="1" ref="R593" ca="1">INDEX('Lorri 401b'!L:L,MATCH('Retirement Calculator'!A593,'Lorri 401b'!N:N,0),0)</f>
        <v>-365986.5930712439</v>
      </c>
      <c r="S593" s="25">
        <f t="shared" ca="1" si="527"/>
        <v>-379762.90752823645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-22264.327287591103</v>
      </c>
      <c r="R594" s="25">
        <f t="array" aca="1" ref="R594" ca="1">INDEX('Lorri 401b'!L:L,MATCH('Retirement Calculator'!A594,'Lorri 401b'!N:N,0),0)</f>
        <v>-389257.07115493028</v>
      </c>
      <c r="S594" s="25">
        <f t="shared" ca="1" si="527"/>
        <v>-411521.3984425214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-30787.706838317168</v>
      </c>
      <c r="R595" s="25">
        <f t="array" aca="1" ref="R595" ca="1">INDEX('Lorri 401b'!L:L,MATCH('Retirement Calculator'!A595,'Lorri 401b'!N:N,0),0)</f>
        <v>-412624.50956396537</v>
      </c>
      <c r="S595" s="25">
        <f t="shared" ca="1" si="527"/>
        <v>-443412.21640228253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-39346.600470504593</v>
      </c>
      <c r="R596" s="25">
        <f t="array" aca="1" ref="R596" ca="1">INDEX('Lorri 401b'!L:L,MATCH('Retirement Calculator'!A596,'Lorri 401b'!N:N,0),0)</f>
        <v>-436089.31229970476</v>
      </c>
      <c r="S596" s="25">
        <f t="shared" ca="1" si="527"/>
        <v>-475435.91277020937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-47941.156159492792</v>
      </c>
      <c r="R597" s="25">
        <f t="array" aca="1" ref="R597" ca="1">INDEX('Lorri 401b'!L:L,MATCH('Retirement Calculator'!A597,'Lorri 401b'!N:N,0),0)</f>
        <v>-459651.88504684309</v>
      </c>
      <c r="S597" s="25">
        <f t="shared" ca="1" si="527"/>
        <v>-507593.04120633588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-56571.522497185113</v>
      </c>
      <c r="R598" s="25">
        <f t="array" aca="1" ref="R598" ca="1">INDEX('Lorri 401b'!L:L,MATCH('Retirement Calculator'!A598,'Lorri 401b'!N:N,0),0)</f>
        <v>-483312.63518042781</v>
      </c>
      <c r="S598" s="25">
        <f t="shared" ca="1" si="527"/>
        <v>-539884.15767761297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-65237.848694617816</v>
      </c>
      <c r="R599" s="25">
        <f t="array" aca="1" ref="R599" ca="1">INDEX('Lorri 401b'!L:L,MATCH('Retirement Calculator'!A599,'Lorri 401b'!N:N,0),0)</f>
        <v>-507071.97177290247</v>
      </c>
      <c r="S599" s="25">
        <f t="shared" ca="1" si="527"/>
        <v>-572309.82046752027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-73940.284584539826</v>
      </c>
      <c r="R600" s="25">
        <f t="array" aca="1" ref="R600" ca="1">INDEX('Lorri 401b'!L:L,MATCH('Retirement Calculator'!A600,'Lorri 401b'!N:N,0),0)</f>
        <v>-530930.30560117913</v>
      </c>
      <c r="S600" s="25">
        <f t="shared" ca="1" si="527"/>
        <v>-604870.59018571896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-82678.980624003176</v>
      </c>
      <c r="R601" s="25">
        <f t="array" aca="1" ref="R601" ca="1">INDEX('Lorri 401b'!L:L,MATCH('Retirement Calculator'!A601,'Lorri 401b'!N:N,0),0)</f>
        <v>-554888.04915374028</v>
      </c>
      <c r="S601" s="25">
        <f t="shared" ca="1" si="527"/>
        <v>-637567.0297777435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-91454.087896964294</v>
      </c>
      <c r="R602" s="25">
        <f t="array" aca="1" ref="R602" ca="1">INDEX('Lorri 401b'!L:L,MATCH('Retirement Calculator'!A602,'Lorri 401b'!N:N,0),0)</f>
        <v>-578945.61663777044</v>
      </c>
      <c r="S602" s="25">
        <f t="shared" ca="1" si="527"/>
        <v>-670399.70453473472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-100265.75811689608</v>
      </c>
      <c r="R603" s="25">
        <f t="array" aca="1" ref="R603" ca="1">INDEX('Lorri 401b'!L:L,MATCH('Retirement Calculator'!A603,'Lorri 401b'!N:N,0),0)</f>
        <v>-603103.42398631724</v>
      </c>
      <c r="S603" s="25">
        <f t="shared" ca="1" si="527"/>
        <v>-703369.18210321327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-109114.14362941092</v>
      </c>
      <c r="R604" s="25">
        <f t="array" aca="1" ref="R604" ca="1">INDEX('Lorri 401b'!L:L,MATCH('Retirement Calculator'!A604,'Lorri 401b'!N:N,0),0)</f>
        <v>-627361.88886548299</v>
      </c>
      <c r="S604" s="25">
        <f t="shared" ca="1" si="527"/>
        <v>-736476.03249489388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-117999.39741489456</v>
      </c>
      <c r="R605" s="25">
        <f t="array" aca="1" ref="R605" ca="1">INDEX('Lorri 401b'!L:L,MATCH('Retirement Calculator'!A605,'Lorri 401b'!N:N,0),0)</f>
        <v>-651721.4306816454</v>
      </c>
      <c r="S605" s="25">
        <f t="shared" ca="1" si="527"/>
        <v>-769720.82809653995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-126921.67309115105</v>
      </c>
      <c r="R606" s="25">
        <f t="array" aca="1" ref="R606" ca="1">INDEX('Lorri 401b'!L:L,MATCH('Retirement Calculator'!A606,'Lorri 401b'!N:N,0),0)</f>
        <v>-676182.47058870853</v>
      </c>
      <c r="S606" s="25">
        <f t="shared" ca="1" si="527"/>
        <v>-803104.14367985958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-135881.12491605862</v>
      </c>
      <c r="R607" s="25">
        <f t="array" aca="1" ref="R607" ca="1">INDEX('Lorri 401b'!L:L,MATCH('Retirement Calculator'!A607,'Lorri 401b'!N:N,0),0)</f>
        <v>-700745.43149538443</v>
      </c>
      <c r="S607" s="25">
        <f t="shared" ca="1" si="527"/>
        <v>-836626.55641144305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-144877.90779023664</v>
      </c>
      <c r="R608" s="25">
        <f t="array" aca="1" ref="R608" ca="1">INDEX('Lorri 401b'!L:L,MATCH('Retirement Calculator'!A608,'Lorri 401b'!N:N,0),0)</f>
        <v>-725410.73807250464</v>
      </c>
      <c r="S608" s="25">
        <f t="shared" ca="1" si="527"/>
        <v>-870288.64586274128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-153912.17725972371</v>
      </c>
      <c r="R609" s="25">
        <f t="array" aca="1" ref="R609" ca="1">INDEX('Lorri 401b'!L:L,MATCH('Retirement Calculator'!A609,'Lorri 401b'!N:N,0),0)</f>
        <v>-750178.81676036282</v>
      </c>
      <c r="S609" s="25">
        <f t="shared" ca="1" si="527"/>
        <v>-904090.99402008648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-162984.08951866699</v>
      </c>
      <c r="R610" s="25">
        <f t="array" aca="1" ref="R610" ca="1">INDEX('Lorri 401b'!L:L,MATCH('Retirement Calculator'!A610,'Lorri 401b'!N:N,0),0)</f>
        <v>-775050.09577608726</v>
      </c>
      <c r="S610" s="25">
        <f t="shared" ca="1" si="527"/>
        <v>-938034.18529475422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-172093.80141202253</v>
      </c>
      <c r="R611" s="25">
        <f t="array" aca="1" ref="R611" ca="1">INDEX('Lorri 401b'!L:L,MATCH('Retirement Calculator'!A611,'Lorri 401b'!N:N,0),0)</f>
        <v>-800025.00512104377</v>
      </c>
      <c r="S611" s="25">
        <f t="shared" ca="1" si="527"/>
        <v>-972118.80653306632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-181241.47043826705</v>
      </c>
      <c r="R612" s="25">
        <f t="array" aca="1" ref="R612" ca="1">INDEX('Lorri 401b'!L:L,MATCH('Retirement Calculator'!A612,'Lorri 401b'!N:N,0),0)</f>
        <v>-825103.97658827098</v>
      </c>
      <c r="S612" s="25">
        <f t="shared" ca="1" si="527"/>
        <v>-1006345.447026538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-190427.25475212093</v>
      </c>
      <c r="R613" s="25">
        <f t="array" aca="1" ref="R613" ca="1">INDEX('Lorri 401b'!L:L,MATCH('Retirement Calculator'!A613,'Lorri 401b'!N:N,0),0)</f>
        <v>-850287.44376994495</v>
      </c>
      <c r="S613" s="25">
        <f t="shared" ca="1" si="527"/>
        <v>-1040714.6985220659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-199651.31316728253</v>
      </c>
      <c r="R614" s="25">
        <f t="array" aca="1" ref="R614" ca="1">INDEX('Lorri 401b'!L:L,MATCH('Retirement Calculator'!A614,'Lorri 401b'!N:N,0),0)</f>
        <v>-875575.84206487588</v>
      </c>
      <c r="S614" s="25">
        <f t="shared" ca="1" si="527"/>
        <v>-1075227.1552321585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-208913.80515917396</v>
      </c>
      <c r="R615" s="25">
        <f t="array" aca="1" ref="R615" ca="1">INDEX('Lorri 401b'!L:L,MATCH('Retirement Calculator'!A615,'Lorri 401b'!N:N,0),0)</f>
        <v>-900969.60868603573</v>
      </c>
      <c r="S615" s="25">
        <f t="shared" ca="1" si="527"/>
        <v>-1109883.4138452096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-218214.8908676983</v>
      </c>
      <c r="R616" s="25">
        <f t="array" aca="1" ref="R616" ca="1">INDEX('Lorri 401b'!L:L,MATCH('Retirement Calculator'!A616,'Lorri 401b'!N:N,0),0)</f>
        <v>-926469.18266811711</v>
      </c>
      <c r="S616" s="25">
        <f t="shared" ca="1" si="527"/>
        <v>-1144684.0735358153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-227554.73110000815</v>
      </c>
      <c r="R617" s="25">
        <f t="array" aca="1" ref="R617" ca="1">INDEX('Lorri 401b'!L:L,MATCH('Retirement Calculator'!A617,'Lorri 401b'!N:N,0),0)</f>
        <v>-952075.00487512385</v>
      </c>
      <c r="S617" s="25">
        <f t="shared" ca="1" si="527"/>
        <v>-1179629.7359751321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-236933.48733328594</v>
      </c>
      <c r="R618" s="25">
        <f t="array" aca="1" ref="R618" ca="1">INDEX('Lorri 401b'!L:L,MATCH('Retirement Calculator'!A618,'Lorri 401b'!N:N,0),0)</f>
        <v>-977787.518007993</v>
      </c>
      <c r="S618" s="25">
        <f t="shared" ca="1" si="527"/>
        <v>-1214721.0053412789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-246351.32171753573</v>
      </c>
      <c r="R619" s="25">
        <f t="array" aca="1" ref="R619" ca="1">INDEX('Lorri 401b'!L:L,MATCH('Retirement Calculator'!A619,'Lorri 401b'!N:N,0),0)</f>
        <v>-1003607.1666122492</v>
      </c>
      <c r="S619" s="25">
        <f t="shared" ca="1" si="527"/>
        <v>-1249958.4883297849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-255808.39707838657</v>
      </c>
      <c r="R620" s="25">
        <f t="array" aca="1" ref="R620" ca="1">INDEX('Lorri 401b'!L:L,MATCH('Retirement Calculator'!A620,'Lorri 401b'!N:N,0),0)</f>
        <v>-1029534.3970856897</v>
      </c>
      <c r="S620" s="25">
        <f t="shared" ca="1" si="527"/>
        <v>-1285342.7941640762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-265304.87691990763</v>
      </c>
      <c r="R621" s="25">
        <f t="array" aca="1" ref="R621" ca="1">INDEX('Lorri 401b'!L:L,MATCH('Retirement Calculator'!A621,'Lorri 401b'!N:N,0),0)</f>
        <v>-1055569.6576861029</v>
      </c>
      <c r="S621" s="25">
        <f t="shared" ca="1" si="527"/>
        <v>-1320874.5346060107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-274840.92542743502</v>
      </c>
      <c r="R622" s="25">
        <f t="array" aca="1" ref="R622" ca="1">INDEX('Lorri 401b'!L:L,MATCH('Retirement Calculator'!A622,'Lorri 401b'!N:N,0),0)</f>
        <v>-1081713.3985390179</v>
      </c>
      <c r="S622" s="25">
        <f t="shared" ca="1" si="527"/>
        <v>-1356554.3239664529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-284416.70747041045</v>
      </c>
      <c r="R623" s="25">
        <f t="array" aca="1" ref="R623" ca="1">INDEX('Lorri 401b'!L:L,MATCH('Retirement Calculator'!A623,'Lorri 401b'!N:N,0),0)</f>
        <v>-1107966.0716454866</v>
      </c>
      <c r="S623" s="25">
        <f t="shared" ca="1" si="527"/>
        <v>-1392382.7791158971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-294032.38860523159</v>
      </c>
      <c r="R624" s="25">
        <f t="array" aca="1" ref="R624" ca="1">INDEX('Lorri 401b'!L:L,MATCH('Retirement Calculator'!A624,'Lorri 401b'!N:N,0),0)</f>
        <v>-1134328.1308898991</v>
      </c>
      <c r="S624" s="25">
        <f t="shared" ca="1" si="527"/>
        <v>-1428360.5194951307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-303688.13507811452</v>
      </c>
      <c r="R625" s="25">
        <f t="array" aca="1" ref="R625" ca="1">INDEX('Lorri 401b'!L:L,MATCH('Retirement Calculator'!A625,'Lorri 401b'!N:N,0),0)</f>
        <v>-1160800.0320478298</v>
      </c>
      <c r="S625" s="25">
        <f t="shared" ca="1" si="527"/>
        <v>-1464488.1671259443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-313384.11382796778</v>
      </c>
      <c r="R626" s="25">
        <f t="array" aca="1" ref="R626" ca="1">INDEX('Lorri 401b'!L:L,MATCH('Retirement Calculator'!A626,'Lorri 401b'!N:N,0),0)</f>
        <v>-1187382.2327939188</v>
      </c>
      <c r="S626" s="25">
        <f t="shared" ca="1" si="527"/>
        <v>-1500766.3466218866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-323120.49248927872</v>
      </c>
      <c r="R627" s="25">
        <f t="array" aca="1" ref="R627" ca="1">INDEX('Lorri 401b'!L:L,MATCH('Retirement Calculator'!A627,'Lorri 401b'!N:N,0),0)</f>
        <v>-1214075.1927097831</v>
      </c>
      <c r="S627" s="25">
        <f t="shared" ca="1" si="527"/>
        <v>-1537195.6851990619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-332897.43939501181</v>
      </c>
      <c r="R628" s="25">
        <f t="array" aca="1" ref="R628" ca="1">INDEX('Lorri 401b'!L:L,MATCH('Retirement Calculator'!A628,'Lorri 401b'!N:N,0),0)</f>
        <v>-1240879.3732919635</v>
      </c>
      <c r="S628" s="25">
        <f t="shared" ca="1" si="527"/>
        <v>-1573776.8126869753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-342715.12357951881</v>
      </c>
      <c r="R629" s="25">
        <f t="array" aca="1" ref="R629" ca="1">INDEX('Lorri 401b'!L:L,MATCH('Retirement Calculator'!A629,'Lorri 401b'!N:N,0),0)</f>
        <v>-1267795.237959903</v>
      </c>
      <c r="S629" s="25">
        <f t="shared" ca="1" si="527"/>
        <v>-1610510.3615394218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-352573.71478146123</v>
      </c>
      <c r="R630" s="25">
        <f t="array" aca="1" ref="R630" ca="1">INDEX('Lorri 401b'!L:L,MATCH('Retirement Calculator'!A630,'Lorri 401b'!N:N,0),0)</f>
        <v>-1294823.2520639589</v>
      </c>
      <c r="S630" s="25">
        <f t="shared" ca="1" si="527"/>
        <v>-1647396.9668454202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-362473.38344674511</v>
      </c>
      <c r="R631" s="25">
        <f t="array" aca="1" ref="R631" ca="1">INDEX('Lorri 401b'!L:L,MATCH('Retirement Calculator'!A631,'Lorri 401b'!N:N,0),0)</f>
        <v>-1321963.8828934482</v>
      </c>
      <c r="S631" s="25">
        <f t="shared" ca="1" si="527"/>
        <v>-1684437.2663401933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-372414.30073146767</v>
      </c>
      <c r="R632" s="25">
        <f t="array" aca="1" ref="R632" ca="1">INDEX('Lorri 401b'!L:L,MATCH('Retirement Calculator'!A632,'Lorri 401b'!N:N,0),0)</f>
        <v>-1349217.5996847271</v>
      </c>
      <c r="S632" s="25">
        <f t="shared" ca="1" si="527"/>
        <v>-1721631.9004161949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-382396.63850487652</v>
      </c>
      <c r="R633" s="25">
        <f t="array" aca="1" ref="R633" ca="1">INDEX('Lorri 401b'!L:L,MATCH('Retirement Calculator'!A633,'Lorri 401b'!N:N,0),0)</f>
        <v>-1376584.8736293032</v>
      </c>
      <c r="S633" s="25">
        <f t="shared" ca="1" si="527"/>
        <v>-1758981.5121341797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-392420.56935234129</v>
      </c>
      <c r="R634" s="25">
        <f t="array" aca="1" ref="R634" ca="1">INDEX('Lorri 401b'!L:L,MATCH('Retirement Calculator'!A634,'Lorri 401b'!N:N,0),0)</f>
        <v>-1404066.1778819815</v>
      </c>
      <c r="S634" s="25">
        <f t="shared" ca="1" si="527"/>
        <v>-1796486.7472343228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-402486.26657833712</v>
      </c>
      <c r="R635" s="25">
        <f t="array" aca="1" ref="R635" ca="1">INDEX('Lorri 401b'!L:L,MATCH('Retirement Calculator'!A635,'Lorri 401b'!N:N,0),0)</f>
        <v>-1431661.987569046</v>
      </c>
      <c r="S635" s="25">
        <f t="shared" ca="1" si="527"/>
        <v>-1834148.2541473832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-412593.90420944127</v>
      </c>
      <c r="R636" s="25">
        <f t="array" aca="1" ref="R636" ca="1">INDEX('Lorri 401b'!L:L,MATCH('Retirement Calculator'!A636,'Lorri 401b'!N:N,0),0)</f>
        <v>-1459372.7797964732</v>
      </c>
      <c r="S636" s="25">
        <f t="shared" ca="1" si="527"/>
        <v>-1871966.6840059145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-422743.65699734172</v>
      </c>
      <c r="R637" s="25">
        <f t="array" aca="1" ref="R637" ca="1">INDEX('Lorri 401b'!L:L,MATCH('Retirement Calculator'!A637,'Lorri 401b'!N:N,0),0)</f>
        <v>-1487199.0336581815</v>
      </c>
      <c r="S637" s="25">
        <f t="shared" ca="1" si="527"/>
        <v>-1909942.6906555232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-432935.7004218584</v>
      </c>
      <c r="R638" s="25">
        <f t="array" aca="1" ref="R638" ca="1">INDEX('Lorri 401b'!L:L,MATCH('Retirement Calculator'!A638,'Lorri 401b'!N:N,0),0)</f>
        <v>-1515141.2302443136</v>
      </c>
      <c r="S638" s="25">
        <f t="shared" ca="1" si="527"/>
        <v>-1948076.9306661719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-443170.21069397725</v>
      </c>
      <c r="R639" s="25">
        <f t="array" aca="1" ref="R639" ca="1">INDEX('Lorri 401b'!L:L,MATCH('Retirement Calculator'!A639,'Lorri 401b'!N:N,0),0)</f>
        <v>-1543199.8526495546</v>
      </c>
      <c r="S639" s="25">
        <f t="shared" ca="1" si="527"/>
        <v>-1986370.0633435319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-453447.36475889658</v>
      </c>
      <c r="R640" s="25">
        <f t="array" aca="1" ref="R640" ca="1">INDEX('Lorri 401b'!L:L,MATCH('Retirement Calculator'!A640,'Lorri 401b'!N:N,0),0)</f>
        <v>-1571375.3859814841</v>
      </c>
      <c r="S640" s="25">
        <f t="shared" ca="1" si="527"/>
        <v>-2024822.7507403807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-463767.34029908641</v>
      </c>
      <c r="R641" s="25">
        <f t="array" aca="1" ref="R641" ca="1">INDEX('Lorri 401b'!L:L,MATCH('Retirement Calculator'!A641,'Lorri 401b'!N:N,0),0)</f>
        <v>-1599668.3173689633</v>
      </c>
      <c r="S641" s="25">
        <f t="shared" ca="1" si="527"/>
        <v>-2063435.6576680497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-474130.31573736039</v>
      </c>
      <c r="R642" s="25">
        <f t="array" aca="1" ref="R642" ca="1">INDEX('Lorri 401b'!L:L,MATCH('Retirement Calculator'!A642,'Lorri 401b'!N:N,0),0)</f>
        <v>-1628079.1359705569</v>
      </c>
      <c r="S642" s="25">
        <f t="shared" ca="1" si="527"/>
        <v>-2102209.4517079173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-484536.47023996047</v>
      </c>
      <c r="R643" s="25">
        <f t="array" aca="1" ref="R643" ca="1">INDEX('Lorri 401b'!L:L,MATCH('Retirement Calculator'!A643,'Lorri 401b'!N:N,0),0)</f>
        <v>-1656608.3329829904</v>
      </c>
      <c r="S643" s="25">
        <f t="shared" ca="1" si="527"/>
        <v>-2141144.803222951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-494985.98371965473</v>
      </c>
      <c r="R644" s="25">
        <f t="array" aca="1" ref="R644" ca="1">INDEX('Lorri 401b'!L:L,MATCH('Retirement Calculator'!A644,'Lorri 401b'!N:N,0),0)</f>
        <v>-1685256.4016496425</v>
      </c>
      <c r="S644" s="25">
        <f t="shared" ca="1" si="527"/>
        <v>-2180242.3853692971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-505479.03683884774</v>
      </c>
      <c r="R645" s="25">
        <f t="array" aca="1" ref="R645" ca="1">INDEX('Lorri 401b'!L:L,MATCH('Retirement Calculator'!A645,'Lorri 401b'!N:N,0),0)</f>
        <v>-1714023.8372690722</v>
      </c>
      <c r="S645" s="25">
        <f t="shared" ca="1" si="527"/>
        <v>-2219502.8741079201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-516015.81101270404</v>
      </c>
      <c r="R646" s="25">
        <f t="array" aca="1" ref="R646" ca="1">INDEX('Lorri 401b'!L:L,MATCH('Retirement Calculator'!A646,'Lorri 401b'!N:N,0),0)</f>
        <v>-1742911.137203583</v>
      </c>
      <c r="S646" s="25">
        <f t="shared" ca="1" si="527"/>
        <v>-2258926.948216287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-526596.48841228476</v>
      </c>
      <c r="R647" s="25">
        <f t="array" aca="1" ref="R647" ca="1">INDEX('Lorri 401b'!L:L,MATCH('Retirement Calculator'!A647,'Lorri 401b'!N:N,0),0)</f>
        <v>-1771918.8008878208</v>
      </c>
      <c r="S647" s="25">
        <f t="shared" ca="1" si="527"/>
        <v>-2298515.2893001055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-537221.25196769706</v>
      </c>
      <c r="R648" s="25">
        <f t="array" aca="1" ref="R648" ca="1">INDEX('Lorri 401b'!L:L,MATCH('Retirement Calculator'!A648,'Lorri 401b'!N:N,0),0)</f>
        <v>-1801047.3298374095</v>
      </c>
      <c r="S648" s="25">
        <f t="shared" ca="1" si="527"/>
        <v>-2338268.5818051067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-547890.28537125688</v>
      </c>
      <c r="R649" s="25">
        <f t="array" aca="1" ref="R649" ca="1">INDEX('Lorri 401b'!L:L,MATCH('Retirement Calculator'!A649,'Lorri 401b'!N:N,0),0)</f>
        <v>-1830297.2276576217</v>
      </c>
      <c r="S649" s="25">
        <f t="shared" ca="1" si="527"/>
        <v>-2378187.5130288787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-558603.77308066492</v>
      </c>
      <c r="R650" s="25">
        <f t="array" aca="1" ref="R650" ca="1">INDEX('Lorri 401b'!L:L,MATCH('Retirement Calculator'!A650,'Lorri 401b'!N:N,0),0)</f>
        <v>-1859669.0000520847</v>
      </c>
      <c r="S650" s="25">
        <f t="shared" ca="1" si="527"/>
        <v>-2418272.7731327498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-569361.90032219549</v>
      </c>
      <c r="R651" s="25">
        <f t="array" aca="1" ref="R651" ca="1">INDEX('Lorri 401b'!L:L,MATCH('Retirement Calculator'!A651,'Lorri 401b'!N:N,0),0)</f>
        <v>-1889163.1548315247</v>
      </c>
      <c r="S651" s="25">
        <f t="shared" ca="1" si="527"/>
        <v>-2458525.0551537201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-580164.85309389909</v>
      </c>
      <c r="R652" s="25">
        <f t="array" aca="1" ref="R652" ca="1">INDEX('Lorri 401b'!L:L,MATCH('Retirement Calculator'!A652,'Lorri 401b'!N:N,0),0)</f>
        <v>-1918780.2019225457</v>
      </c>
      <c r="S652" s="25">
        <f t="shared" ca="1" si="527"/>
        <v>-2498945.055016445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-591012.81816881814</v>
      </c>
      <c r="R653" s="25">
        <f t="array" aca="1" ref="R653" ca="1">INDEX('Lorri 401b'!L:L,MATCH('Retirement Calculator'!A653,'Lorri 401b'!N:N,0),0)</f>
        <v>-1948520.6533764459</v>
      </c>
      <c r="S653" s="25">
        <f t="shared" ca="1" si="527"/>
        <v>-2539533.4715452641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-601905.98309821601</v>
      </c>
      <c r="R654" s="25">
        <f t="array" aca="1" ref="R654" ca="1">INDEX('Lorri 401b'!L:L,MATCH('Retirement Calculator'!A654,'Lorri 401b'!N:N,0),0)</f>
        <v>-1978385.0233780707</v>
      </c>
      <c r="S654" s="25">
        <f t="shared" ca="1" si="527"/>
        <v>-2580291.0064762868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-612844.53621481964</v>
      </c>
      <c r="R655" s="25">
        <f t="array" aca="1" ref="R655" ca="1">INDEX('Lorri 401b'!L:L,MATCH('Retirement Calculator'!A655,'Lorri 401b'!N:N,0),0)</f>
        <v>-2008373.8282547023</v>
      </c>
      <c r="S655" s="25">
        <f t="shared" ca="1" si="527"/>
        <v>-2621218.3644695217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-623828.66663607582</v>
      </c>
      <c r="R656" s="25">
        <f t="array" aca="1" ref="R656" ca="1">INDEX('Lorri 401b'!L:L,MATCH('Retirement Calculator'!A656,'Lorri 401b'!N:N,0),0)</f>
        <v>-2038487.5864849864</v>
      </c>
      <c r="S656" s="25">
        <f t="shared" ca="1" si="527"/>
        <v>-2662316.2531210622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-634858.56426742056</v>
      </c>
      <c r="R657" s="25">
        <f t="array" aca="1" ref="R657" ca="1">INDEX('Lorri 401b'!L:L,MATCH('Retirement Calculator'!A657,'Lorri 401b'!N:N,0),0)</f>
        <v>-2068726.8187078966</v>
      </c>
      <c r="S657" s="25">
        <f t="shared" ca="1" si="527"/>
        <v>-2703585.3829753171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-645934.41980556259</v>
      </c>
      <c r="R658" s="25">
        <f t="array" aca="1" ref="R658" ca="1">INDEX('Lorri 401b'!L:L,MATCH('Retirement Calculator'!A658,'Lorri 401b'!N:N,0),0)</f>
        <v>-2099092.0477317357</v>
      </c>
      <c r="S658" s="25">
        <f t="shared" ca="1" si="527"/>
        <v>-2745026.4675372983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-657056.42474178015</v>
      </c>
      <c r="R659" s="25">
        <f t="array" aca="1" ref="R659" ca="1">INDEX('Lorri 401b'!L:L,MATCH('Retirement Calculator'!A659,'Lorri 401b'!N:N,0),0)</f>
        <v>-2129583.7985431743</v>
      </c>
      <c r="S659" s="25">
        <f t="shared" ca="1" si="527"/>
        <v>-2786640.2232849542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-668224.77136523195</v>
      </c>
      <c r="R660" s="25">
        <f t="array" aca="1" ref="R660" ca="1">INDEX('Lorri 401b'!L:L,MATCH('Retirement Calculator'!A660,'Lorri 401b'!N:N,0),0)</f>
        <v>-2160202.5983163272</v>
      </c>
      <c r="S660" s="25">
        <f t="shared" ca="1" si="527"/>
        <v>-2828427.369681559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-679439.65276628151</v>
      </c>
      <c r="R661" s="25">
        <f t="array" aca="1" ref="R661" ca="1">INDEX('Lorri 401b'!L:L,MATCH('Retirement Calculator'!A661,'Lorri 401b'!N:N,0),0)</f>
        <v>-2190948.976421868</v>
      </c>
      <c r="S661" s="25">
        <f t="shared" ca="1" si="527"/>
        <v>-2870388.6291881492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-690701.26283983549</v>
      </c>
      <c r="R662" s="25">
        <f t="array" aca="1" ref="R662" ca="1">INDEX('Lorri 401b'!L:L,MATCH('Retirement Calculator'!A662,'Lorri 401b'!N:N,0),0)</f>
        <v>-2221823.4644361818</v>
      </c>
      <c r="S662" s="25">
        <f t="shared" ca="1" si="527"/>
        <v>-2912524.7272760174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-702009.79628869588</v>
      </c>
      <c r="R663" s="25">
        <f t="array" aca="1" ref="R663" ca="1">INDEX('Lorri 401b'!L:L,MATCH('Retirement Calculator'!A663,'Lorri 401b'!N:N,0),0)</f>
        <v>-2252826.5961505556</v>
      </c>
      <c r="S663" s="25">
        <f t="shared" ca="1" si="527"/>
        <v>-2954836.3924392518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-713365.44862692652</v>
      </c>
      <c r="R664" s="25">
        <f t="array" aca="1" ref="R664" ca="1">INDEX('Lorri 401b'!L:L,MATCH('Retirement Calculator'!A664,'Lorri 401b'!N:N,0),0)</f>
        <v>-2283958.9075804059</v>
      </c>
      <c r="S664" s="25">
        <f t="shared" ca="1" si="527"/>
        <v>-2997324.3562073326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-724768.41618323314</v>
      </c>
      <c r="R665" s="25">
        <f t="array" aca="1" ref="R665" ca="1">INDEX('Lorri 401b'!L:L,MATCH('Retirement Calculator'!A665,'Lorri 401b'!N:N,0),0)</f>
        <v>-2315220.9369745473</v>
      </c>
      <c r="S665" s="25">
        <f t="shared" ca="1" si="527"/>
        <v>-3039989.3531577806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-736218.89610435767</v>
      </c>
      <c r="R666" s="25">
        <f t="array" aca="1" ref="R666" ca="1">INDEX('Lorri 401b'!L:L,MATCH('Retirement Calculator'!A666,'Lorri 401b'!N:N,0),0)</f>
        <v>-2346613.2248244975</v>
      </c>
      <c r="S666" s="25">
        <f t="shared" ca="1" si="527"/>
        <v>-3082832.1209288551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-747717.08635848691</v>
      </c>
      <c r="R667" s="25">
        <f t="array" aca="1" ref="R667" ca="1">INDEX('Lorri 401b'!L:L,MATCH('Retirement Calculator'!A667,'Lorri 401b'!N:N,0),0)</f>
        <v>-2378136.3138738223</v>
      </c>
      <c r="S667" s="25">
        <f t="shared" ca="1" si="527"/>
        <v>-3125853.4002323095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-759263.18573867506</v>
      </c>
      <c r="R668" s="25">
        <f t="array" aca="1" ref="R668" ca="1">INDEX('Lorri 401b'!L:L,MATCH('Retirement Calculator'!A668,'Lorri 401b'!N:N,0),0)</f>
        <v>-2409790.7491275193</v>
      </c>
      <c r="S668" s="25">
        <f t="shared" ca="1" si="527"/>
        <v>-3169053.9348661946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-770857.39386628068</v>
      </c>
      <c r="R669" s="25">
        <f t="array" aca="1" ref="R669" ca="1">INDEX('Lorri 401b'!L:L,MATCH('Retirement Calculator'!A669,'Lorri 401b'!N:N,0),0)</f>
        <v>-2441577.0778614404</v>
      </c>
      <c r="S669" s="25">
        <f t="shared" ca="1" si="527"/>
        <v>-3212434.4717277209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-782499.91119441797</v>
      </c>
      <c r="R670" s="25">
        <f t="array" aca="1" ref="R670" ca="1">INDEX('Lorri 401b'!L:L,MATCH('Retirement Calculator'!A670,'Lorri 401b'!N:N,0),0)</f>
        <v>-2473495.8496317528</v>
      </c>
      <c r="S670" s="25">
        <f t="shared" ca="1" si="527"/>
        <v>-3255995.7608261709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-794190.93901142245</v>
      </c>
      <c r="R671" s="25">
        <f t="array" aca="1" ref="R671" ca="1">INDEX('Lorri 401b'!L:L,MATCH('Retirement Calculator'!A671,'Lorri 401b'!N:N,0),0)</f>
        <v>-2505547.6162844412</v>
      </c>
      <c r="S671" s="25">
        <f t="shared" ca="1" si="527"/>
        <v>-3299738.5552958637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-805930.67944433109</v>
      </c>
      <c r="R672" s="25">
        <f t="array" aca="1" ref="R672" ca="1">INDEX('Lorri 401b'!L:L,MATCH('Retirement Calculator'!A672,'Lorri 401b'!N:N,0),0)</f>
        <v>-2537732.9319648491</v>
      </c>
      <c r="S672" s="25">
        <f t="shared" ca="1" si="527"/>
        <v>-3343663.6114091803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-817719.33546237694</v>
      </c>
      <c r="R673" s="25">
        <f t="array" aca="1" ref="R673" ca="1">INDEX('Lorri 401b'!L:L,MATCH('Retirement Calculator'!A673,'Lorri 401b'!N:N,0),0)</f>
        <v>-2570052.3531272588</v>
      </c>
      <c r="S673" s="25">
        <f t="shared" ca="1" si="527"/>
        <v>-3387771.6885896358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-829557.11088049796</v>
      </c>
      <c r="R674" s="25">
        <f t="array" aca="1" ref="R674" ca="1">INDEX('Lorri 401b'!L:L,MATCH('Retirement Calculator'!A674,'Lorri 401b'!N:N,0),0)</f>
        <v>-2602506.4385445118</v>
      </c>
      <c r="S674" s="25">
        <f t="shared" ca="1" si="527"/>
        <v>-3432063.5494250096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-841444.21036286117</v>
      </c>
      <c r="R675" s="25">
        <f t="array" aca="1" ref="R675" ca="1">INDEX('Lorri 401b'!L:L,MATCH('Retirement Calculator'!A675,'Lorri 401b'!N:N,0),0)</f>
        <v>-2635095.7493176702</v>
      </c>
      <c r="S675" s="25">
        <f t="shared" ca="1" si="527"/>
        <v>-3476539.9596805312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-853380.83942640084</v>
      </c>
      <c r="R676" s="25">
        <f t="array" aca="1" ref="R676" ca="1">INDEX('Lorri 401b'!L:L,MATCH('Retirement Calculator'!A676,'Lorri 401b'!N:N,0),0)</f>
        <v>-2667820.8488857169</v>
      </c>
      <c r="S676" s="25">
        <f t="shared" ca="1" si="527"/>
        <v>-3521201.6883121179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-865367.20444437198</v>
      </c>
      <c r="R677" s="25">
        <f t="array" aca="1" ref="R677" ca="1">INDEX('Lorri 401b'!L:L,MATCH('Retirement Calculator'!A677,'Lorri 401b'!N:N,0),0)</f>
        <v>-2700682.303035297</v>
      </c>
      <c r="S677" s="25">
        <f t="shared" ca="1" si="527"/>
        <v>-3566049.5074796691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-877403.51264991798</v>
      </c>
      <c r="R678" s="25">
        <f t="array" aca="1" ref="R678" ca="1">INDEX('Lorri 401b'!L:L,MATCH('Retirement Calculator'!A678,'Lorri 401b'!N:N,0),0)</f>
        <v>-2733680.6799105001</v>
      </c>
      <c r="S678" s="25">
        <f t="shared" ca="1" si="527"/>
        <v>-3611084.192560418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-889489.97213965375</v>
      </c>
      <c r="R679" s="25">
        <f t="array" aca="1" ref="R679" ca="1">INDEX('Lorri 401b'!L:L,MATCH('Retirement Calculator'!A679,'Lorri 401b'!N:N,0),0)</f>
        <v>-2766816.5500226836</v>
      </c>
      <c r="S679" s="25">
        <f t="shared" ca="1" si="527"/>
        <v>-3656306.5221623373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-901626.79187726346</v>
      </c>
      <c r="R680" s="25">
        <f t="array" aca="1" ref="R680" ca="1">INDEX('Lorri 401b'!L:L,MATCH('Retirement Calculator'!A680,'Lorri 401b'!N:N,0),0)</f>
        <v>-2800090.4862603345</v>
      </c>
      <c r="S680" s="25">
        <f t="shared" ca="1" si="527"/>
        <v>-3701717.2781375982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-913814.18169711321</v>
      </c>
      <c r="R681" s="25">
        <f t="array" aca="1" ref="R681" ca="1">INDEX('Lorri 401b'!L:L,MATCH('Retirement Calculator'!A681,'Lorri 401b'!N:N,0),0)</f>
        <v>-2833503.0638989755</v>
      </c>
      <c r="S681" s="25">
        <f t="shared" ca="1" si="527"/>
        <v>-3747317.2455960885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-926052.3523078789</v>
      </c>
      <c r="R682" s="25">
        <f t="array" aca="1" ref="R682" ca="1">INDEX('Lorri 401b'!L:L,MATCH('Retirement Calculator'!A682,'Lorri 401b'!N:N,0),0)</f>
        <v>-2867054.8606111109</v>
      </c>
      <c r="S682" s="25">
        <f t="shared" ca="1" si="527"/>
        <v>-3793107.2129189898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-938341.51529618946</v>
      </c>
      <c r="R683" s="25">
        <f t="array" aca="1" ref="R683" ca="1">INDEX('Lorri 401b'!L:L,MATCH('Retirement Calculator'!A683,'Lorri 401b'!N:N,0),0)</f>
        <v>-2900746.4564762134</v>
      </c>
      <c r="S683" s="25">
        <f t="shared" ca="1" si="527"/>
        <v>-3839087.971772403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-950681.88313028472</v>
      </c>
      <c r="R684" s="25">
        <f t="array" aca="1" ref="R684" ca="1">INDEX('Lorri 401b'!L:L,MATCH('Retirement Calculator'!A684,'Lorri 401b'!N:N,0),0)</f>
        <v>-2934578.4339907537</v>
      </c>
      <c r="S684" s="25">
        <f t="shared" ca="1" si="527"/>
        <v>-3885260.3171210382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-963073.66916368867</v>
      </c>
      <c r="R685" s="25">
        <f t="array" aca="1" ref="R685" ca="1">INDEX('Lorri 401b'!L:L,MATCH('Retirement Calculator'!A685,'Lorri 401b'!N:N,0),0)</f>
        <v>-2968551.3780782716</v>
      </c>
      <c r="S685" s="25">
        <f t="shared" ca="1" si="527"/>
        <v>-3931625.0472419602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-975517.08763889852</v>
      </c>
      <c r="R686" s="25">
        <f t="array" aca="1" ref="R686" ca="1">INDEX('Lorri 401b'!L:L,MATCH('Retirement Calculator'!A686,'Lorri 401b'!N:N,0),0)</f>
        <v>-3002665.8760994873</v>
      </c>
      <c r="S686" s="25">
        <f t="shared" ca="1" si="527"/>
        <v>-3978182.9637383856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-988012.35369108838</v>
      </c>
      <c r="R687" s="25">
        <f t="array" aca="1" ref="R687" ca="1">INDEX('Lorri 401b'!L:L,MATCH('Retirement Calculator'!A687,'Lorri 401b'!N:N,0),0)</f>
        <v>-3036922.5178624582</v>
      </c>
      <c r="S687" s="25">
        <f t="shared" ca="1" si="527"/>
        <v>-4024934.8715535467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-1000559.6833518291</v>
      </c>
      <c r="R688" s="25">
        <f t="array" aca="1" ref="R688" ca="1">INDEX('Lorri 401b'!L:L,MATCH('Retirement Calculator'!A688,'Lorri 401b'!N:N,0),0)</f>
        <v>-3071321.8956327746</v>
      </c>
      <c r="S688" s="25">
        <f t="shared" ca="1" si="527"/>
        <v>-4071881.5789846038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-1013159.2935528228</v>
      </c>
      <c r="R689" s="25">
        <f t="array" aca="1" ref="R689" ca="1">INDEX('Lorri 401b'!L:L,MATCH('Retirement Calculator'!A689,'Lorri 401b'!N:N,0),0)</f>
        <v>-3105864.6041438007</v>
      </c>
      <c r="S689" s="25">
        <f t="shared" ca="1" si="527"/>
        <v>-4119023.8976966236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-1025811.402129654</v>
      </c>
      <c r="R690" s="25">
        <f t="array" aca="1" ref="R690" ca="1">INDEX('Lorri 401b'!L:L,MATCH('Retirement Calculator'!A690,'Lorri 401b'!N:N,0),0)</f>
        <v>-3140551.2406069562</v>
      </c>
      <c r="S690" s="25">
        <f t="shared" ca="1" si="527"/>
        <v>-4166362.64273661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-1038516.2278255553</v>
      </c>
      <c r="R691" s="25">
        <f t="array" aca="1" ref="R691" ca="1">INDEX('Lorri 401b'!L:L,MATCH('Retirement Calculator'!A691,'Lorri 401b'!N:N,0),0)</f>
        <v>-3175382.4047220415</v>
      </c>
      <c r="S691" s="25">
        <f t="shared" ca="1" si="527"/>
        <v>-4213898.6325475965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-1051273.9902951894</v>
      </c>
      <c r="R692" s="25">
        <f t="array" aca="1" ref="R692" ca="1">INDEX('Lorri 401b'!L:L,MATCH('Retirement Calculator'!A692,'Lorri 401b'!N:N,0),0)</f>
        <v>-3210358.698687606</v>
      </c>
      <c r="S692" s="25">
        <f t="shared" ca="1" si="527"/>
        <v>-4261632.6889827959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-1064084.9101084471</v>
      </c>
      <c r="R693" s="25">
        <f t="array" aca="1" ref="R693" ca="1">INDEX('Lorri 401b'!L:L,MATCH('Retirement Calculator'!A693,'Lorri 401b'!N:N,0),0)</f>
        <v>-3245480.7272113608</v>
      </c>
      <c r="S693" s="25">
        <f t="shared" ca="1" si="527"/>
        <v>-4309565.6373198079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-1076949.2087542601</v>
      </c>
      <c r="R694" s="25">
        <f t="array" aca="1" ref="R694" ca="1">INDEX('Lorri 401b'!L:L,MATCH('Retirement Calculator'!A694,'Lorri 401b'!N:N,0),0)</f>
        <v>-3280749.0975206313</v>
      </c>
      <c r="S694" s="25">
        <f t="shared" ca="1" si="527"/>
        <v>-4357698.3062748909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-1089867.1086444305</v>
      </c>
      <c r="R695" s="25">
        <f t="array" aca="1" ref="R695" ca="1">INDEX('Lorri 401b'!L:L,MATCH('Retirement Calculator'!A695,'Lorri 401b'!N:N,0),0)</f>
        <v>-3316164.4193728566</v>
      </c>
      <c r="S695" s="25">
        <f t="shared" ca="1" si="527"/>
        <v>-4406031.5280172871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-1102838.8331174767</v>
      </c>
      <c r="R696" s="25">
        <f t="array" aca="1" ref="R696" ca="1">INDEX('Lorri 401b'!L:L,MATCH('Retirement Calculator'!A696,'Lorri 401b'!N:N,0),0)</f>
        <v>-3351727.3050661329</v>
      </c>
      <c r="S696" s="25">
        <f t="shared" ca="1" si="527"/>
        <v>-4454566.1381836096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-1115864.6064424939</v>
      </c>
      <c r="R697" s="25">
        <f t="array" aca="1" ref="R697" ca="1">INDEX('Lorri 401b'!L:L,MATCH('Retirement Calculator'!A697,'Lorri 401b'!N:N,0),0)</f>
        <v>-3387438.369449798</v>
      </c>
      <c r="S697" s="25">
        <f t="shared" ca="1" si="527"/>
        <v>-4503302.9758922923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-1128944.653823032</v>
      </c>
      <c r="R698" s="25">
        <f t="array" aca="1" ref="R698" ca="1">INDEX('Lorri 401b'!L:L,MATCH('Retirement Calculator'!A698,'Lorri 401b'!N:N,0),0)</f>
        <v>-3423298.2299350617</v>
      </c>
      <c r="S698" s="25">
        <f t="shared" ca="1" si="527"/>
        <v>-4552242.8837580942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-1142079.2014009892</v>
      </c>
      <c r="R699" s="25">
        <f t="array" aca="1" ref="R699" ca="1">INDEX('Lorri 401b'!L:L,MATCH('Retirement Calculator'!A699,'Lorri 401b'!N:N,0),0)</f>
        <v>-3459307.5065056807</v>
      </c>
      <c r="S699" s="25">
        <f t="shared" ca="1" si="527"/>
        <v>-4601386.7079066699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-1155268.476260521</v>
      </c>
      <c r="R700" s="25">
        <f t="array" aca="1" ref="R700" ca="1">INDEX('Lorri 401b'!L:L,MATCH('Retirement Calculator'!A700,'Lorri 401b'!N:N,0),0)</f>
        <v>-3495466.8217286775</v>
      </c>
      <c r="S700" s="25">
        <f t="shared" ca="1" si="527"/>
        <v>-4650735.2979891989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-1168512.7064319677</v>
      </c>
      <c r="R701" s="25">
        <f t="array" aca="1" ref="R701" ca="1">INDEX('Lorri 401b'!L:L,MATCH('Retirement Calculator'!A701,'Lorri 401b'!N:N,0),0)</f>
        <v>-3531776.8007651032</v>
      </c>
      <c r="S701" s="25">
        <f t="shared" ca="1" si="527"/>
        <v>-4700289.5071970709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-1181812.1208957953</v>
      </c>
      <c r="R702" s="25">
        <f t="array" aca="1" ref="R702" ca="1">INDEX('Lorri 401b'!L:L,MATCH('Retirement Calculator'!A702,'Lorri 401b'!N:N,0),0)</f>
        <v>-3568238.0713808476</v>
      </c>
      <c r="S702" s="25">
        <f t="shared" ca="1" si="527"/>
        <v>-4750050.1922766427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-1195166.9495865556</v>
      </c>
      <c r="R703" s="25">
        <f t="array" aca="1" ref="R703" ca="1">INDEX('Lorri 401b'!L:L,MATCH('Retirement Calculator'!A703,'Lorri 401b'!N:N,0),0)</f>
        <v>-3604851.2639574907</v>
      </c>
      <c r="S703" s="25">
        <f t="shared" ca="1" si="527"/>
        <v>-4800018.2135440465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-1208577.4233968607</v>
      </c>
      <c r="R704" s="25">
        <f t="array" aca="1" ref="R704" ca="1">INDEX('Lorri 401b'!L:L,MATCH('Retirement Calculator'!A704,'Lorri 401b'!N:N,0),0)</f>
        <v>-3641617.0115032033</v>
      </c>
      <c r="S704" s="25">
        <f t="shared" ca="1" si="527"/>
        <v>-4850194.434900064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-1222043.7741813755</v>
      </c>
      <c r="R705" s="25">
        <f t="array" aca="1" ref="R705" ca="1">INDEX('Lorri 401b'!L:L,MATCH('Retirement Calculator'!A705,'Lorri 401b'!N:N,0),0)</f>
        <v>-3678535.9496636894</v>
      </c>
      <c r="S705" s="25">
        <f t="shared" ca="1" si="527"/>
        <v>-4900579.7238450646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-1235566.2347608258</v>
      </c>
      <c r="R706" s="25">
        <f t="array" aca="1" ref="R706" ca="1">INDEX('Lorri 401b'!L:L,MATCH('Retirement Calculator'!A706,'Lorri 401b'!N:N,0),0)</f>
        <v>-3715608.7167331777</v>
      </c>
      <c r="S706" s="25">
        <f t="shared" ca="1" si="527"/>
        <v>-4951174.9514940036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-1249145.0389260235</v>
      </c>
      <c r="R707" s="25">
        <f t="array" aca="1" ref="R707" ca="1">INDEX('Lorri 401b'!L:L,MATCH('Retirement Calculator'!A707,'Lorri 401b'!N:N,0),0)</f>
        <v>-3752835.9536654553</v>
      </c>
      <c r="S707" s="25">
        <f t="shared" ca="1" si="527"/>
        <v>-5001980.9925914789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-1262780.4214419096</v>
      </c>
      <c r="R708" s="25">
        <f t="array" aca="1" ref="R708" ca="1">INDEX('Lorri 401b'!L:L,MATCH('Retirement Calculator'!A708,'Lorri 401b'!N:N,0),0)</f>
        <v>-3790218.3040849511</v>
      </c>
      <c r="S708" s="25">
        <f t="shared" ca="1" si="527"/>
        <v>-5052998.7255268609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-1276472.6180516121</v>
      </c>
      <c r="R709" s="25">
        <f t="array" aca="1" ref="R709" ca="1">INDEX('Lorri 401b'!L:L,MATCH('Retirement Calculator'!A709,'Lorri 401b'!N:N,0),0)</f>
        <v>-3827756.414297861</v>
      </c>
      <c r="S709" s="25">
        <f t="shared" ca="1" si="527"/>
        <v>-5104229.0323494729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-1290221.8654805215</v>
      </c>
      <c r="R710" s="25">
        <f t="array" aca="1" ref="R710" ca="1">INDEX('Lorri 401b'!L:L,MATCH('Retirement Calculator'!A710,'Lorri 401b'!N:N,0),0)</f>
        <v>-3865450.933303325</v>
      </c>
      <c r="S710" s="25">
        <f t="shared" ca="1" si="527"/>
        <v>-5155672.7987838462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-1304028.4014403848</v>
      </c>
      <c r="R711" s="25">
        <f t="array" aca="1" ref="R711" ca="1">INDEX('Lorri 401b'!L:L,MATCH('Retirement Calculator'!A711,'Lorri 401b'!N:N,0),0)</f>
        <v>-3903302.5128046451</v>
      </c>
      <c r="S711" s="25">
        <f t="shared" ca="1" si="527"/>
        <v>-5207330.9142450299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-1317892.4646334141</v>
      </c>
      <c r="R712" s="25">
        <f t="array" aca="1" ref="R712" ca="1">INDEX('Lorri 401b'!L:L,MATCH('Retirement Calculator'!A712,'Lorri 401b'!N:N,0),0)</f>
        <v>-3941311.807220554</v>
      </c>
      <c r="S712" s="25">
        <f t="shared" ca="1" si="527"/>
        <v>-5259204.2718539685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-1331814.2947564144</v>
      </c>
      <c r="R713" s="25">
        <f t="array" aca="1" ref="R713" ca="1">INDEX('Lorri 401b'!L:L,MATCH('Retirement Calculator'!A713,'Lorri 401b'!N:N,0),0)</f>
        <v>-3979479.4736965294</v>
      </c>
      <c r="S713" s="25">
        <f t="shared" ca="1" si="527"/>
        <v>-5311293.7684529442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-1345794.1325049272</v>
      </c>
      <c r="R714" s="25">
        <f t="array" aca="1" ref="R714" ca="1">INDEX('Lorri 401b'!L:L,MATCH('Retirement Calculator'!A714,'Lorri 401b'!N:N,0),0)</f>
        <v>-4017806.1721161543</v>
      </c>
      <c r="S714" s="25">
        <f t="shared" ca="1" si="527"/>
        <v>-5363600.3046210818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-1359832.2195773921</v>
      </c>
      <c r="R715" s="25">
        <f t="array" aca="1" ref="R715" ca="1">INDEX('Lorri 401b'!L:L,MATCH('Retirement Calculator'!A715,'Lorri 401b'!N:N,0),0)</f>
        <v>-4056292.5651125279</v>
      </c>
      <c r="S715" s="25">
        <f t="shared" ca="1" si="527"/>
        <v>-5416124.78468992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-1373928.7986793257</v>
      </c>
      <c r="R716" s="25">
        <f t="array" aca="1" ref="R716" ca="1">INDEX('Lorri 401b'!L:L,MATCH('Retirement Calculator'!A716,'Lorri 401b'!N:N,0),0)</f>
        <v>-4094939.3180797198</v>
      </c>
      <c r="S716" s="25">
        <f t="shared" ca="1" si="527"/>
        <v>-5468868.116759045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-1388084.1135275173</v>
      </c>
      <c r="R717" s="25">
        <f t="array" aca="1" ref="R717" ca="1">INDEX('Lorri 401b'!L:L,MATCH('Retirement Calculator'!A717,'Lorri 401b'!N:N,0),0)</f>
        <v>-4133747.0991842747</v>
      </c>
      <c r="S717" s="25">
        <f t="shared" ca="1" si="527"/>
        <v>-5521831.2127117924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-1402298.4088542431</v>
      </c>
      <c r="R718" s="25">
        <f t="array" aca="1" ref="R718" ca="1">INDEX('Lorri 401b'!L:L,MATCH('Retirement Calculator'!A718,'Lorri 401b'!N:N,0),0)</f>
        <v>-4172716.5793767655</v>
      </c>
      <c r="S718" s="25">
        <f t="shared" ca="1" si="527"/>
        <v>-5575014.9882310089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-1416571.9304114969</v>
      </c>
      <c r="R719" s="25">
        <f t="array" aca="1" ref="R719" ca="1">INDEX('Lorri 401b'!L:L,MATCH('Retirement Calculator'!A719,'Lorri 401b'!N:N,0),0)</f>
        <v>-4211848.4324033912</v>
      </c>
      <c r="S719" s="25">
        <f t="shared" ca="1" si="527"/>
        <v>-5628420.3628148884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-1430904.9249752392</v>
      </c>
      <c r="R720" s="25">
        <f t="array" aca="1" ref="R720" ca="1">INDEX('Lorri 401b'!L:L,MATCH('Retirement Calculator'!A720,'Lorri 401b'!N:N,0),0)</f>
        <v>-4251143.3348176274</v>
      </c>
      <c r="S720" s="25">
        <f t="shared" ca="1" si="527"/>
        <v>-5682048.2597928662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-1445297.6403496638</v>
      </c>
      <c r="R721" s="25">
        <f t="array" aca="1" ref="R721" ca="1">INDEX('Lorri 401b'!L:L,MATCH('Retirement Calculator'!A721,'Lorri 401b'!N:N,0),0)</f>
        <v>-4290601.9659919236</v>
      </c>
      <c r="S721" s="25">
        <f t="shared" ca="1" si="527"/>
        <v>-5735899.6063415874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-1459750.3253714817</v>
      </c>
      <c r="R722" s="25">
        <f t="array" aca="1" ref="R722" ca="1">INDEX('Lorri 401b'!L:L,MATCH('Retirement Calculator'!A722,'Lorri 401b'!N:N,0),0)</f>
        <v>-4330225.0081294458</v>
      </c>
      <c r="S722" s="25">
        <f t="shared" ca="1" si="527"/>
        <v>-5789975.3335009273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-1474263.229914224</v>
      </c>
      <c r="R723" s="25">
        <f t="array" aca="1" ref="R723" ca="1">INDEX('Lorri 401b'!L:L,MATCH('Retirement Calculator'!A723,'Lorri 401b'!N:N,0),0)</f>
        <v>-4370013.1462758742</v>
      </c>
      <c r="S723" s="25">
        <f t="shared" ca="1" si="527"/>
        <v>-5844276.376190098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-1488836.604892561</v>
      </c>
      <c r="R724" s="25">
        <f t="array" aca="1" ref="R724" ca="1">INDEX('Lorri 401b'!L:L,MATCH('Retirement Calculator'!A724,'Lorri 401b'!N:N,0),0)</f>
        <v>-4409967.0683312463</v>
      </c>
      <c r="S724" s="25">
        <f t="shared" ca="1" si="527"/>
        <v>-5898803.6732238075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-1503470.7022666412</v>
      </c>
      <c r="R725" s="25">
        <f t="array" aca="1" ref="R725" ca="1">INDEX('Lorri 401b'!L:L,MATCH('Retirement Calculator'!A725,'Lorri 401b'!N:N,0),0)</f>
        <v>-4450087.465061849</v>
      </c>
      <c r="S725" s="25">
        <f t="shared" ca="1" si="527"/>
        <v>-5953558.1673284899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-1518165.7750464466</v>
      </c>
      <c r="R726" s="25">
        <f t="array" aca="1" ref="R726" ca="1">INDEX('Lorri 401b'!L:L,MATCH('Retirement Calculator'!A726,'Lorri 401b'!N:N,0),0)</f>
        <v>-4490375.0301121622</v>
      </c>
      <c r="S726" s="25">
        <f t="shared" ca="1" si="527"/>
        <v>-6008540.8051586086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-1532922.0772961678</v>
      </c>
      <c r="R727" s="25">
        <f t="array" aca="1" ref="R727" ca="1">INDEX('Lorri 401b'!L:L,MATCH('Retirement Calculator'!A727,'Lorri 401b'!N:N,0),0)</f>
        <v>-4530830.4600168522</v>
      </c>
      <c r="S727" s="25">
        <f t="shared" ca="1" si="527"/>
        <v>-6063752.5373130199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-1547739.8641385962</v>
      </c>
      <c r="R728" s="25">
        <f t="array" aca="1" ref="R728" ca="1">INDEX('Lorri 401b'!L:L,MATCH('Retirement Calculator'!A728,'Lorri 401b'!N:N,0),0)</f>
        <v>-4571454.4542128118</v>
      </c>
      <c r="S728" s="25">
        <f t="shared" ca="1" si="527"/>
        <v>-6119194.3183514085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-1562619.3917595348</v>
      </c>
      <c r="R729" s="25">
        <f t="array" aca="1" ref="R729" ca="1">INDEX('Lorri 401b'!L:L,MATCH('Retirement Calculator'!A729,'Lorri 401b'!N:N,0),0)</f>
        <v>-4612247.7150512543</v>
      </c>
      <c r="S729" s="25">
        <f t="shared" ca="1" si="527"/>
        <v>-6174867.1068107896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-1577560.9174122273</v>
      </c>
      <c r="R730" s="25">
        <f t="array" aca="1" ref="R730" ca="1">INDEX('Lorri 401b'!L:L,MATCH('Retirement Calculator'!A730,'Lorri 401b'!N:N,0),0)</f>
        <v>-4653210.9478098573</v>
      </c>
      <c r="S730" s="25">
        <f t="shared" ca="1" si="527"/>
        <v>-6230771.8652220843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-1592564.699421806</v>
      </c>
      <c r="R731" s="25">
        <f t="array" aca="1" ref="R731" ca="1">INDEX('Lorri 401b'!L:L,MATCH('Retirement Calculator'!A731,'Lorri 401b'!N:N,0),0)</f>
        <v>-4694344.8607049538</v>
      </c>
      <c r="S731" s="25">
        <f t="shared" ca="1" si="527"/>
        <v>-6286909.56012676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-1607630.9971897579</v>
      </c>
      <c r="R732" s="25">
        <f t="array" aca="1" ref="R732" ca="1">INDEX('Lorri 401b'!L:L,MATCH('Retirement Calculator'!A732,'Lorri 401b'!N:N,0),0)</f>
        <v>-4735650.1649037804</v>
      </c>
      <c r="S732" s="25">
        <f t="shared" ca="1" si="527"/>
        <v>-6343281.1620935388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-1622760.0711984097</v>
      </c>
      <c r="R733" s="25">
        <f t="array" aca="1" ref="R733" ca="1">INDEX('Lorri 401b'!L:L,MATCH('Retirement Calculator'!A733,'Lorri 401b'!N:N,0),0)</f>
        <v>-4777127.5745367687</v>
      </c>
      <c r="S733" s="25">
        <f t="shared" ca="1" si="527"/>
        <v>-6399887.6457351781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-1637952.1830154308</v>
      </c>
      <c r="R734" s="25">
        <f t="array" aca="1" ref="R734" ca="1">INDEX('Lorri 401b'!L:L,MATCH('Retirement Calculator'!A734,'Lorri 401b'!N:N,0),0)</f>
        <v>-4818777.806709894</v>
      </c>
      <c r="S734" s="25">
        <f t="shared" ca="1" si="527"/>
        <v>-6456729.9897253253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-1653207.5952983561</v>
      </c>
      <c r="R735" s="25">
        <f t="array" aca="1" ref="R735" ca="1">INDEX('Lorri 401b'!L:L,MATCH('Retirement Calculator'!A735,'Lorri 401b'!N:N,0),0)</f>
        <v>-4860601.5815170743</v>
      </c>
      <c r="S735" s="25">
        <f t="shared" ca="1" si="527"/>
        <v>-6513809.1768154306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-1668526.5717991272</v>
      </c>
      <c r="R736" s="25">
        <f t="array" aca="1" ref="R736" ca="1">INDEX('Lorri 401b'!L:L,MATCH('Retirement Calculator'!A736,'Lorri 401b'!N:N,0),0)</f>
        <v>-4902599.6220526183</v>
      </c>
      <c r="S736" s="25">
        <f t="shared" ca="1" si="527"/>
        <v>-6571126.1938517457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-1683909.3773686513</v>
      </c>
      <c r="R737" s="25">
        <f t="array" aca="1" ref="R737" ca="1">INDEX('Lorri 401b'!L:L,MATCH('Retirement Calculator'!A737,'Lorri 401b'!N:N,0),0)</f>
        <v>-4944772.6544237267</v>
      </c>
      <c r="S737" s="25">
        <f t="shared" ca="1" si="527"/>
        <v>-6628682.0317923781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-1699356.2779613817</v>
      </c>
      <c r="R738" s="25">
        <f t="array" aca="1" ref="R738" ca="1">INDEX('Lorri 401b'!L:L,MATCH('Retirement Calculator'!A738,'Lorri 401b'!N:N,0),0)</f>
        <v>-4987121.4077630481</v>
      </c>
      <c r="S738" s="25">
        <f t="shared" ca="1" si="527"/>
        <v>-6686477.6857244298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-1714867.5406399153</v>
      </c>
      <c r="R739" s="25">
        <f t="array" aca="1" ref="R739" ca="1">INDEX('Lorri 401b'!L:L,MATCH('Retirement Calculator'!A739,'Lorri 401b'!N:N,0),0)</f>
        <v>-5029646.6142412834</v>
      </c>
      <c r="S739" s="25">
        <f t="shared" ca="1" si="527"/>
        <v>-6744514.1548811989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-1730443.4335796093</v>
      </c>
      <c r="R740" s="25">
        <f t="array" aca="1" ref="R740" ca="1">INDEX('Lorri 401b'!L:L,MATCH('Retirement Calculator'!A740,'Lorri 401b'!N:N,0),0)</f>
        <v>-5072349.0090798447</v>
      </c>
      <c r="S740" s="25">
        <f t="shared" ca="1" si="527"/>
        <v>-6802792.4426594544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-1746084.2260732187</v>
      </c>
      <c r="R741" s="25">
        <f t="array" aca="1" ref="R741" ca="1">INDEX('Lorri 401b'!L:L,MATCH('Retirement Calculator'!A741,'Lorri 401b'!N:N,0),0)</f>
        <v>-5115229.3305635666</v>
      </c>
      <c r="S741" s="25">
        <f t="shared" ca="1" si="527"/>
        <v>-6861313.5566367852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-1761790.1885355515</v>
      </c>
      <c r="R742" s="25">
        <f t="array" aca="1" ref="R742" ca="1">INDEX('Lorri 401b'!L:L,MATCH('Retirement Calculator'!A742,'Lorri 401b'!N:N,0),0)</f>
        <v>-5158288.3200534703</v>
      </c>
      <c r="S742" s="25">
        <f t="shared" ca="1" si="527"/>
        <v>-6920078.5085890219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-1777561.5925081442</v>
      </c>
      <c r="R743" s="25">
        <f t="array" aca="1" ref="R743" ca="1">INDEX('Lorri 401b'!L:L,MATCH('Retirement Calculator'!A743,'Lorri 401b'!N:N,0),0)</f>
        <v>-5201526.7219995819</v>
      </c>
      <c r="S743" s="25">
        <f t="shared" ca="1" si="527"/>
        <v>-6979088.3145077266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-1793398.7106639559</v>
      </c>
      <c r="R744" s="25">
        <f t="array" aca="1" ref="R744" ca="1">INDEX('Lorri 401b'!L:L,MATCH('Retirement Calculator'!A744,'Lorri 401b'!N:N,0),0)</f>
        <v>-5244945.2839538027</v>
      </c>
      <c r="S744" s="25">
        <f t="shared" ca="1" si="527"/>
        <v>-7038343.9946177583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-1809301.8168120836</v>
      </c>
      <c r="R745" s="25">
        <f t="array" aca="1" ref="R745" ca="1">INDEX('Lorri 401b'!L:L,MATCH('Retirement Calculator'!A745,'Lorri 401b'!N:N,0),0)</f>
        <v>-5288544.7565828329</v>
      </c>
      <c r="S745" s="25">
        <f t="shared" ca="1" si="527"/>
        <v>-7097846.573394917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-1825271.1859024949</v>
      </c>
      <c r="R746" s="25">
        <f t="array" aca="1" ref="R746" ca="1">INDEX('Lorri 401b'!L:L,MATCH('Retirement Calculator'!A746,'Lorri 401b'!N:N,0),0)</f>
        <v>-5332325.8936811509</v>
      </c>
      <c r="S746" s="25">
        <f t="shared" ca="1" si="527"/>
        <v>-7157597.0795836458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-1841307.094030783</v>
      </c>
      <c r="R747" s="25">
        <f t="array" aca="1" ref="R747" ca="1">INDEX('Lorri 401b'!L:L,MATCH('Retirement Calculator'!A747,'Lorri 401b'!N:N,0),0)</f>
        <v>-5376289.4521840448</v>
      </c>
      <c r="S747" s="25">
        <f t="shared" ca="1" si="527"/>
        <v>-7217596.5462148283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-1857409.8184429391</v>
      </c>
      <c r="R748" s="25">
        <f t="array" aca="1" ref="R748" ca="1">INDEX('Lorri 401b'!L:L,MATCH('Retirement Calculator'!A748,'Lorri 401b'!N:N,0),0)</f>
        <v>-5420436.1921807006</v>
      </c>
      <c r="S748" s="25">
        <f t="shared" ca="1" si="527"/>
        <v>-7277846.0106236394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-1873579.6375401458</v>
      </c>
      <c r="R749" s="25">
        <f t="array" aca="1" ref="R749" ca="1">INDEX('Lorri 401b'!L:L,MATCH('Retirement Calculator'!A749,'Lorri 401b'!N:N,0),0)</f>
        <v>-5464766.8769273423</v>
      </c>
      <c r="S749" s="25">
        <f t="shared" ca="1" si="527"/>
        <v>-7338346.514467488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-1889816.8308835907</v>
      </c>
      <c r="R750" s="25">
        <f t="array" aca="1" ref="R750" ca="1">INDEX('Lorri 401b'!L:L,MATCH('Retirement Calculator'!A750,'Lorri 401b'!N:N,0),0)</f>
        <v>-5509282.2728604283</v>
      </c>
      <c r="S750" s="25">
        <f t="shared" ca="1" si="527"/>
        <v>-7399099.1037440188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-1906121.6791993002</v>
      </c>
      <c r="R751" s="25">
        <f t="array" aca="1" ref="R751" ca="1">INDEX('Lorri 401b'!L:L,MATCH('Retirement Calculator'!A751,'Lorri 401b'!N:N,0),0)</f>
        <v>-5553983.1496099029</v>
      </c>
      <c r="S751" s="25">
        <f t="shared" ca="1" si="527"/>
        <v>-7460104.8288092036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-1922494.4643829917</v>
      </c>
      <c r="R752" s="25">
        <f t="array" aca="1" ref="R752" ca="1">INDEX('Lorri 401b'!L:L,MATCH('Retirement Calculator'!A752,'Lorri 401b'!N:N,0),0)</f>
        <v>-5598870.2800124995</v>
      </c>
      <c r="S752" s="25">
        <f t="shared" ca="1" si="527"/>
        <v>-7521364.7443954907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-1938935.4695049485</v>
      </c>
      <c r="R753" s="25">
        <f t="array" aca="1" ref="R753" ca="1">INDEX('Lorri 401b'!L:L,MATCH('Retirement Calculator'!A753,'Lorri 401b'!N:N,0),0)</f>
        <v>-5643944.4401251078</v>
      </c>
      <c r="S753" s="25">
        <f t="shared" ca="1" si="527"/>
        <v>-7582879.9096300565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-1955444.9788149134</v>
      </c>
      <c r="R754" s="25">
        <f t="array" aca="1" ref="R754" ca="1">INDEX('Lorri 401b'!L:L,MATCH('Retirement Calculator'!A754,'Lorri 401b'!N:N,0),0)</f>
        <v>-5689206.4092381848</v>
      </c>
      <c r="S754" s="25">
        <f t="shared" ca="1" si="527"/>
        <v>-7644651.3880530987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-1972023.2777470034</v>
      </c>
      <c r="R755" s="25">
        <f t="array" aca="1" ref="R755" ca="1">INDEX('Lorri 401b'!L:L,MATCH('Retirement Calculator'!A755,'Lorri 401b'!N:N,0),0)</f>
        <v>-5734656.9698892329</v>
      </c>
      <c r="S755" s="25">
        <f t="shared" ca="1" si="527"/>
        <v>-7706680.2476362363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-1988670.6529246436</v>
      </c>
      <c r="R756" s="25">
        <f t="array" aca="1" ref="R756" ca="1">INDEX('Lorri 401b'!L:L,MATCH('Retirement Calculator'!A756,'Lorri 401b'!N:N,0),0)</f>
        <v>-5780296.9078763267</v>
      </c>
      <c r="S756" s="25">
        <f t="shared" ca="1" si="527"/>
        <v>-7768967.5608009705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-2005387.392165524</v>
      </c>
      <c r="R757" s="25">
        <f t="array" aca="1" ref="R757" ca="1">INDEX('Lorri 401b'!L:L,MATCH('Retirement Calculator'!A757,'Lorri 401b'!N:N,0),0)</f>
        <v>-5826127.0122717004</v>
      </c>
      <c r="S757" s="25">
        <f t="shared" ca="1" si="527"/>
        <v>-7831514.4044372244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-2022173.7844865748</v>
      </c>
      <c r="R758" s="25">
        <f t="array" aca="1" ref="R758" ca="1">INDEX('Lorri 401b'!L:L,MATCH('Retirement Calculator'!A758,'Lorri 401b'!N:N,0),0)</f>
        <v>-5872148.0754353879</v>
      </c>
      <c r="S758" s="25">
        <f t="shared" ca="1" si="527"/>
        <v>-7894321.859921963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-2039030.1201089632</v>
      </c>
      <c r="R759" s="25">
        <f t="array" aca="1" ref="R759" ca="1">INDEX('Lorri 401b'!L:L,MATCH('Retirement Calculator'!A759,'Lorri 401b'!N:N,0),0)</f>
        <v>-5918360.8930289242</v>
      </c>
      <c r="S759" s="25">
        <f t="shared" ca="1" si="527"/>
        <v>-7957391.0131378872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-2055956.6904631117</v>
      </c>
      <c r="R760" s="25">
        <f t="array" aca="1" ref="R760" ca="1">INDEX('Lorri 401b'!L:L,MATCH('Retirement Calculator'!A760,'Lorri 401b'!N:N,0),0)</f>
        <v>-5964766.2640291005</v>
      </c>
      <c r="S760" s="25">
        <f t="shared" ca="1" si="527"/>
        <v>-8020722.9544922123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-2072953.7881937358</v>
      </c>
      <c r="R761" s="25">
        <f t="array" aca="1" ref="R761" ca="1">INDEX('Lorri 401b'!L:L,MATCH('Retirement Calculator'!A761,'Lorri 401b'!N:N,0),0)</f>
        <v>-6011364.9907417772</v>
      </c>
      <c r="S761" s="25">
        <f t="shared" ca="1" si="527"/>
        <v>-8084318.7789355125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-2090021.7071649041</v>
      </c>
      <c r="R762" s="25">
        <f t="array" aca="1" ref="R762" ca="1">INDEX('Lorri 401b'!L:L,MATCH('Retirement Calculator'!A762,'Lorri 401b'!N:N,0),0)</f>
        <v>-6058157.8788157571</v>
      </c>
      <c r="S762" s="25">
        <f t="shared" ca="1" si="527"/>
        <v>-8148179.5859806612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-2107160.7424651193</v>
      </c>
      <c r="R763" s="25">
        <f t="array" aca="1" ref="R763" ca="1">INDEX('Lorri 401b'!L:L,MATCH('Retirement Calculator'!A763,'Lorri 401b'!N:N,0),0)</f>
        <v>-6105145.7372567123</v>
      </c>
      <c r="S763" s="25">
        <f t="shared" ca="1" si="527"/>
        <v>-8212306.4797218312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-2124371.1904124185</v>
      </c>
      <c r="R764" s="25">
        <f t="array" aca="1" ref="R764" ca="1">INDEX('Lorri 401b'!L:L,MATCH('Retirement Calculator'!A764,'Lorri 401b'!N:N,0),0)</f>
        <v>-6152329.3784411708</v>
      </c>
      <c r="S764" s="25">
        <f t="shared" ca="1" si="527"/>
        <v>-8276700.5688535888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-2141653.3485594983</v>
      </c>
      <c r="R765" s="25">
        <f t="array" aca="1" ref="R765" ca="1">INDEX('Lorri 401b'!L:L,MATCH('Retirement Calculator'!A765,'Lorri 401b'!N:N,0),0)</f>
        <v>-6199709.6181305647</v>
      </c>
      <c r="S765" s="25">
        <f t="shared" ca="1" si="527"/>
        <v>-8341362.9666900635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-2159007.5156988576</v>
      </c>
      <c r="R766" s="25">
        <f t="array" aca="1" ref="R766" ca="1">INDEX('Lorri 401b'!L:L,MATCH('Retirement Calculator'!A766,'Lorri 401b'!N:N,0),0)</f>
        <v>-6247287.2754853312</v>
      </c>
      <c r="S766" s="25">
        <f t="shared" ca="1" si="527"/>
        <v>-8406294.7911841888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-2176433.9918679642</v>
      </c>
      <c r="R767" s="25">
        <f t="array" aca="1" ref="R767" ca="1">INDEX('Lorri 401b'!L:L,MATCH('Retirement Calculator'!A767,'Lorri 401b'!N:N,0),0)</f>
        <v>-6295063.1730790762</v>
      </c>
      <c r="S767" s="25">
        <f t="shared" ca="1" si="527"/>
        <v>-8471497.1649470404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-2193933.078354442</v>
      </c>
      <c r="R768" s="25">
        <f t="array" aca="1" ref="R768" ca="1">INDEX('Lorri 401b'!L:L,MATCH('Retirement Calculator'!A768,'Lorri 401b'!N:N,0),0)</f>
        <v>-6343038.1369127948</v>
      </c>
      <c r="S768" s="25">
        <f t="shared" ca="1" si="527"/>
        <v>-8536971.2152672373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-2211505.0777012804</v>
      </c>
      <c r="R769" s="25">
        <f t="array" aca="1" ref="R769" ca="1">INDEX('Lorri 401b'!L:L,MATCH('Retirement Calculator'!A769,'Lorri 401b'!N:N,0),0)</f>
        <v>-6391212.9964291537</v>
      </c>
      <c r="S769" s="25">
        <f t="shared" ca="1" si="527"/>
        <v>-8602718.0741304345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-2229150.2937120637</v>
      </c>
      <c r="R770" s="25">
        <f t="array" aca="1" ref="R770" ca="1">INDEX('Lorri 401b'!L:L,MATCH('Retirement Calculator'!A770,'Lorri 401b'!N:N,0),0)</f>
        <v>-6439588.5845268313</v>
      </c>
      <c r="S770" s="25">
        <f t="shared" ca="1" si="527"/>
        <v>-8668738.878238894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-2246869.0314562251</v>
      </c>
      <c r="R771" s="25">
        <f t="array" aca="1" ref="R771" ca="1">INDEX('Lorri 401b'!L:L,MATCH('Retirement Calculator'!A771,'Lorri 401b'!N:N,0),0)</f>
        <v>-6488165.7375749154</v>
      </c>
      <c r="S771" s="25">
        <f t="shared" ca="1" si="527"/>
        <v>-8735034.769031141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-2264661.5972743207</v>
      </c>
      <c r="R772" s="25">
        <f t="array" aca="1" ref="R772" ca="1">INDEX('Lorri 401b'!L:L,MATCH('Retirement Calculator'!A772,'Lorri 401b'!N:N,0),0)</f>
        <v>-6536945.2954273671</v>
      </c>
      <c r="S772" s="25">
        <f t="shared" ca="1" si="527"/>
        <v>-8801606.8927016873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-2282528.2987833251</v>
      </c>
      <c r="R773" s="25">
        <f t="array" aca="1" ref="R773" ca="1">INDEX('Lorri 401b'!L:L,MATCH('Retirement Calculator'!A773,'Lorri 401b'!N:N,0),0)</f>
        <v>-6585928.101437537</v>
      </c>
      <c r="S773" s="25">
        <f t="shared" ca="1" si="527"/>
        <v>-8868456.4002208617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-2300469.4448819505</v>
      </c>
      <c r="R774" s="25">
        <f t="array" aca="1" ref="R774" ca="1">INDEX('Lorri 401b'!L:L,MATCH('Retirement Calculator'!A774,'Lorri 401b'!N:N,0),0)</f>
        <v>-6635115.002472749</v>
      </c>
      <c r="S774" s="25">
        <f t="shared" ca="1" si="527"/>
        <v>-8935584.4473547004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-2318485.3457559864</v>
      </c>
      <c r="R775" s="25">
        <f t="array" aca="1" ref="R775" ca="1">INDEX('Lorri 401b'!L:L,MATCH('Retirement Calculator'!A775,'Lorri 401b'!N:N,0),0)</f>
        <v>-6684506.8489289414</v>
      </c>
      <c r="S775" s="25">
        <f t="shared" ca="1" si="527"/>
        <v>-9002992.1946849283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-2336576.3128836644</v>
      </c>
      <c r="R776" s="25">
        <f t="array" aca="1" ref="R776" ca="1">INDEX('Lorri 401b'!L:L,MATCH('Retirement Calculator'!A776,'Lorri 401b'!N:N,0),0)</f>
        <v>-6734104.4947453681</v>
      </c>
      <c r="S776" s="25">
        <f t="shared" ref="S776:S1030" ca="1" si="787">SUM(Q776:R776)</f>
        <v>-9070680.8076290321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-2354742.659041041</v>
      </c>
      <c r="R777" s="25">
        <f t="array" aca="1" ref="R777" ca="1">INDEX('Lorri 401b'!L:L,MATCH('Retirement Calculator'!A777,'Lorri 401b'!N:N,0),0)</f>
        <v>-6783908.7974193627</v>
      </c>
      <c r="S777" s="25">
        <f t="shared" ca="1" si="787"/>
        <v>-9138651.4564604033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-2372984.6983074066</v>
      </c>
      <c r="R778" s="25">
        <f t="array" aca="1" ref="R778" ca="1">INDEX('Lorri 401b'!L:L,MATCH('Retirement Calculator'!A778,'Lorri 401b'!N:N,0),0)</f>
        <v>-6833920.618021166</v>
      </c>
      <c r="S778" s="25">
        <f t="shared" ca="1" si="787"/>
        <v>-9206905.3163285721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-2391302.7460707156</v>
      </c>
      <c r="R779" s="25">
        <f t="array" aca="1" ref="R779" ca="1">INDEX('Lorri 401b'!L:L,MATCH('Retirement Calculator'!A779,'Lorri 401b'!N:N,0),0)</f>
        <v>-6884140.8212088095</v>
      </c>
      <c r="S779" s="25">
        <f t="shared" ca="1" si="787"/>
        <v>-9275443.5672795251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-2409697.1190330382</v>
      </c>
      <c r="R780" s="25">
        <f t="array" aca="1" ref="R780" ca="1">INDEX('Lorri 401b'!L:L,MATCH('Retirement Calculator'!A780,'Lorri 401b'!N:N,0),0)</f>
        <v>-6934570.275243069</v>
      </c>
      <c r="S780" s="25">
        <f t="shared" ca="1" si="787"/>
        <v>-9344267.3942761067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-2428168.1352160373</v>
      </c>
      <c r="R781" s="25">
        <f t="array" aca="1" ref="R781" ca="1">INDEX('Lorri 401b'!L:L,MATCH('Retirement Calculator'!A781,'Lorri 401b'!N:N,0),0)</f>
        <v>-6985209.8520024708</v>
      </c>
      <c r="S781" s="25">
        <f t="shared" ca="1" si="787"/>
        <v>-9413377.9872185085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-2446716.1139664655</v>
      </c>
      <c r="R782" s="25">
        <f t="array" aca="1" ref="R782" ca="1">INDEX('Lorri 401b'!L:L,MATCH('Retirement Calculator'!A782,'Lorri 401b'!N:N,0),0)</f>
        <v>-7036060.4269983703</v>
      </c>
      <c r="S782" s="25">
        <f t="shared" ca="1" si="787"/>
        <v>-9482776.5409648363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-2465341.375961687</v>
      </c>
      <c r="R783" s="25">
        <f t="array" aca="1" ref="R783" ca="1">INDEX('Lorri 401b'!L:L,MATCH('Retirement Calculator'!A783,'Lorri 401b'!N:N,0),0)</f>
        <v>-7087122.879390086</v>
      </c>
      <c r="S783" s="25">
        <f t="shared" ca="1" si="787"/>
        <v>-9552464.2553517725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-2484044.2432152219</v>
      </c>
      <c r="R784" s="25">
        <f t="array" aca="1" ref="R784" ca="1">INDEX('Lorri 401b'!L:L,MATCH('Retirement Calculator'!A784,'Lorri 401b'!N:N,0),0)</f>
        <v>-7138398.0920001008</v>
      </c>
      <c r="S784" s="25">
        <f t="shared" ca="1" si="787"/>
        <v>-9622442.3352153227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-2502825.0390823134</v>
      </c>
      <c r="R785" s="25">
        <f t="array" aca="1" ref="R785" ca="1">INDEX('Lorri 401b'!L:L,MATCH('Retirement Calculator'!A785,'Lorri 401b'!N:N,0),0)</f>
        <v>-7189886.9513293235</v>
      </c>
      <c r="S785" s="25">
        <f t="shared" ca="1" si="787"/>
        <v>-9692711.9904116374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-2521684.0882655177</v>
      </c>
      <c r="R786" s="25">
        <f t="array" aca="1" ref="R786" ca="1">INDEX('Lorri 401b'!L:L,MATCH('Retirement Calculator'!A786,'Lorri 401b'!N:N,0),0)</f>
        <v>-7241590.3475724179</v>
      </c>
      <c r="S786" s="25">
        <f t="shared" ca="1" si="787"/>
        <v>-9763274.4358379357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-2540621.7168203187</v>
      </c>
      <c r="R787" s="25">
        <f t="array" aca="1" ref="R787" ca="1">INDEX('Lorri 401b'!L:L,MATCH('Retirement Calculator'!A787,'Lorri 401b'!N:N,0),0)</f>
        <v>-7293509.1746331919</v>
      </c>
      <c r="S787" s="25">
        <f t="shared" ca="1" si="787"/>
        <v>-9834130.8914535102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-2559638.2521607648</v>
      </c>
      <c r="R788" s="25">
        <f t="array" aca="1" ref="R788" ca="1">INDEX('Lorri 401b'!L:L,MATCH('Retirement Calculator'!A788,'Lorri 401b'!N:N,0),0)</f>
        <v>-7345644.3301400524</v>
      </c>
      <c r="S788" s="25">
        <f t="shared" ca="1" si="787"/>
        <v>-9905282.5823008176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-2578734.0230651293</v>
      </c>
      <c r="R789" s="25">
        <f t="array" aca="1" ref="R789" ca="1">INDEX('Lorri 401b'!L:L,MATCH('Retirement Calculator'!A789,'Lorri 401b'!N:N,0),0)</f>
        <v>-7397996.7154615251</v>
      </c>
      <c r="S789" s="25">
        <f t="shared" ca="1" si="787"/>
        <v>-9976730.7385266535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-2597909.3596815951</v>
      </c>
      <c r="R790" s="25">
        <f t="array" aca="1" ref="R790" ca="1">INDEX('Lorri 401b'!L:L,MATCH('Retirement Calculator'!A790,'Lorri 401b'!N:N,0),0)</f>
        <v>-7450567.2357218377</v>
      </c>
      <c r="S790" s="25">
        <f t="shared" ca="1" si="787"/>
        <v>-10048476.595403433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-2617164.593533963</v>
      </c>
      <c r="R791" s="25">
        <f t="array" aca="1" ref="R791" ca="1">INDEX('Lorri 401b'!L:L,MATCH('Retirement Calculator'!A791,'Lorri 401b'!N:N,0),0)</f>
        <v>-7503356.7998165675</v>
      </c>
      <c r="S791" s="25">
        <f t="shared" ca="1" si="787"/>
        <v>-10120521.39335053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-2636500.0575273824</v>
      </c>
      <c r="R792" s="25">
        <f t="array" aca="1" ref="R792" ca="1">INDEX('Lorri 401b'!L:L,MATCH('Retirement Calculator'!A792,'Lorri 401b'!N:N,0),0)</f>
        <v>-7556366.3204283593</v>
      </c>
      <c r="S792" s="25">
        <f t="shared" ca="1" si="787"/>
        <v>-10192866.377955742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-2655916.0859541078</v>
      </c>
      <c r="R793" s="25">
        <f t="array" aca="1" ref="R793" ca="1">INDEX('Lorri 401b'!L:L,MATCH('Retirement Calculator'!A793,'Lorri 401b'!N:N,0),0)</f>
        <v>-7609596.7140426999</v>
      </c>
      <c r="S793" s="25">
        <f t="shared" ca="1" si="787"/>
        <v>-10265512.799996808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-2675413.0144992778</v>
      </c>
      <c r="R794" s="25">
        <f t="array" aca="1" ref="R794" ca="1">INDEX('Lorri 401b'!L:L,MATCH('Retirement Calculator'!A794,'Lorri 401b'!N:N,0),0)</f>
        <v>-7663048.9009637665</v>
      </c>
      <c r="S794" s="25">
        <f t="shared" ca="1" si="787"/>
        <v>-10338461.915463045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-2694991.1802467196</v>
      </c>
      <c r="R795" s="25">
        <f t="array" aca="1" ref="R795" ca="1">INDEX('Lorri 401b'!L:L,MATCH('Retirement Calculator'!A795,'Lorri 401b'!N:N,0),0)</f>
        <v>-7716723.805330338</v>
      </c>
      <c r="S795" s="25">
        <f t="shared" ca="1" si="787"/>
        <v>-10411714.985577058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-2714650.9216847755</v>
      </c>
      <c r="R796" s="25">
        <f t="array" aca="1" ref="R796" ca="1">INDEX('Lorri 401b'!L:L,MATCH('Retirement Calculator'!A796,'Lorri 401b'!N:N,0),0)</f>
        <v>-7770622.3551317705</v>
      </c>
      <c r="S796" s="25">
        <f t="shared" ca="1" si="787"/>
        <v>-10485273.276816547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-2734392.5787121565</v>
      </c>
      <c r="R797" s="25">
        <f t="array" aca="1" ref="R797" ca="1">INDEX('Lorri 401b'!L:L,MATCH('Retirement Calculator'!A797,'Lorri 401b'!N:N,0),0)</f>
        <v>-7824745.4822240416</v>
      </c>
      <c r="S797" s="25">
        <f t="shared" ca="1" si="787"/>
        <v>-10559138.060936198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-2754216.4926438187</v>
      </c>
      <c r="R798" s="25">
        <f t="array" aca="1" ref="R798" ca="1">INDEX('Lorri 401b'!L:L,MATCH('Retirement Calculator'!A798,'Lorri 401b'!N:N,0),0)</f>
        <v>-7879094.1223458638</v>
      </c>
      <c r="S798" s="25">
        <f t="shared" ca="1" si="787"/>
        <v>-10633310.614989683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-2774123.0062168627</v>
      </c>
      <c r="R799" s="25">
        <f t="array" aca="1" ref="R799" ca="1">INDEX('Lorri 401b'!L:L,MATCH('Retirement Calculator'!A799,'Lorri 401b'!N:N,0),0)</f>
        <v>-7933669.2151348609</v>
      </c>
      <c r="S799" s="25">
        <f t="shared" ca="1" si="787"/>
        <v>-10707792.221351724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-2794112.4635964609</v>
      </c>
      <c r="R800" s="25">
        <f t="array" aca="1" ref="R800" ca="1">INDEX('Lorri 401b'!L:L,MATCH('Retirement Calculator'!A800,'Lorri 401b'!N:N,0),0)</f>
        <v>-7988471.7041438119</v>
      </c>
      <c r="S800" s="25">
        <f t="shared" ca="1" si="787"/>
        <v>-10782584.167740272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-2814185.2103818073</v>
      </c>
      <c r="R801" s="25">
        <f t="array" aca="1" ref="R801" ca="1">INDEX('Lorri 401b'!L:L,MATCH('Retirement Calculator'!A801,'Lorri 401b'!N:N,0),0)</f>
        <v>-8043502.536856967</v>
      </c>
      <c r="S801" s="25">
        <f t="shared" ca="1" si="787"/>
        <v>-10857687.747238774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-2834341.593612093</v>
      </c>
      <c r="R802" s="25">
        <f t="array" aca="1" ref="R802" ca="1">INDEX('Lorri 401b'!L:L,MATCH('Retirement Calculator'!A802,'Lorri 401b'!N:N,0),0)</f>
        <v>-8098762.6647064267</v>
      </c>
      <c r="S802" s="25">
        <f t="shared" ca="1" si="787"/>
        <v>-10933104.258318519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-2854581.9617725047</v>
      </c>
      <c r="R803" s="25">
        <f t="array" aca="1" ref="R803" ca="1">INDEX('Lorri 401b'!L:L,MATCH('Retirement Calculator'!A803,'Lorri 401b'!N:N,0),0)</f>
        <v>-8154253.0430885926</v>
      </c>
      <c r="S803" s="25">
        <f t="shared" ca="1" si="787"/>
        <v>-11008835.004861098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-2874906.6648002514</v>
      </c>
      <c r="R804" s="25">
        <f t="array" aca="1" ref="R804" ca="1">INDEX('Lorri 401b'!L:L,MATCH('Retirement Calculator'!A804,'Lorri 401b'!N:N,0),0)</f>
        <v>-8209974.6313806837</v>
      </c>
      <c r="S804" s="25">
        <f t="shared" ca="1" si="787"/>
        <v>-11084881.296180936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-2895316.054090614</v>
      </c>
      <c r="R805" s="25">
        <f t="array" aca="1" ref="R805" ca="1">INDEX('Lorri 401b'!L:L,MATCH('Retirement Calculator'!A805,'Lorri 401b'!N:N,0),0)</f>
        <v>-8265928.392957326</v>
      </c>
      <c r="S805" s="25">
        <f t="shared" ca="1" si="787"/>
        <v>-11161244.44704794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-2915810.4825030197</v>
      </c>
      <c r="R806" s="25">
        <f t="array" aca="1" ref="R806" ca="1">INDEX('Lorri 401b'!L:L,MATCH('Retirement Calculator'!A806,'Lorri 401b'!N:N,0),0)</f>
        <v>-8322115.2952072043</v>
      </c>
      <c r="S806" s="25">
        <f t="shared" ca="1" si="787"/>
        <v>-11237925.777710224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-2936390.3043671437</v>
      </c>
      <c r="R807" s="25">
        <f t="array" aca="1" ref="R807" ca="1">INDEX('Lorri 401b'!L:L,MATCH('Retirement Calculator'!A807,'Lorri 401b'!N:N,0),0)</f>
        <v>-8378536.3095497899</v>
      </c>
      <c r="S807" s="25">
        <f t="shared" ca="1" si="787"/>
        <v>-11314926.613916934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-2957055.8754890347</v>
      </c>
      <c r="R808" s="25">
        <f t="array" aca="1" ref="R808" ca="1">INDEX('Lorri 401b'!L:L,MATCH('Retirement Calculator'!A808,'Lorri 401b'!N:N,0),0)</f>
        <v>-8435192.4114521369</v>
      </c>
      <c r="S808" s="25">
        <f t="shared" ca="1" si="787"/>
        <v>-11392248.286941171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-2977807.5531572672</v>
      </c>
      <c r="R809" s="25">
        <f t="array" aca="1" ref="R809" ca="1">INDEX('Lorri 401b'!L:L,MATCH('Retirement Calculator'!A809,'Lorri 401b'!N:N,0),0)</f>
        <v>-8492084.5804457441</v>
      </c>
      <c r="S809" s="25">
        <f t="shared" ca="1" si="787"/>
        <v>-11469892.13360301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-2998645.6961491173</v>
      </c>
      <c r="R810" s="25">
        <f t="array" aca="1" ref="R810" ca="1">INDEX('Lorri 401b'!L:L,MATCH('Retirement Calculator'!A810,'Lorri 401b'!N:N,0),0)</f>
        <v>-8549213.8001434915</v>
      </c>
      <c r="S810" s="25">
        <f t="shared" ca="1" si="787"/>
        <v>-11547859.49629261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-3019570.6647367668</v>
      </c>
      <c r="R811" s="25">
        <f t="array" aca="1" ref="R811" ca="1">INDEX('Lorri 401b'!L:L,MATCH('Retirement Calculator'!A811,'Lorri 401b'!N:N,0),0)</f>
        <v>-8606581.0582566466</v>
      </c>
      <c r="S811" s="25">
        <f t="shared" ca="1" si="787"/>
        <v>-11626151.722993413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-3040582.8206935315</v>
      </c>
      <c r="R812" s="25">
        <f t="array" aca="1" ref="R812" ca="1">INDEX('Lorri 401b'!L:L,MATCH('Retirement Calculator'!A812,'Lorri 401b'!N:N,0),0)</f>
        <v>-8664187.3466119394</v>
      </c>
      <c r="S812" s="25">
        <f t="shared" ca="1" si="787"/>
        <v>-11704770.167305471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-3061682.5273001161</v>
      </c>
      <c r="R813" s="25">
        <f t="array" aca="1" ref="R813" ca="1">INDEX('Lorri 401b'!L:L,MATCH('Retirement Calculator'!A813,'Lorri 401b'!N:N,0),0)</f>
        <v>-8722033.6611687131</v>
      </c>
      <c r="S813" s="25">
        <f t="shared" ca="1" si="787"/>
        <v>-11783716.188468829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-3082870.1493508946</v>
      </c>
      <c r="R814" s="25">
        <f t="array" aca="1" ref="R814" ca="1">INDEX('Lorri 401b'!L:L,MATCH('Retirement Calculator'!A814,'Lorri 401b'!N:N,0),0)</f>
        <v>-8780121.0020361394</v>
      </c>
      <c r="S814" s="25">
        <f t="shared" ca="1" si="787"/>
        <v>-11862991.151387034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-3104146.0531602181</v>
      </c>
      <c r="R815" s="25">
        <f t="array" aca="1" ref="R815" ca="1">INDEX('Lorri 401b'!L:L,MATCH('Retirement Calculator'!A815,'Lorri 401b'!N:N,0),0)</f>
        <v>-8838450.3734905142</v>
      </c>
      <c r="S815" s="25">
        <f t="shared" ca="1" si="787"/>
        <v>-11942596.426650733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-3125510.6065687467</v>
      </c>
      <c r="R816" s="25">
        <f t="array" aca="1" ref="R816" ca="1">INDEX('Lorri 401b'!L:L,MATCH('Retirement Calculator'!A816,'Lorri 401b'!N:N,0),0)</f>
        <v>-8897022.7839926146</v>
      </c>
      <c r="S816" s="25">
        <f t="shared" ca="1" si="787"/>
        <v>-12022533.390561361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-3146964.178949811</v>
      </c>
      <c r="R817" s="25">
        <f t="array" aca="1" ref="R817" ca="1">INDEX('Lorri 401b'!L:L,MATCH('Retirement Calculator'!A817,'Lorri 401b'!N:N,0),0)</f>
        <v>-8955839.2462051399</v>
      </c>
      <c r="S817" s="25">
        <f t="shared" ca="1" si="787"/>
        <v>-12102803.42515495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-3168507.1412157966</v>
      </c>
      <c r="R818" s="25">
        <f t="array" aca="1" ref="R818" ca="1">INDEX('Lorri 401b'!L:L,MATCH('Retirement Calculator'!A818,'Lorri 401b'!N:N,0),0)</f>
        <v>-9014900.7770102173</v>
      </c>
      <c r="S818" s="25">
        <f t="shared" ca="1" si="787"/>
        <v>-12183407.918226015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-3190139.8658245569</v>
      </c>
      <c r="R819" s="25">
        <f t="array" aca="1" ref="R819" ca="1">INDEX('Lorri 401b'!L:L,MATCH('Retirement Calculator'!A819,'Lorri 401b'!N:N,0),0)</f>
        <v>-9074208.3975269832</v>
      </c>
      <c r="S819" s="25">
        <f t="shared" ca="1" si="787"/>
        <v>-12264348.263351541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-3211862.726785854</v>
      </c>
      <c r="R820" s="25">
        <f t="array" aca="1" ref="R820" ca="1">INDEX('Lorri 401b'!L:L,MATCH('Retirement Calculator'!A820,'Lorri 401b'!N:N,0),0)</f>
        <v>-9133763.1331292354</v>
      </c>
      <c r="S820" s="25">
        <f t="shared" ca="1" si="787"/>
        <v>-12345625.859915089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-3233676.0996678229</v>
      </c>
      <c r="R821" s="25">
        <f t="array" aca="1" ref="R821" ca="1">INDEX('Lorri 401b'!L:L,MATCH('Retirement Calculator'!A821,'Lorri 401b'!N:N,0),0)</f>
        <v>-9193566.0134631637</v>
      </c>
      <c r="S821" s="25">
        <f t="shared" ca="1" si="787"/>
        <v>-12427242.113130987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-3255580.3616034668</v>
      </c>
      <c r="R822" s="25">
        <f t="array" aca="1" ref="R822" ca="1">INDEX('Lorri 401b'!L:L,MATCH('Retirement Calculator'!A822,'Lorri 401b'!N:N,0),0)</f>
        <v>-9253618.0724651497</v>
      </c>
      <c r="S822" s="25">
        <f t="shared" ca="1" si="787"/>
        <v>-12509198.434068616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-3277575.891297176</v>
      </c>
      <c r="R823" s="25">
        <f t="array" aca="1" ref="R823" ca="1">INDEX('Lorri 401b'!L:L,MATCH('Retirement Calculator'!A823,'Lorri 401b'!N:N,0),0)</f>
        <v>-9313920.3483796436</v>
      </c>
      <c r="S823" s="25">
        <f t="shared" ca="1" si="787"/>
        <v>-12591496.23967682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-3299663.0690312758</v>
      </c>
      <c r="R824" s="25">
        <f t="array" aca="1" ref="R824" ca="1">INDEX('Lorri 401b'!L:L,MATCH('Retirement Calculator'!A824,'Lorri 401b'!N:N,0),0)</f>
        <v>-9374473.8837771155</v>
      </c>
      <c r="S824" s="25">
        <f t="shared" ca="1" si="787"/>
        <v>-12674136.952808391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-3321842.2766726008</v>
      </c>
      <c r="R825" s="25">
        <f t="array" aca="1" ref="R825" ca="1">INDEX('Lorri 401b'!L:L,MATCH('Retirement Calculator'!A825,'Lorri 401b'!N:N,0),0)</f>
        <v>-9435279.7255720776</v>
      </c>
      <c r="S825" s="25">
        <f t="shared" ca="1" si="787"/>
        <v>-12757122.002244677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-3344113.897679098</v>
      </c>
      <c r="R826" s="25">
        <f t="array" aca="1" ref="R826" ca="1">INDEX('Lorri 401b'!L:L,MATCH('Retirement Calculator'!A826,'Lorri 401b'!N:N,0),0)</f>
        <v>-9496338.9250411838</v>
      </c>
      <c r="S826" s="25">
        <f t="shared" ca="1" si="787"/>
        <v>-12840452.822720282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-3366478.3171064556</v>
      </c>
      <c r="R827" s="25">
        <f t="array" aca="1" ref="R827" ca="1">INDEX('Lorri 401b'!L:L,MATCH('Retirement Calculator'!A827,'Lorri 401b'!N:N,0),0)</f>
        <v>-9557652.5378414113</v>
      </c>
      <c r="S827" s="25">
        <f t="shared" ca="1" si="787"/>
        <v>-12924130.854947867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-3388935.9216147605</v>
      </c>
      <c r="R828" s="25">
        <f t="array" aca="1" ref="R828" ca="1">INDEX('Lorri 401b'!L:L,MATCH('Retirement Calculator'!A828,'Lorri 401b'!N:N,0),0)</f>
        <v>-9619221.6240283065</v>
      </c>
      <c r="S828" s="25">
        <f t="shared" ca="1" si="787"/>
        <v>-13008157.545643067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-3411487.0994751835</v>
      </c>
      <c r="R829" s="25">
        <f t="array" aca="1" ref="R829" ca="1">INDEX('Lorri 401b'!L:L,MATCH('Retirement Calculator'!A829,'Lorri 401b'!N:N,0),0)</f>
        <v>-9681047.2480743136</v>
      </c>
      <c r="S829" s="25">
        <f t="shared" ca="1" si="787"/>
        <v>-13092534.347549498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-3434132.2405766915</v>
      </c>
      <c r="R830" s="25">
        <f t="array" aca="1" ref="R830" ca="1">INDEX('Lorri 401b'!L:L,MATCH('Retirement Calculator'!A830,'Lorri 401b'!N:N,0),0)</f>
        <v>-9743130.4788871799</v>
      </c>
      <c r="S830" s="25">
        <f t="shared" ca="1" si="787"/>
        <v>-13177262.719463872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-3456871.7364327889</v>
      </c>
      <c r="R831" s="25">
        <f t="array" aca="1" ref="R831" ca="1">INDEX('Lorri 401b'!L:L,MATCH('Retirement Calculator'!A831,'Lorri 401b'!N:N,0),0)</f>
        <v>-9805472.3898284324</v>
      </c>
      <c r="S831" s="25">
        <f t="shared" ca="1" si="787"/>
        <v>-13262344.126261221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-3479705.9801882869</v>
      </c>
      <c r="R832" s="25">
        <f t="array" aca="1" ref="R832" ca="1">INDEX('Lorri 401b'!L:L,MATCH('Retirement Calculator'!A832,'Lorri 401b'!N:N,0),0)</f>
        <v>-9868074.0587319415</v>
      </c>
      <c r="S832" s="25">
        <f t="shared" ca="1" si="787"/>
        <v>-13347780.038920227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-3502635.3666260992</v>
      </c>
      <c r="R833" s="25">
        <f t="array" aca="1" ref="R833" ca="1">INDEX('Lorri 401b'!L:L,MATCH('Retirement Calculator'!A833,'Lorri 401b'!N:N,0),0)</f>
        <v>-9930936.5679225475</v>
      </c>
      <c r="S833" s="25">
        <f t="shared" ca="1" si="787"/>
        <v>-13433571.934548646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-3525660.2921740692</v>
      </c>
      <c r="R834" s="25">
        <f t="array" aca="1" ref="R834" ca="1">INDEX('Lorri 401b'!L:L,MATCH('Retirement Calculator'!A834,'Lorri 401b'!N:N,0),0)</f>
        <v>-9994061.0042347815</v>
      </c>
      <c r="S834" s="25">
        <f t="shared" ca="1" si="787"/>
        <v>-13519721.296408851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-3548781.1549118226</v>
      </c>
      <c r="R835" s="25">
        <f t="array" aca="1" ref="R835" ca="1">INDEX('Lorri 401b'!L:L,MATCH('Retirement Calculator'!A835,'Lorri 401b'!N:N,0),0)</f>
        <v>-10057448.459031649</v>
      </c>
      <c r="S835" s="25">
        <f t="shared" ca="1" si="787"/>
        <v>-13606229.613943473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-3571998.3545776499</v>
      </c>
      <c r="R836" s="25">
        <f t="array" aca="1" ref="R836" ca="1">INDEX('Lorri 401b'!L:L,MATCH('Retirement Calculator'!A836,'Lorri 401b'!N:N,0),0)</f>
        <v>-10121100.028223503</v>
      </c>
      <c r="S836" s="25">
        <f t="shared" ca="1" si="787"/>
        <v>-13693098.382801153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-3595312.292575418</v>
      </c>
      <c r="R837" s="25">
        <f t="array" aca="1" ref="R837" ca="1">INDEX('Lorri 401b'!L:L,MATCH('Retirement Calculator'!A837,'Lorri 401b'!N:N,0),0)</f>
        <v>-10185016.812286992</v>
      </c>
      <c r="S837" s="25">
        <f t="shared" ca="1" si="787"/>
        <v>-13780329.104862411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-3618723.3719815104</v>
      </c>
      <c r="R838" s="25">
        <f t="array" aca="1" ref="R838" ca="1">INDEX('Lorri 401b'!L:L,MATCH('Retirement Calculator'!A838,'Lorri 401b'!N:N,0),0)</f>
        <v>-10249199.916284077</v>
      </c>
      <c r="S838" s="25">
        <f t="shared" ca="1" si="787"/>
        <v>-13867923.288265588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-3642231.9975517946</v>
      </c>
      <c r="R839" s="25">
        <f t="array" aca="1" ref="R839" ca="1">INDEX('Lorri 401b'!L:L,MATCH('Retirement Calculator'!A839,'Lorri 401b'!N:N,0),0)</f>
        <v>-10313650.449881151</v>
      </c>
      <c r="S839" s="25">
        <f t="shared" ca="1" si="787"/>
        <v>-13955882.447432946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-3665838.5757286218</v>
      </c>
      <c r="R840" s="25">
        <f t="array" aca="1" ref="R840" ca="1">INDEX('Lorri 401b'!L:L,MATCH('Retirement Calculator'!A840,'Lorri 401b'!N:N,0),0)</f>
        <v>-10378369.527368212</v>
      </c>
      <c r="S840" s="25">
        <f t="shared" ca="1" si="787"/>
        <v>-14044208.103096833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-3689543.5146478522</v>
      </c>
      <c r="R841" s="25">
        <f t="array" aca="1" ref="R841" ca="1">INDEX('Lorri 401b'!L:L,MATCH('Retirement Calculator'!A841,'Lorri 401b'!N:N,0),0)</f>
        <v>-10443358.267678136</v>
      </c>
      <c r="S841" s="25">
        <f t="shared" ca="1" si="787"/>
        <v>-14132901.782325989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-3713347.224145913</v>
      </c>
      <c r="R842" s="25">
        <f t="array" aca="1" ref="R842" ca="1">INDEX('Lorri 401b'!L:L,MATCH('Retirement Calculator'!A842,'Lorri 401b'!N:N,0),0)</f>
        <v>-10508617.794406019</v>
      </c>
      <c r="S842" s="25">
        <f t="shared" ca="1" si="787"/>
        <v>-14221965.018551933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-3737250.1157668824</v>
      </c>
      <c r="R843" s="25">
        <f t="array" aca="1" ref="R843" ca="1">INDEX('Lorri 401b'!L:L,MATCH('Retirement Calculator'!A843,'Lorri 401b'!N:N,0),0)</f>
        <v>-10574149.235828601</v>
      </c>
      <c r="S843" s="25">
        <f t="shared" ca="1" si="787"/>
        <v>-14311399.351595484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-3761252.6027696058</v>
      </c>
      <c r="R844" s="25">
        <f t="array" aca="1" ref="R844" ca="1">INDEX('Lorri 401b'!L:L,MATCH('Retirement Calculator'!A844,'Lorri 401b'!N:N,0),0)</f>
        <v>-10639953.724923776</v>
      </c>
      <c r="S844" s="25">
        <f t="shared" ca="1" si="787"/>
        <v>-14401206.327693382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-3785355.1001348407</v>
      </c>
      <c r="R845" s="25">
        <f t="array" aca="1" ref="R845" ca="1">INDEX('Lorri 401b'!L:L,MATCH('Retirement Calculator'!A845,'Lorri 401b'!N:N,0),0)</f>
        <v>-10706032.399390182</v>
      </c>
      <c r="S845" s="25">
        <f t="shared" ca="1" si="787"/>
        <v>-14491387.499525022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-3809558.0245724306</v>
      </c>
      <c r="R846" s="25">
        <f t="array" aca="1" ref="R846" ca="1">INDEX('Lorri 401b'!L:L,MATCH('Retirement Calculator'!A846,'Lorri 401b'!N:N,0),0)</f>
        <v>-10772386.401666865</v>
      </c>
      <c r="S846" s="25">
        <f t="shared" ca="1" si="787"/>
        <v>-14581944.426239295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-3833861.7945285104</v>
      </c>
      <c r="R847" s="25">
        <f t="array" aca="1" ref="R847" ca="1">INDEX('Lorri 401b'!L:L,MATCH('Retirement Calculator'!A847,'Lorri 401b'!N:N,0),0)</f>
        <v>-10839016.878953034</v>
      </c>
      <c r="S847" s="25">
        <f t="shared" ca="1" si="787"/>
        <v>-14672878.673481544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-3858266.8301927405</v>
      </c>
      <c r="R848" s="25">
        <f t="array" aca="1" ref="R848" ca="1">INDEX('Lorri 401b'!L:L,MATCH('Retirement Calculator'!A848,'Lorri 401b'!N:N,0),0)</f>
        <v>-10905924.983227896</v>
      </c>
      <c r="S848" s="25">
        <f t="shared" ca="1" si="787"/>
        <v>-14764191.813420637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-3882773.5535055716</v>
      </c>
      <c r="R849" s="25">
        <f t="array" aca="1" ref="R849" ca="1">INDEX('Lorri 401b'!L:L,MATCH('Retirement Calculator'!A849,'Lorri 401b'!N:N,0),0)</f>
        <v>-10973111.871270569</v>
      </c>
      <c r="S849" s="25">
        <f t="shared" ca="1" si="787"/>
        <v>-14855885.424776141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-3907382.3881655396</v>
      </c>
      <c r="R850" s="25">
        <f t="array" aca="1" ref="R850" ca="1">INDEX('Lorri 401b'!L:L,MATCH('Retirement Calculator'!A850,'Lorri 401b'!N:N,0),0)</f>
        <v>-11040578.704680087</v>
      </c>
      <c r="S850" s="25">
        <f t="shared" ca="1" si="787"/>
        <v>-14947961.092845626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-3932093.7596365907</v>
      </c>
      <c r="R851" s="25">
        <f t="array" aca="1" ref="R851" ca="1">INDEX('Lorri 401b'!L:L,MATCH('Retirement Calculator'!A851,'Lorri 401b'!N:N,0),0)</f>
        <v>-11108326.649895478</v>
      </c>
      <c r="S851" s="25">
        <f t="shared" ca="1" si="787"/>
        <v>-15040420.409532068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-3956908.0951554379</v>
      </c>
      <c r="R852" s="25">
        <f t="array" aca="1" ref="R852" ca="1">INDEX('Lorri 401b'!L:L,MATCH('Retirement Calculator'!A852,'Lorri 401b'!N:N,0),0)</f>
        <v>-11176356.878215933</v>
      </c>
      <c r="S852" s="25">
        <f t="shared" ca="1" si="787"/>
        <v>-15133264.973371372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-3981825.823738947</v>
      </c>
      <c r="R853" s="25">
        <f t="array" aca="1" ref="R853" ca="1">INDEX('Lorri 401b'!L:L,MATCH('Retirement Calculator'!A853,'Lorri 401b'!N:N,0),0)</f>
        <v>-11244670.565821057</v>
      </c>
      <c r="S853" s="25">
        <f t="shared" ca="1" si="787"/>
        <v>-15226496.389560005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-4006847.3761915541</v>
      </c>
      <c r="R854" s="25">
        <f t="array" aca="1" ref="R854" ca="1">INDEX('Lorri 401b'!L:L,MATCH('Retirement Calculator'!A854,'Lorri 401b'!N:N,0),0)</f>
        <v>-11313268.893791202</v>
      </c>
      <c r="S854" s="25">
        <f t="shared" ca="1" si="787"/>
        <v>-15320116.269982757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-4031973.1851127134</v>
      </c>
      <c r="R855" s="25">
        <f t="array" aca="1" ref="R855" ca="1">INDEX('Lorri 401b'!L:L,MATCH('Retirement Calculator'!A855,'Lorri 401b'!N:N,0),0)</f>
        <v>-11382153.04812789</v>
      </c>
      <c r="S855" s="25">
        <f t="shared" ca="1" si="787"/>
        <v>-15414126.233240603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-4057203.6849043779</v>
      </c>
      <c r="R856" s="25">
        <f t="array" aca="1" ref="R856" ca="1">INDEX('Lorri 401b'!L:L,MATCH('Retirement Calculator'!A856,'Lorri 401b'!N:N,0),0)</f>
        <v>-11451324.219774313</v>
      </c>
      <c r="S856" s="25">
        <f t="shared" ca="1" si="787"/>
        <v>-15508527.904678691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-4082539.3117785077</v>
      </c>
      <c r="R857" s="25">
        <f t="array" aca="1" ref="R857" ca="1">INDEX('Lorri 401b'!L:L,MATCH('Retirement Calculator'!A857,'Lorri 401b'!N:N,0),0)</f>
        <v>-11520783.60463593</v>
      </c>
      <c r="S857" s="25">
        <f t="shared" ca="1" si="787"/>
        <v>-15603322.916414438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-4107980.5037646126</v>
      </c>
      <c r="R858" s="25">
        <f t="array" aca="1" ref="R858" ca="1">INDEX('Lorri 401b'!L:L,MATCH('Retirement Calculator'!A858,'Lorri 401b'!N:N,0),0)</f>
        <v>-11590532.403601136</v>
      </c>
      <c r="S858" s="25">
        <f t="shared" ca="1" si="787"/>
        <v>-15698512.907365749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-4133527.7007173263</v>
      </c>
      <c r="R859" s="25">
        <f t="array" aca="1" ref="R859" ca="1">INDEX('Lorri 401b'!L:L,MATCH('Retirement Calculator'!A859,'Lorri 401b'!N:N,0),0)</f>
        <v>-11660571.822562031</v>
      </c>
      <c r="S859" s="25">
        <f t="shared" ca="1" si="787"/>
        <v>-15794099.523279358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-4159181.34432401</v>
      </c>
      <c r="R860" s="25">
        <f t="array" aca="1" ref="R860" ca="1">INDEX('Lorri 401b'!L:L,MATCH('Retirement Calculator'!A860,'Lorri 401b'!N:N,0),0)</f>
        <v>-11730903.072435264</v>
      </c>
      <c r="S860" s="25">
        <f t="shared" ca="1" si="787"/>
        <v>-15890084.416759273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-4184941.8781123878</v>
      </c>
      <c r="R861" s="25">
        <f t="array" aca="1" ref="R861" ca="1">INDEX('Lorri 401b'!L:L,MATCH('Retirement Calculator'!A861,'Lorri 401b'!N:N,0),0)</f>
        <v>-11801527.369182967</v>
      </c>
      <c r="S861" s="25">
        <f t="shared" ca="1" si="787"/>
        <v>-15986469.247295354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-4210809.7474582177</v>
      </c>
      <c r="R862" s="25">
        <f t="array" aca="1" ref="R862" ca="1">INDEX('Lorri 401b'!L:L,MATCH('Retirement Calculator'!A862,'Lorri 401b'!N:N,0),0)</f>
        <v>-11872445.933833785</v>
      </c>
      <c r="S862" s="25">
        <f t="shared" ca="1" si="787"/>
        <v>-16083255.681292003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-4236785.3995929882</v>
      </c>
      <c r="R863" s="25">
        <f t="array" aca="1" ref="R863" ca="1">INDEX('Lorri 401b'!L:L,MATCH('Retirement Calculator'!A863,'Lorri 401b'!N:N,0),0)</f>
        <v>-11943659.992503982</v>
      </c>
      <c r="S863" s="25">
        <f t="shared" ca="1" si="787"/>
        <v>-16180445.39209697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-4262869.2836116534</v>
      </c>
      <c r="R864" s="25">
        <f t="array" aca="1" ref="R864" ca="1">INDEX('Lorri 401b'!L:L,MATCH('Retirement Calculator'!A864,'Lorri 401b'!N:N,0),0)</f>
        <v>-12015170.776418639</v>
      </c>
      <c r="S864" s="25">
        <f t="shared" ca="1" si="787"/>
        <v>-16278040.060030293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-4289061.8504803963</v>
      </c>
      <c r="R865" s="25">
        <f t="array" aca="1" ref="R865" ca="1">INDEX('Lorri 401b'!L:L,MATCH('Retirement Calculator'!A865,'Lorri 401b'!N:N,0),0)</f>
        <v>-12086979.521932941</v>
      </c>
      <c r="S865" s="25">
        <f t="shared" ca="1" si="787"/>
        <v>-16376041.372413337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-4315363.5530444263</v>
      </c>
      <c r="R866" s="25">
        <f t="array" aca="1" ref="R866" ca="1">INDEX('Lorri 401b'!L:L,MATCH('Retirement Calculator'!A866,'Lorri 401b'!N:N,0),0)</f>
        <v>-12159087.470553551</v>
      </c>
      <c r="S866" s="25">
        <f t="shared" ca="1" si="787"/>
        <v>-16474451.023597978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-4341774.8460358065</v>
      </c>
      <c r="R867" s="25">
        <f t="array" aca="1" ref="R867" ca="1">INDEX('Lorri 401b'!L:L,MATCH('Retirement Calculator'!A867,'Lorri 401b'!N:N,0),0)</f>
        <v>-12231495.868960081</v>
      </c>
      <c r="S867" s="25">
        <f t="shared" ca="1" si="787"/>
        <v>-16573270.714995887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-4368296.1860813173</v>
      </c>
      <c r="R868" s="25">
        <f t="array" aca="1" ref="R868" ca="1">INDEX('Lorri 401b'!L:L,MATCH('Retirement Calculator'!A868,'Lorri 401b'!N:N,0),0)</f>
        <v>-12304205.969026638</v>
      </c>
      <c r="S868" s="25">
        <f t="shared" ca="1" si="787"/>
        <v>-16672502.155107956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-4394928.0317103509</v>
      </c>
      <c r="R869" s="25">
        <f t="array" aca="1" ref="R869" ca="1">INDEX('Lorri 401b'!L:L,MATCH('Retirement Calculator'!A869,'Lorri 401b'!N:N,0),0)</f>
        <v>-12377219.027843473</v>
      </c>
      <c r="S869" s="25">
        <f t="shared" ca="1" si="787"/>
        <v>-16772147.059553824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-4421670.843362839</v>
      </c>
      <c r="R870" s="25">
        <f t="array" aca="1" ref="R870" ca="1">INDEX('Lorri 401b'!L:L,MATCH('Retirement Calculator'!A870,'Lorri 401b'!N:N,0),0)</f>
        <v>-12450536.307738712</v>
      </c>
      <c r="S870" s="25">
        <f t="shared" ca="1" si="787"/>
        <v>-16872207.151101552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-4448525.0833972124</v>
      </c>
      <c r="R871" s="25">
        <f t="array" aca="1" ref="R871" ca="1">INDEX('Lorri 401b'!L:L,MATCH('Retirement Calculator'!A871,'Lorri 401b'!N:N,0),0)</f>
        <v>-12524159.07630018</v>
      </c>
      <c r="S871" s="25">
        <f t="shared" ca="1" si="787"/>
        <v>-16972684.159697391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-4475491.2160983952</v>
      </c>
      <c r="R872" s="25">
        <f t="array" aca="1" ref="R872" ca="1">INDEX('Lorri 401b'!L:L,MATCH('Retirement Calculator'!A872,'Lorri 401b'!N:N,0),0)</f>
        <v>-12598088.60639732</v>
      </c>
      <c r="S872" s="25">
        <f t="shared" ca="1" si="787"/>
        <v>-17073579.822495714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-4502569.7076858329</v>
      </c>
      <c r="R873" s="25">
        <f t="array" aca="1" ref="R873" ca="1">INDEX('Lorri 401b'!L:L,MATCH('Retirement Calculator'!A873,'Lorri 401b'!N:N,0),0)</f>
        <v>-12672326.176203199</v>
      </c>
      <c r="S873" s="25">
        <f t="shared" ca="1" si="787"/>
        <v>-17174895.883889031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-4529761.0263215518</v>
      </c>
      <c r="R874" s="25">
        <f t="array" aca="1" ref="R874" ca="1">INDEX('Lorri 401b'!L:L,MATCH('Retirement Calculator'!A874,'Lorri 401b'!N:N,0),0)</f>
        <v>-12746873.069216602</v>
      </c>
      <c r="S874" s="25">
        <f t="shared" ca="1" si="787"/>
        <v>-17276634.095538154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-4557065.6421182528</v>
      </c>
      <c r="R875" s="25">
        <f t="array" aca="1" ref="R875" ca="1">INDEX('Lorri 401b'!L:L,MATCH('Retirement Calculator'!A875,'Lorri 401b'!N:N,0),0)</f>
        <v>-12821730.574284228</v>
      </c>
      <c r="S875" s="25">
        <f t="shared" ca="1" si="787"/>
        <v>-17378796.216402479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-4584484.0271474402</v>
      </c>
      <c r="R876" s="25">
        <f t="array" aca="1" ref="R876" ca="1">INDEX('Lorri 401b'!L:L,MATCH('Retirement Calculator'!A876,'Lorri 401b'!N:N,0),0)</f>
        <v>-12896899.985622969</v>
      </c>
      <c r="S876" s="25">
        <f t="shared" ca="1" si="787"/>
        <v>-17481384.012770407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-4612016.6554475827</v>
      </c>
      <c r="R877" s="25">
        <f t="array" aca="1" ref="R877" ca="1">INDEX('Lorri 401b'!L:L,MATCH('Retirement Calculator'!A877,'Lorri 401b'!N:N,0),0)</f>
        <v>-12972382.602842288</v>
      </c>
      <c r="S877" s="25">
        <f t="shared" ca="1" si="787"/>
        <v>-17584399.25828987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-4639664.003032309</v>
      </c>
      <c r="R878" s="25">
        <f t="array" aca="1" ref="R878" ca="1">INDEX('Lorri 401b'!L:L,MATCH('Retirement Calculator'!A878,'Lorri 401b'!N:N,0),0)</f>
        <v>-13048179.730966687</v>
      </c>
      <c r="S878" s="25">
        <f t="shared" ca="1" si="787"/>
        <v>-17687843.733998995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-4667426.5478986381</v>
      </c>
      <c r="R879" s="25">
        <f t="array" aca="1" ref="R879" ca="1">INDEX('Lorri 401b'!L:L,MATCH('Retirement Calculator'!A879,'Lorri 401b'!N:N,0),0)</f>
        <v>-13124292.680458272</v>
      </c>
      <c r="S879" s="25">
        <f t="shared" ca="1" si="787"/>
        <v>-17791719.228356909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-4695304.7700352436</v>
      </c>
      <c r="R880" s="25">
        <f t="array" aca="1" ref="R880" ca="1">INDEX('Lorri 401b'!L:L,MATCH('Retirement Calculator'!A880,'Lorri 401b'!N:N,0),0)</f>
        <v>-13200722.767239405</v>
      </c>
      <c r="S880" s="25">
        <f t="shared" ca="1" si="787"/>
        <v>-17896027.537274648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-4723299.1514307521</v>
      </c>
      <c r="R881" s="25">
        <f t="array" aca="1" ref="R881" ca="1">INDEX('Lorri 401b'!L:L,MATCH('Retirement Calculator'!A881,'Lorri 401b'!N:N,0),0)</f>
        <v>-13277471.31271546</v>
      </c>
      <c r="S881" s="25">
        <f t="shared" ca="1" si="787"/>
        <v>-18000770.464146212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-4751410.1760820746</v>
      </c>
      <c r="R882" s="25">
        <f t="array" aca="1" ref="R882" ca="1">INDEX('Lorri 401b'!L:L,MATCH('Retirement Calculator'!A882,'Lorri 401b'!N:N,0),0)</f>
        <v>-13354539.643797664</v>
      </c>
      <c r="S882" s="25">
        <f t="shared" ca="1" si="787"/>
        <v>-18105949.81987974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-4779638.3300027782</v>
      </c>
      <c r="R883" s="25">
        <f t="array" aca="1" ref="R883" ca="1">INDEX('Lorri 401b'!L:L,MATCH('Retirement Calculator'!A883,'Lorri 401b'!N:N,0),0)</f>
        <v>-13431929.092926044</v>
      </c>
      <c r="S883" s="25">
        <f t="shared" ca="1" si="787"/>
        <v>-18211567.422928821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-4807984.1012314847</v>
      </c>
      <c r="R884" s="25">
        <f t="array" aca="1" ref="R884" ca="1">INDEX('Lorri 401b'!L:L,MATCH('Retirement Calculator'!A884,'Lorri 401b'!N:N,0),0)</f>
        <v>-13509640.99809246</v>
      </c>
      <c r="S884" s="25">
        <f t="shared" ca="1" si="787"/>
        <v>-18317625.099323943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-4836447.9798403103</v>
      </c>
      <c r="R885" s="25">
        <f t="array" aca="1" ref="R885" ca="1">INDEX('Lorri 401b'!L:L,MATCH('Retirement Calculator'!A885,'Lorri 401b'!N:N,0),0)</f>
        <v>-13587676.702863734</v>
      </c>
      <c r="S885" s="25">
        <f t="shared" ca="1" si="787"/>
        <v>-18424124.682704046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-4865030.4579433398</v>
      </c>
      <c r="R886" s="25">
        <f t="array" aca="1" ref="R886" ca="1">INDEX('Lorri 401b'!L:L,MATCH('Retirement Calculator'!A886,'Lorri 401b'!N:N,0),0)</f>
        <v>-13666037.55640489</v>
      </c>
      <c r="S886" s="25">
        <f t="shared" ca="1" si="787"/>
        <v>-18531068.014348231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-4893732.0297051314</v>
      </c>
      <c r="R887" s="25">
        <f t="array" aca="1" ref="R887" ca="1">INDEX('Lorri 401b'!L:L,MATCH('Retirement Calculator'!A887,'Lorri 401b'!N:N,0),0)</f>
        <v>-13744724.913502468</v>
      </c>
      <c r="S887" s="25">
        <f t="shared" ca="1" si="787"/>
        <v>-18638456.943207599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-4922553.1913492642</v>
      </c>
      <c r="R888" s="25">
        <f t="array" aca="1" ref="R888" ca="1">INDEX('Lorri 401b'!L:L,MATCH('Retirement Calculator'!A888,'Lorri 401b'!N:N,0),0)</f>
        <v>-13823740.134587951</v>
      </c>
      <c r="S888" s="25">
        <f t="shared" ca="1" si="787"/>
        <v>-18746293.325937215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-4951494.4411669141</v>
      </c>
      <c r="R889" s="25">
        <f t="array" aca="1" ref="R889" ca="1">INDEX('Lorri 401b'!L:L,MATCH('Retirement Calculator'!A889,'Lorri 401b'!N:N,0),0)</f>
        <v>-13903084.58576129</v>
      </c>
      <c r="S889" s="25">
        <f t="shared" ca="1" si="787"/>
        <v>-18854579.026928205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-4980556.2795254709</v>
      </c>
      <c r="R890" s="25">
        <f t="array" aca="1" ref="R890" ca="1">INDEX('Lorri 401b'!L:L,MATCH('Retirement Calculator'!A890,'Lorri 401b'!N:N,0),0)</f>
        <v>-13982759.638814518</v>
      </c>
      <c r="S890" s="25">
        <f t="shared" ca="1" si="787"/>
        <v>-18963315.91833999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-5009739.2088771882</v>
      </c>
      <c r="R891" s="25">
        <f t="array" aca="1" ref="R891" ca="1">INDEX('Lorri 401b'!L:L,MATCH('Retirement Calculator'!A891,'Lorri 401b'!N:N,0),0)</f>
        <v>-14062766.671255469</v>
      </c>
      <c r="S891" s="25">
        <f t="shared" ca="1" si="787"/>
        <v>-19072505.880132657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-5039043.7337678708</v>
      </c>
      <c r="R892" s="25">
        <f t="array" aca="1" ref="R892" ca="1">INDEX('Lorri 401b'!L:L,MATCH('Retirement Calculator'!A892,'Lorri 401b'!N:N,0),0)</f>
        <v>-14143107.06633159</v>
      </c>
      <c r="S892" s="25">
        <f t="shared" ca="1" si="787"/>
        <v>-19182150.800099462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-5068470.3608455984</v>
      </c>
      <c r="R893" s="25">
        <f t="array" aca="1" ref="R893" ca="1">INDEX('Lorri 401b'!L:L,MATCH('Retirement Calculator'!A893,'Lorri 401b'!N:N,0),0)</f>
        <v>-14223782.213053862</v>
      </c>
      <c r="S893" s="25">
        <f t="shared" ca="1" si="787"/>
        <v>-19292252.573899459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-5098019.598869483</v>
      </c>
      <c r="R894" s="25">
        <f t="array" aca="1" ref="R894" ca="1">INDEX('Lorri 401b'!L:L,MATCH('Retirement Calculator'!A894,'Lorri 401b'!N:N,0),0)</f>
        <v>-14304793.50622081</v>
      </c>
      <c r="S894" s="25">
        <f t="shared" ca="1" si="787"/>
        <v>-19402813.105090294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-5127691.9587184675</v>
      </c>
      <c r="R895" s="25">
        <f t="array" aca="1" ref="R895" ca="1">INDEX('Lorri 401b'!L:L,MATCH('Retirement Calculator'!A895,'Lorri 401b'!N:N,0),0)</f>
        <v>-14386142.346442619</v>
      </c>
      <c r="S895" s="25">
        <f t="shared" ca="1" si="787"/>
        <v>-19513834.305161089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-5157487.9534001555</v>
      </c>
      <c r="R896" s="25">
        <f t="array" aca="1" ref="R896" ca="1">INDEX('Lorri 401b'!L:L,MATCH('Retirement Calculator'!A896,'Lorri 401b'!N:N,0),0)</f>
        <v>-14467830.140165353</v>
      </c>
      <c r="S896" s="25">
        <f t="shared" ca="1" si="787"/>
        <v>-19625318.093565509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-5187408.098059684</v>
      </c>
      <c r="R897" s="25">
        <f t="array" aca="1" ref="R897" ca="1">INDEX('Lorri 401b'!L:L,MATCH('Retirement Calculator'!A897,'Lorri 401b'!N:N,0),0)</f>
        <v>-14549858.299695266</v>
      </c>
      <c r="S897" s="25">
        <f t="shared" ca="1" si="787"/>
        <v>-19737266.397754952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-5217452.9099886278</v>
      </c>
      <c r="R898" s="25">
        <f t="array" aca="1" ref="R898" ca="1">INDEX('Lorri 401b'!L:L,MATCH('Retirement Calculator'!A898,'Lorri 401b'!N:N,0),0)</f>
        <v>-14632228.24322322</v>
      </c>
      <c r="S898" s="25">
        <f t="shared" ca="1" si="787"/>
        <v>-19849681.153211847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-5247622.9086339418</v>
      </c>
      <c r="R899" s="25">
        <f t="array" aca="1" ref="R899" ca="1">INDEX('Lorri 401b'!L:L,MATCH('Retirement Calculator'!A899,'Lorri 401b'!N:N,0),0)</f>
        <v>-14714941.394849207</v>
      </c>
      <c r="S899" s="25">
        <f t="shared" ca="1" si="787"/>
        <v>-19962564.303483151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-5277918.615606945</v>
      </c>
      <c r="R900" s="25">
        <f t="array" aca="1" ref="R900" ca="1">INDEX('Lorri 401b'!L:L,MATCH('Retirement Calculator'!A900,'Lorri 401b'!N:N,0),0)</f>
        <v>-14797999.184606969</v>
      </c>
      <c r="S900" s="25">
        <f t="shared" ca="1" si="787"/>
        <v>-20075917.800213914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-5308340.5546923354</v>
      </c>
      <c r="R901" s="25">
        <f t="array" aca="1" ref="R901" ca="1">INDEX('Lorri 401b'!L:L,MATCH('Retirement Calculator'!A901,'Lorri 401b'!N:N,0),0)</f>
        <v>-14881403.048488721</v>
      </c>
      <c r="S901" s="25">
        <f t="shared" ca="1" si="787"/>
        <v>-20189743.603181057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-5338889.2518572481</v>
      </c>
      <c r="R902" s="25">
        <f t="array" aca="1" ref="R902" ca="1">INDEX('Lorri 401b'!L:L,MATCH('Retirement Calculator'!A902,'Lorri 401b'!N:N,0),0)</f>
        <v>-14965154.42846998</v>
      </c>
      <c r="S902" s="25">
        <f t="shared" ca="1" si="787"/>
        <v>-20304043.680327229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-5369565.2352603478</v>
      </c>
      <c r="R903" s="25">
        <f t="array" aca="1" ref="R903" ca="1">INDEX('Lorri 401b'!L:L,MATCH('Retirement Calculator'!A903,'Lorri 401b'!N:N,0),0)</f>
        <v>-15049254.772534495</v>
      </c>
      <c r="S903" s="25">
        <f t="shared" ca="1" si="787"/>
        <v>-20418820.007794842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-5400369.0352609605</v>
      </c>
      <c r="R904" s="25">
        <f t="array" aca="1" ref="R904" ca="1">INDEX('Lorri 401b'!L:L,MATCH('Retirement Calculator'!A904,'Lorri 401b'!N:N,0),0)</f>
        <v>-15133705.53469928</v>
      </c>
      <c r="S904" s="25">
        <f t="shared" ca="1" si="787"/>
        <v>-20534074.56996024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-5431301.184428242</v>
      </c>
      <c r="R905" s="25">
        <f t="array" aca="1" ref="R905" ca="1">INDEX('Lorri 401b'!L:L,MATCH('Retirement Calculator'!A905,'Lorri 401b'!N:N,0),0)</f>
        <v>-15218508.17503975</v>
      </c>
      <c r="S905" s="25">
        <f t="shared" ca="1" si="787"/>
        <v>-20649809.359467991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-5462362.2175503876</v>
      </c>
      <c r="R906" s="25">
        <f t="array" aca="1" ref="R906" ca="1">INDEX('Lorri 401b'!L:L,MATCH('Retirement Calculator'!A906,'Lorri 401b'!N:N,0),0)</f>
        <v>-15303664.159714973</v>
      </c>
      <c r="S906" s="25">
        <f t="shared" ca="1" si="787"/>
        <v>-20766026.37726536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-5493552.6716438755</v>
      </c>
      <c r="R907" s="25">
        <f t="array" aca="1" ref="R907" ca="1">INDEX('Lorri 401b'!L:L,MATCH('Retirement Calculator'!A907,'Lorri 401b'!N:N,0),0)</f>
        <v>-15389174.960993009</v>
      </c>
      <c r="S907" s="25">
        <f t="shared" ca="1" si="787"/>
        <v>-20882727.632636882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-5524873.0859627528</v>
      </c>
      <c r="R908" s="25">
        <f t="array" aca="1" ref="R908" ca="1">INDEX('Lorri 401b'!L:L,MATCH('Retirement Calculator'!A908,'Lorri 401b'!N:N,0),0)</f>
        <v>-15475042.05727637</v>
      </c>
      <c r="S908" s="25">
        <f t="shared" ca="1" si="787"/>
        <v>-20999915.143239122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-5556324.0020079594</v>
      </c>
      <c r="R909" s="25">
        <f t="array" aca="1" ref="R909" ca="1">INDEX('Lorri 401b'!L:L,MATCH('Retirement Calculator'!A909,'Lorri 401b'!N:N,0),0)</f>
        <v>-15561266.933127578</v>
      </c>
      <c r="S909" s="25">
        <f t="shared" ca="1" si="787"/>
        <v>-21117590.935135536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-5587905.9635366872</v>
      </c>
      <c r="R910" s="25">
        <f t="array" aca="1" ref="R910" ca="1">INDEX('Lorri 401b'!L:L,MATCH('Retirement Calculator'!A910,'Lorri 401b'!N:N,0),0)</f>
        <v>-15647851.079294832</v>
      </c>
      <c r="S910" s="25">
        <f t="shared" ca="1" si="787"/>
        <v>-21235757.042831518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-5619619.5165717844</v>
      </c>
      <c r="R911" s="25">
        <f t="array" aca="1" ref="R911" ca="1">INDEX('Lorri 401b'!L:L,MATCH('Retirement Calculator'!A911,'Lorri 401b'!N:N,0),0)</f>
        <v>-15734795.992737785</v>
      </c>
      <c r="S911" s="25">
        <f t="shared" ca="1" si="787"/>
        <v>-21354415.509309568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-5651465.2094111945</v>
      </c>
      <c r="R912" s="25">
        <f t="array" aca="1" ref="R912" ca="1">INDEX('Lorri 401b'!L:L,MATCH('Retirement Calculator'!A912,'Lorri 401b'!N:N,0),0)</f>
        <v>-15822103.176653415</v>
      </c>
      <c r="S912" s="25">
        <f t="shared" ca="1" si="787"/>
        <v>-21473568.386064611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-5683443.5926374355</v>
      </c>
      <c r="R913" s="25">
        <f t="array" aca="1" ref="R913" ca="1">INDEX('Lorri 401b'!L:L,MATCH('Retirement Calculator'!A913,'Lorri 401b'!N:N,0),0)</f>
        <v>-15909774.140502028</v>
      </c>
      <c r="S913" s="25">
        <f t="shared" ca="1" si="787"/>
        <v>-21593217.733139463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-5715555.2191271195</v>
      </c>
      <c r="R914" s="25">
        <f t="array" aca="1" ref="R914" ca="1">INDEX('Lorri 401b'!L:L,MATCH('Retirement Calculator'!A914,'Lorri 401b'!N:N,0),0)</f>
        <v>-15997810.400033344</v>
      </c>
      <c r="S914" s="25">
        <f t="shared" ca="1" si="787"/>
        <v>-21713365.619160462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-5747800.6440605102</v>
      </c>
      <c r="R915" s="25">
        <f t="array" aca="1" ref="R915" ca="1">INDEX('Lorri 401b'!L:L,MATCH('Retirement Calculator'!A915,'Lorri 401b'!N:N,0),0)</f>
        <v>-16086213.477312706</v>
      </c>
      <c r="S915" s="25">
        <f t="shared" ca="1" si="787"/>
        <v>-21834014.121373218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-5780180.4249311239</v>
      </c>
      <c r="R916" s="25">
        <f t="array" aca="1" ref="R916" ca="1">INDEX('Lorri 401b'!L:L,MATCH('Retirement Calculator'!A916,'Lorri 401b'!N:N,0),0)</f>
        <v>-16174984.9007474</v>
      </c>
      <c r="S916" s="25">
        <f t="shared" ca="1" si="787"/>
        <v>-21955165.325678524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-5812695.1215553647</v>
      </c>
      <c r="R917" s="25">
        <f t="array" aca="1" ref="R917" ca="1">INDEX('Lorri 401b'!L:L,MATCH('Retirement Calculator'!A917,'Lorri 401b'!N:N,0),0)</f>
        <v>-16264126.20511307</v>
      </c>
      <c r="S917" s="25">
        <f t="shared" ca="1" si="787"/>
        <v>-22076821.326668434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-5845345.296082207</v>
      </c>
      <c r="R918" s="25">
        <f t="array" aca="1" ref="R918" ca="1">INDEX('Lorri 401b'!L:L,MATCH('Retirement Calculator'!A918,'Lorri 401b'!N:N,0),0)</f>
        <v>-16353638.931580264</v>
      </c>
      <c r="S918" s="25">
        <f t="shared" ca="1" si="787"/>
        <v>-22198984.22766247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-5878131.5130029107</v>
      </c>
      <c r="R919" s="25">
        <f t="array" aca="1" ref="R919" ca="1">INDEX('Lorri 401b'!L:L,MATCH('Retirement Calculator'!A919,'Lorri 401b'!N:N,0),0)</f>
        <v>-16443524.627741072</v>
      </c>
      <c r="S919" s="25">
        <f t="shared" ca="1" si="787"/>
        <v>-22321656.140743982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-5911054.3391607841</v>
      </c>
      <c r="R920" s="25">
        <f t="array" aca="1" ref="R920" ca="1">INDEX('Lorri 401b'!L:L,MATCH('Retirement Calculator'!A920,'Lorri 401b'!N:N,0),0)</f>
        <v>-16533784.847635884</v>
      </c>
      <c r="S920" s="25">
        <f t="shared" ca="1" si="787"/>
        <v>-22444839.186796669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-5944114.3437609822</v>
      </c>
      <c r="R921" s="25">
        <f t="array" aca="1" ref="R921" ca="1">INDEX('Lorri 401b'!L:L,MATCH('Retirement Calculator'!A921,'Lorri 401b'!N:N,0),0)</f>
        <v>-16624421.151780257</v>
      </c>
      <c r="S921" s="25">
        <f t="shared" ca="1" si="787"/>
        <v>-22568535.495541237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-5977312.0983803477</v>
      </c>
      <c r="R922" s="25">
        <f t="array" aca="1" ref="R922" ca="1">INDEX('Lorri 401b'!L:L,MATCH('Retirement Calculator'!A922,'Lorri 401b'!N:N,0),0)</f>
        <v>-16715435.107191898</v>
      </c>
      <c r="S922" s="25">
        <f t="shared" ca="1" si="787"/>
        <v>-22692747.205572248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-6010648.1769772936</v>
      </c>
      <c r="R923" s="25">
        <f t="array" aca="1" ref="R923" ca="1">INDEX('Lorri 401b'!L:L,MATCH('Retirement Calculator'!A923,'Lorri 401b'!N:N,0),0)</f>
        <v>-16806828.287417755</v>
      </c>
      <c r="S923" s="25">
        <f t="shared" ca="1" si="787"/>
        <v>-22817476.464395046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-6044123.1559017273</v>
      </c>
      <c r="R924" s="25">
        <f t="array" aca="1" ref="R924" ca="1">INDEX('Lorri 401b'!L:L,MATCH('Retirement Calculator'!A924,'Lorri 401b'!N:N,0),0)</f>
        <v>-16898602.272561215</v>
      </c>
      <c r="S924" s="25">
        <f t="shared" ca="1" si="787"/>
        <v>-22942725.428462941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-6077737.6139050126</v>
      </c>
      <c r="R925" s="25">
        <f t="array" aca="1" ref="R925" ca="1">INDEX('Lorri 401b'!L:L,MATCH('Retirement Calculator'!A925,'Lorri 401b'!N:N,0),0)</f>
        <v>-16990758.649309441</v>
      </c>
      <c r="S925" s="25">
        <f t="shared" ca="1" si="787"/>
        <v>-23068496.263214454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-6111492.1321499785</v>
      </c>
      <c r="R926" s="25">
        <f t="array" aca="1" ref="R926" ca="1">INDEX('Lorri 401b'!L:L,MATCH('Retirement Calculator'!A926,'Lorri 401b'!N:N,0),0)</f>
        <v>-17083299.010960784</v>
      </c>
      <c r="S926" s="25">
        <f t="shared" ca="1" si="787"/>
        <v>-23194791.143110763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-6145387.2942209644</v>
      </c>
      <c r="R927" s="25">
        <f t="array" aca="1" ref="R927" ca="1">INDEX('Lorri 401b'!L:L,MATCH('Retirement Calculator'!A927,'Lorri 401b'!N:N,0),0)</f>
        <v>-17176224.957452342</v>
      </c>
      <c r="S927" s="25">
        <f t="shared" ca="1" si="787"/>
        <v>-23321612.251673307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-6179423.6861339128</v>
      </c>
      <c r="R928" s="25">
        <f t="array" aca="1" ref="R928" ca="1">INDEX('Lorri 401b'!L:L,MATCH('Retirement Calculator'!A928,'Lorri 401b'!N:N,0),0)</f>
        <v>-17269538.095387615</v>
      </c>
      <c r="S928" s="25">
        <f t="shared" ca="1" si="787"/>
        <v>-23448961.781521529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-6213601.8963464983</v>
      </c>
      <c r="R929" s="25">
        <f t="array" aca="1" ref="R929" ca="1">INDEX('Lorri 401b'!L:L,MATCH('Retirement Calculator'!A929,'Lorri 401b'!N:N,0),0)</f>
        <v>-17363240.038064286</v>
      </c>
      <c r="S929" s="25">
        <f t="shared" ca="1" si="787"/>
        <v>-23576841.934410784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-6247922.5157683035</v>
      </c>
      <c r="R930" s="25">
        <f t="array" aca="1" ref="R930" ca="1">INDEX('Lorri 401b'!L:L,MATCH('Retirement Calculator'!A930,'Lorri 401b'!N:N,0),0)</f>
        <v>-17457332.405502107</v>
      </c>
      <c r="S930" s="25">
        <f t="shared" ca="1" si="787"/>
        <v>-23705254.921270411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-6282386.1377710328</v>
      </c>
      <c r="R931" s="25">
        <f t="array" aca="1" ref="R931" ca="1">INDEX('Lorri 401b'!L:L,MATCH('Retirement Calculator'!A931,'Lorri 401b'!N:N,0),0)</f>
        <v>-17551816.824470922</v>
      </c>
      <c r="S931" s="25">
        <f t="shared" ca="1" si="787"/>
        <v>-23834202.962241955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-6316993.3581987731</v>
      </c>
      <c r="R932" s="25">
        <f t="array" aca="1" ref="R932" ca="1">INDEX('Lorri 401b'!L:L,MATCH('Retirement Calculator'!A932,'Lorri 401b'!N:N,0),0)</f>
        <v>-17646694.928518772</v>
      </c>
      <c r="S932" s="25">
        <f t="shared" ca="1" si="787"/>
        <v>-23963688.286717545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-6351744.7753782962</v>
      </c>
      <c r="R933" s="25">
        <f t="array" aca="1" ref="R933" ca="1">INDEX('Lorri 401b'!L:L,MATCH('Retirement Calculator'!A933,'Lorri 401b'!N:N,0),0)</f>
        <v>-17741968.358000156</v>
      </c>
      <c r="S933" s="25">
        <f t="shared" ca="1" si="787"/>
        <v>-24093713.133378454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-6386640.9901294</v>
      </c>
      <c r="R934" s="25">
        <f t="array" aca="1" ref="R934" ca="1">INDEX('Lorri 401b'!L:L,MATCH('Retirement Calculator'!A934,'Lorri 401b'!N:N,0),0)</f>
        <v>-17837638.760104377</v>
      </c>
      <c r="S934" s="25">
        <f t="shared" ca="1" si="787"/>
        <v>-24224279.750233777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-6421682.6057753004</v>
      </c>
      <c r="R935" s="25">
        <f t="array" aca="1" ref="R935" ca="1">INDEX('Lorri 401b'!L:L,MATCH('Retirement Calculator'!A935,'Lorri 401b'!N:N,0),0)</f>
        <v>-17933707.788884033</v>
      </c>
      <c r="S935" s="25">
        <f t="shared" ca="1" si="787"/>
        <v>-24355390.394659333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-6456870.2281530593</v>
      </c>
      <c r="R936" s="25">
        <f t="array" aca="1" ref="R936" ca="1">INDEX('Lorri 401b'!L:L,MATCH('Retirement Calculator'!A936,'Lorri 401b'!N:N,0),0)</f>
        <v>-18030177.105283603</v>
      </c>
      <c r="S936" s="25">
        <f t="shared" ca="1" si="787"/>
        <v>-24487047.33343666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-6492204.4656240586</v>
      </c>
      <c r="R937" s="25">
        <f t="array" aca="1" ref="R937" ca="1">INDEX('Lorri 401b'!L:L,MATCH('Retirement Calculator'!A937,'Lorri 401b'!N:N,0),0)</f>
        <v>-18127048.377168171</v>
      </c>
      <c r="S937" s="25">
        <f t="shared" ca="1" si="787"/>
        <v>-24619252.842792228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-6527685.9290845199</v>
      </c>
      <c r="R938" s="25">
        <f t="array" aca="1" ref="R938" ca="1">INDEX('Lorri 401b'!L:L,MATCH('Retirement Calculator'!A938,'Lorri 401b'!N:N,0),0)</f>
        <v>-18224323.279352259</v>
      </c>
      <c r="S938" s="25">
        <f t="shared" ca="1" si="787"/>
        <v>-24752009.20843678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-6563315.2319760667</v>
      </c>
      <c r="R939" s="25">
        <f t="array" aca="1" ref="R939" ca="1">INDEX('Lorri 401b'!L:L,MATCH('Retirement Calculator'!A939,'Lorri 401b'!N:N,0),0)</f>
        <v>-18322003.493628781</v>
      </c>
      <c r="S939" s="25">
        <f t="shared" ca="1" si="787"/>
        <v>-24885318.725604847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-6599092.9902963284</v>
      </c>
      <c r="R940" s="25">
        <f t="array" aca="1" ref="R940" ca="1">INDEX('Lorri 401b'!L:L,MATCH('Retirement Calculator'!A940,'Lorri 401b'!N:N,0),0)</f>
        <v>-18420090.708798122</v>
      </c>
      <c r="S940" s="25">
        <f t="shared" ca="1" si="787"/>
        <v>-25019183.699094452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-6635019.8226095913</v>
      </c>
      <c r="R941" s="25">
        <f t="array" aca="1" ref="R941" ca="1">INDEX('Lorri 401b'!L:L,MATCH('Retirement Calculator'!A941,'Lorri 401b'!N:N,0),0)</f>
        <v>-18518586.620697334</v>
      </c>
      <c r="S941" s="25">
        <f t="shared" ca="1" si="787"/>
        <v>-25153606.443306927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-6671096.350057493</v>
      </c>
      <c r="R942" s="25">
        <f t="array" aca="1" ref="R942" ca="1">INDEX('Lorri 401b'!L:L,MATCH('Retirement Calculator'!A942,'Lorri 401b'!N:N,0),0)</f>
        <v>-18617492.932229463</v>
      </c>
      <c r="S942" s="25">
        <f t="shared" ca="1" si="787"/>
        <v>-25288589.282286957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-6707323.1963697607</v>
      </c>
      <c r="R943" s="25">
        <f t="array" aca="1" ref="R943" ca="1">INDEX('Lorri 401b'!L:L,MATCH('Retirement Calculator'!A943,'Lorri 401b'!N:N,0),0)</f>
        <v>-18716811.353392974</v>
      </c>
      <c r="S943" s="25">
        <f t="shared" ca="1" si="787"/>
        <v>-25424134.549762733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-6743700.9878749959</v>
      </c>
      <c r="R944" s="25">
        <f t="array" aca="1" ref="R944" ca="1">INDEX('Lorri 401b'!L:L,MATCH('Retirement Calculator'!A944,'Lorri 401b'!N:N,0),0)</f>
        <v>-18816543.601311333</v>
      </c>
      <c r="S944" s="25">
        <f t="shared" ca="1" si="787"/>
        <v>-25560244.589186329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-6780230.353511503</v>
      </c>
      <c r="R945" s="25">
        <f t="array" aca="1" ref="R945" ca="1">INDEX('Lorri 401b'!L:L,MATCH('Retirement Calculator'!A945,'Lorri 401b'!N:N,0),0)</f>
        <v>-18916691.400262687</v>
      </c>
      <c r="S945" s="25">
        <f t="shared" ca="1" si="787"/>
        <v>-25696921.753774188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-6816911.924838162</v>
      </c>
      <c r="R946" s="25">
        <f t="array" aca="1" ref="R946" ca="1">INDEX('Lorri 401b'!L:L,MATCH('Retirement Calculator'!A946,'Lorri 401b'!N:N,0),0)</f>
        <v>-19017256.48170967</v>
      </c>
      <c r="S946" s="25">
        <f t="shared" ca="1" si="787"/>
        <v>-25834168.406547833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-6853746.336045349</v>
      </c>
      <c r="R947" s="25">
        <f t="array" aca="1" ref="R947" ca="1">INDEX('Lorri 401b'!L:L,MATCH('Retirement Calculator'!A947,'Lorri 401b'!N:N,0),0)</f>
        <v>-19118240.584329348</v>
      </c>
      <c r="S947" s="25">
        <f t="shared" ca="1" si="787"/>
        <v>-25971986.920374699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-6890734.2239658991</v>
      </c>
      <c r="R948" s="25">
        <f t="array" aca="1" ref="R948" ca="1">INDEX('Lorri 401b'!L:L,MATCH('Retirement Calculator'!A948,'Lorri 401b'!N:N,0),0)</f>
        <v>-19219645.454043277</v>
      </c>
      <c r="S948" s="25">
        <f t="shared" ca="1" si="787"/>
        <v>-26110379.678009175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-6927876.2280861186</v>
      </c>
      <c r="R949" s="25">
        <f t="array" aca="1" ref="R949" ca="1">INDEX('Lorri 401b'!L:L,MATCH('Retirement Calculator'!A949,'Lorri 401b'!N:N,0),0)</f>
        <v>-19321472.844047677</v>
      </c>
      <c r="S949" s="25">
        <f t="shared" ca="1" si="787"/>
        <v>-26249349.072133794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-6965172.9905568389</v>
      </c>
      <c r="R950" s="25">
        <f t="array" aca="1" ref="R950" ca="1">INDEX('Lorri 401b'!L:L,MATCH('Retirement Calculator'!A950,'Lorri 401b'!N:N,0),0)</f>
        <v>-19423724.514843762</v>
      </c>
      <c r="S950" s="25">
        <f t="shared" ca="1" si="787"/>
        <v>-26388897.505400602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-7002625.1562045207</v>
      </c>
      <c r="R951" s="25">
        <f t="array" aca="1" ref="R951" ca="1">INDEX('Lorri 401b'!L:L,MATCH('Retirement Calculator'!A951,'Lorri 401b'!N:N,0),0)</f>
        <v>-19526402.234268166</v>
      </c>
      <c r="S951" s="25">
        <f t="shared" ca="1" si="787"/>
        <v>-26529027.390472688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-7040233.3725424008</v>
      </c>
      <c r="R952" s="25">
        <f t="array" aca="1" ref="R952" ca="1">INDEX('Lorri 401b'!L:L,MATCH('Retirement Calculator'!A952,'Lorri 401b'!N:N,0),0)</f>
        <v>-19629507.777523506</v>
      </c>
      <c r="S952" s="25">
        <f t="shared" ca="1" si="787"/>
        <v>-26669741.150065906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-7077998.2897816887</v>
      </c>
      <c r="R953" s="25">
        <f t="array" aca="1" ref="R953" ca="1">INDEX('Lorri 401b'!L:L,MATCH('Retirement Calculator'!A953,'Lorri 401b'!N:N,0),0)</f>
        <v>-19733042.927209076</v>
      </c>
      <c r="S953" s="25">
        <f t="shared" ca="1" si="787"/>
        <v>-26811041.216990765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-7115920.5608428074</v>
      </c>
      <c r="R954" s="25">
        <f t="array" aca="1" ref="R954" ca="1">INDEX('Lorri 401b'!L:L,MATCH('Retirement Calculator'!A954,'Lorri 401b'!N:N,0),0)</f>
        <v>-19837009.473351669</v>
      </c>
      <c r="S954" s="25">
        <f t="shared" ca="1" si="787"/>
        <v>-26952930.034194477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-7154000.8413666803</v>
      </c>
      <c r="R955" s="25">
        <f t="array" aca="1" ref="R955" ca="1">INDEX('Lorri 401b'!L:L,MATCH('Retirement Calculator'!A955,'Lorri 401b'!N:N,0),0)</f>
        <v>-19941409.213436522</v>
      </c>
      <c r="S955" s="25">
        <f t="shared" ca="1" si="787"/>
        <v>-27095410.0548032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-7192239.7897260692</v>
      </c>
      <c r="R956" s="25">
        <f t="array" aca="1" ref="R956" ca="1">INDEX('Lorri 401b'!L:L,MATCH('Retirement Calculator'!A956,'Lorri 401b'!N:N,0),0)</f>
        <v>-20046243.952438395</v>
      </c>
      <c r="S956" s="25">
        <f t="shared" ca="1" si="787"/>
        <v>-27238483.742164463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-7230638.0670369556</v>
      </c>
      <c r="R957" s="25">
        <f t="array" aca="1" ref="R957" ca="1">INDEX('Lorri 401b'!L:L,MATCH('Retirement Calculator'!A957,'Lorri 401b'!N:N,0),0)</f>
        <v>-20151515.502852775</v>
      </c>
      <c r="S957" s="25">
        <f t="shared" ca="1" si="787"/>
        <v>-27382153.569889732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-7269196.3371699713</v>
      </c>
      <c r="R958" s="25">
        <f t="array" aca="1" ref="R958" ca="1">INDEX('Lorri 401b'!L:L,MATCH('Retirement Calculator'!A958,'Lorri 401b'!N:N,0),0)</f>
        <v>-20257225.684727218</v>
      </c>
      <c r="S958" s="25">
        <f t="shared" ca="1" si="787"/>
        <v>-27526422.021897189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-7307915.2667618738</v>
      </c>
      <c r="R959" s="25">
        <f t="array" aca="1" ref="R959" ca="1">INDEX('Lorri 401b'!L:L,MATCH('Retirement Calculator'!A959,'Lorri 401b'!N:N,0),0)</f>
        <v>-20363376.325692803</v>
      </c>
      <c r="S959" s="25">
        <f t="shared" ca="1" si="787"/>
        <v>-27671291.592454676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-7346795.5252270764</v>
      </c>
      <c r="R960" s="25">
        <f t="array" aca="1" ref="R960" ca="1">INDEX('Lorri 401b'!L:L,MATCH('Retirement Calculator'!A960,'Lorri 401b'!N:N,0),0)</f>
        <v>-20469969.260995746</v>
      </c>
      <c r="S960" s="25">
        <f t="shared" ca="1" si="787"/>
        <v>-27816764.786222823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-7385837.7847692175</v>
      </c>
      <c r="R961" s="25">
        <f t="array" aca="1" ref="R961" ca="1">INDEX('Lorri 401b'!L:L,MATCH('Retirement Calculator'!A961,'Lorri 401b'!N:N,0),0)</f>
        <v>-20577006.333529115</v>
      </c>
      <c r="S961" s="25">
        <f t="shared" ca="1" si="787"/>
        <v>-27962844.118298333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-7425042.7203927841</v>
      </c>
      <c r="R962" s="25">
        <f t="array" aca="1" ref="R962" ca="1">INDEX('Lorri 401b'!L:L,MATCH('Retirement Calculator'!A962,'Lorri 401b'!N:N,0),0)</f>
        <v>-20684489.393864706</v>
      </c>
      <c r="S962" s="25">
        <f t="shared" ca="1" si="787"/>
        <v>-28109532.114257492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-7464411.0099147819</v>
      </c>
      <c r="R963" s="25">
        <f t="array" aca="1" ref="R963" ca="1">INDEX('Lorri 401b'!L:L,MATCH('Retirement Calculator'!A963,'Lorri 401b'!N:N,0),0)</f>
        <v>-20792420.30028503</v>
      </c>
      <c r="S963" s="25">
        <f t="shared" ca="1" si="787"/>
        <v>-28256831.310199812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-7503943.333976455</v>
      </c>
      <c r="R964" s="25">
        <f t="array" aca="1" ref="R964" ca="1">INDEX('Lorri 401b'!L:L,MATCH('Retirement Calculator'!A964,'Lorri 401b'!N:N,0),0)</f>
        <v>-20900800.918815438</v>
      </c>
      <c r="S964" s="25">
        <f t="shared" ca="1" si="787"/>
        <v>-28404744.252791893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-7543640.3760550516</v>
      </c>
      <c r="R965" s="25">
        <f t="array" aca="1" ref="R965" ca="1">INDEX('Lorri 401b'!L:L,MATCH('Retirement Calculator'!A965,'Lorri 401b'!N:N,0),0)</f>
        <v>-21009633.123256389</v>
      </c>
      <c r="S965" s="25">
        <f t="shared" ca="1" si="787"/>
        <v>-28553273.49931144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-7583502.822475642</v>
      </c>
      <c r="R966" s="25">
        <f t="array" aca="1" ref="R966" ca="1">INDEX('Lorri 401b'!L:L,MATCH('Retirement Calculator'!A966,'Lorri 401b'!N:N,0),0)</f>
        <v>-21118918.795215845</v>
      </c>
      <c r="S966" s="25">
        <f t="shared" ca="1" si="787"/>
        <v>-28702421.617691487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-7623531.362422985</v>
      </c>
      <c r="R967" s="25">
        <f t="array" aca="1" ref="R967" ca="1">INDEX('Lorri 401b'!L:L,MATCH('Retirement Calculator'!A967,'Lorri 401b'!N:N,0),0)</f>
        <v>-21228659.8241418</v>
      </c>
      <c r="S967" s="25">
        <f t="shared" ca="1" si="787"/>
        <v>-28852191.186564784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-7663726.6879534423</v>
      </c>
      <c r="R968" s="25">
        <f t="array" aca="1" ref="R968" ca="1">INDEX('Lorri 401b'!L:L,MATCH('Retirement Calculator'!A968,'Lorri 401b'!N:N,0),0)</f>
        <v>-21338858.107354946</v>
      </c>
      <c r="S968" s="25">
        <f t="shared" ca="1" si="787"/>
        <v>-29002584.795308389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-7704089.494006943</v>
      </c>
      <c r="R969" s="25">
        <f t="array" aca="1" ref="R969" ca="1">INDEX('Lorri 401b'!L:L,MATCH('Retirement Calculator'!A969,'Lorri 401b'!N:N,0),0)</f>
        <v>-21449515.55008148</v>
      </c>
      <c r="S969" s="25">
        <f t="shared" ca="1" si="787"/>
        <v>-29153605.044088423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-7744620.4784190003</v>
      </c>
      <c r="R970" s="25">
        <f t="array" aca="1" ref="R970" ca="1">INDEX('Lorri 401b'!L:L,MATCH('Retirement Calculator'!A970,'Lorri 401b'!N:N,0),0)</f>
        <v>-21560634.06548604</v>
      </c>
      <c r="S970" s="25">
        <f t="shared" ca="1" si="787"/>
        <v>-29305254.543905042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-7785320.3419327745</v>
      </c>
      <c r="R971" s="25">
        <f t="array" aca="1" ref="R971" ca="1">INDEX('Lorri 401b'!L:L,MATCH('Retirement Calculator'!A971,'Lorri 401b'!N:N,0),0)</f>
        <v>-21672215.574704785</v>
      </c>
      <c r="S971" s="25">
        <f t="shared" ca="1" si="787"/>
        <v>-29457535.916637558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-7826189.7882111892</v>
      </c>
      <c r="R972" s="25">
        <f t="array" aca="1" ref="R972" ca="1">INDEX('Lorri 401b'!L:L,MATCH('Retirement Calculator'!A972,'Lorri 401b'!N:N,0),0)</f>
        <v>-21784262.006878611</v>
      </c>
      <c r="S972" s="25">
        <f t="shared" ca="1" si="787"/>
        <v>-29610451.7950898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-7867229.5238490971</v>
      </c>
      <c r="R973" s="25">
        <f t="array" aca="1" ref="R973" ca="1">INDEX('Lorri 401b'!L:L,MATCH('Retirement Calculator'!A973,'Lorri 401b'!N:N,0),0)</f>
        <v>-21896775.299186494</v>
      </c>
      <c r="S973" s="25">
        <f t="shared" ca="1" si="787"/>
        <v>-29764004.82303559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-7908440.2583854962</v>
      </c>
      <c r="R974" s="25">
        <f t="array" aca="1" ref="R974" ca="1">INDEX('Lorri 401b'!L:L,MATCH('Retirement Calculator'!A974,'Lorri 401b'!N:N,0),0)</f>
        <v>-22009757.396878991</v>
      </c>
      <c r="S974" s="25">
        <f t="shared" ca="1" si="787"/>
        <v>-29918197.655264489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-7949822.7043157974</v>
      </c>
      <c r="R975" s="25">
        <f t="array" aca="1" ref="R975" ca="1">INDEX('Lorri 401b'!L:L,MATCH('Retirement Calculator'!A975,'Lorri 401b'!N:N,0),0)</f>
        <v>-22123210.253311876</v>
      </c>
      <c r="S975" s="25">
        <f t="shared" ca="1" si="787"/>
        <v>-30073032.957627673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-7991377.577104141</v>
      </c>
      <c r="R976" s="25">
        <f t="array" aca="1" ref="R976" ca="1">INDEX('Lorri 401b'!L:L,MATCH('Retirement Calculator'!A976,'Lorri 401b'!N:N,0),0)</f>
        <v>-22237135.829979897</v>
      </c>
      <c r="S976" s="25">
        <f t="shared" ca="1" si="787"/>
        <v>-30228513.407084037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-8033105.5951957693</v>
      </c>
      <c r="R977" s="25">
        <f t="array" aca="1" ref="R977" ca="1">INDEX('Lorri 401b'!L:L,MATCH('Retirement Calculator'!A977,'Lorri 401b'!N:N,0),0)</f>
        <v>-22351536.096550699</v>
      </c>
      <c r="S977" s="25">
        <f t="shared" ca="1" si="787"/>
        <v>-30384641.69174647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-8075007.4800294461</v>
      </c>
      <c r="R978" s="25">
        <f t="array" aca="1" ref="R978" ca="1">INDEX('Lorri 401b'!L:L,MATCH('Retirement Calculator'!A978,'Lorri 401b'!N:N,0),0)</f>
        <v>-22466413.030898884</v>
      </c>
      <c r="S978" s="25">
        <f t="shared" ca="1" si="787"/>
        <v>-30541420.510928329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-8117083.9560499303</v>
      </c>
      <c r="R979" s="25">
        <f t="array" aca="1" ref="R979" ca="1">INDEX('Lorri 401b'!L:L,MATCH('Retirement Calculator'!A979,'Lorri 401b'!N:N,0),0)</f>
        <v>-22581768.619140185</v>
      </c>
      <c r="S979" s="25">
        <f t="shared" ca="1" si="787"/>
        <v>-30698852.575190116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-8159335.7507205</v>
      </c>
      <c r="R980" s="25">
        <f t="array" aca="1" ref="R980" ca="1">INDEX('Lorri 401b'!L:L,MATCH('Retirement Calculator'!A980,'Lorri 401b'!N:N,0),0)</f>
        <v>-22697604.855665825</v>
      </c>
      <c r="S980" s="25">
        <f t="shared" ca="1" si="787"/>
        <v>-30856940.606386326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-8201763.5945355305</v>
      </c>
      <c r="R981" s="25">
        <f t="array" aca="1" ref="R981" ca="1">INDEX('Lorri 401b'!L:L,MATCH('Retirement Calculator'!A981,'Lorri 401b'!N:N,0),0)</f>
        <v>-22813923.743176989</v>
      </c>
      <c r="S981" s="25">
        <f t="shared" ca="1" si="787"/>
        <v>-31015687.337712519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-8244368.2210331233</v>
      </c>
      <c r="R982" s="25">
        <f t="array" aca="1" ref="R982" ca="1">INDEX('Lorri 401b'!L:L,MATCH('Retirement Calculator'!A982,'Lorri 401b'!N:N,0),0)</f>
        <v>-22930727.29271945</v>
      </c>
      <c r="S982" s="25">
        <f t="shared" ca="1" si="787"/>
        <v>-31175095.513752572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-8287150.3668077895</v>
      </c>
      <c r="R983" s="25">
        <f t="array" aca="1" ref="R983" ca="1">INDEX('Lorri 401b'!L:L,MATCH('Retirement Calculator'!A983,'Lorri 401b'!N:N,0),0)</f>
        <v>-23048017.523718335</v>
      </c>
      <c r="S983" s="25">
        <f t="shared" ca="1" si="787"/>
        <v>-31335167.890526123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-8330110.7715231832</v>
      </c>
      <c r="R984" s="25">
        <f t="array" aca="1" ref="R984" ca="1">INDEX('Lorri 401b'!L:L,MATCH('Retirement Calculator'!A984,'Lorri 401b'!N:N,0),0)</f>
        <v>-23165796.464013048</v>
      </c>
      <c r="S984" s="25">
        <f t="shared" ca="1" si="787"/>
        <v>-31495907.235536233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-8373250.177924891</v>
      </c>
      <c r="R985" s="25">
        <f t="array" aca="1" ref="R985" ca="1">INDEX('Lorri 401b'!L:L,MATCH('Retirement Calculator'!A985,'Lorri 401b'!N:N,0),0)</f>
        <v>-23284066.149892323</v>
      </c>
      <c r="S985" s="25">
        <f t="shared" ca="1" si="787"/>
        <v>-31657316.327817213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-8416569.3318532724</v>
      </c>
      <c r="R986" s="25">
        <f t="array" aca="1" ref="R986" ca="1">INDEX('Lorri 401b'!L:L,MATCH('Retirement Calculator'!A986,'Lorri 401b'!N:N,0),0)</f>
        <v>-23402828.62612943</v>
      </c>
      <c r="S986" s="25">
        <f t="shared" ca="1" si="787"/>
        <v>-31819397.957982704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-8460068.9822563566</v>
      </c>
      <c r="R987" s="25">
        <f t="array" aca="1" ref="R987" ca="1">INDEX('Lorri 401b'!L:L,MATCH('Retirement Calculator'!A987,'Lorri 401b'!N:N,0),0)</f>
        <v>-23522085.946017522</v>
      </c>
      <c r="S987" s="25">
        <f t="shared" ca="1" si="787"/>
        <v>-31982154.928273879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-8503749.8812027853</v>
      </c>
      <c r="R988" s="25">
        <f t="array" aca="1" ref="R988" ca="1">INDEX('Lorri 401b'!L:L,MATCH('Retirement Calculator'!A988,'Lorri 401b'!N:N,0),0)</f>
        <v>-23641840.171405151</v>
      </c>
      <c r="S988" s="25">
        <f t="shared" ca="1" si="787"/>
        <v>-32145590.052607939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-8547612.7838948257</v>
      </c>
      <c r="R989" s="25">
        <f t="array" aca="1" ref="R989" ca="1">INDEX('Lorri 401b'!L:L,MATCH('Retirement Calculator'!A989,'Lorri 401b'!N:N,0),0)</f>
        <v>-23762093.372731894</v>
      </c>
      <c r="S989" s="25">
        <f t="shared" ca="1" si="787"/>
        <v>-32309706.15662672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-8591658.448681416</v>
      </c>
      <c r="R990" s="25">
        <f t="array" aca="1" ref="R990" ca="1">INDEX('Lorri 401b'!L:L,MATCH('Retirement Calculator'!A990,'Lorri 401b'!N:N,0),0)</f>
        <v>-23882847.629064165</v>
      </c>
      <c r="S990" s="25">
        <f t="shared" ca="1" si="787"/>
        <v>-32474506.077745579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-8635887.6370712835</v>
      </c>
      <c r="R991" s="25">
        <f t="array" aca="1" ref="R991" ca="1">INDEX('Lorri 401b'!L:L,MATCH('Retirement Calculator'!A991,'Lorri 401b'!N:N,0),0)</f>
        <v>-24004105.028131153</v>
      </c>
      <c r="S991" s="25">
        <f t="shared" ca="1" si="787"/>
        <v>-32639992.665202439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-8680301.1137461085</v>
      </c>
      <c r="R992" s="25">
        <f t="array" aca="1" ref="R992" ca="1">INDEX('Lorri 401b'!L:L,MATCH('Retirement Calculator'!A992,'Lorri 401b'!N:N,0),0)</f>
        <v>-24125867.666360922</v>
      </c>
      <c r="S992" s="25">
        <f t="shared" ca="1" si="787"/>
        <v>-32806168.780107029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-8724899.6465737447</v>
      </c>
      <c r="R993" s="25">
        <f t="array" aca="1" ref="R993" ca="1">INDEX('Lorri 401b'!L:L,MATCH('Retirement Calculator'!A993,'Lorri 401b'!N:N,0),0)</f>
        <v>-24248137.648916647</v>
      </c>
      <c r="S993" s="25">
        <f t="shared" ca="1" si="787"/>
        <v>-32973037.295490392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-8769684.0066214968</v>
      </c>
      <c r="R994" s="25">
        <f t="array" aca="1" ref="R994" ca="1">INDEX('Lorri 401b'!L:L,MATCH('Retirement Calculator'!A994,'Lorri 401b'!N:N,0),0)</f>
        <v>-24370917.089733019</v>
      </c>
      <c r="S994" s="25">
        <f t="shared" ca="1" si="787"/>
        <v>-33140601.096354514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-8814654.968169447</v>
      </c>
      <c r="R995" s="25">
        <f t="array" aca="1" ref="R995" ca="1">INDEX('Lorri 401b'!L:L,MATCH('Retirement Calculator'!A995,'Lorri 401b'!N:N,0),0)</f>
        <v>-24494208.111552794</v>
      </c>
      <c r="S995" s="25">
        <f t="shared" ca="1" si="787"/>
        <v>-33308863.079722241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-8859813.3087238483</v>
      </c>
      <c r="R996" s="25">
        <f t="array" aca="1" ref="R996" ca="1">INDEX('Lorri 401b'!L:L,MATCH('Retirement Calculator'!A996,'Lorri 401b'!N:N,0),0)</f>
        <v>-24618012.845963486</v>
      </c>
      <c r="S996" s="25">
        <f t="shared" ca="1" si="787"/>
        <v>-33477826.154687334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-8905159.8090305589</v>
      </c>
      <c r="R997" s="25">
        <f t="array" aca="1" ref="R997" ca="1">INDEX('Lorri 401b'!L:L,MATCH('Retirement Calculator'!A997,'Lorri 401b'!N:N,0),0)</f>
        <v>-24742333.433434222</v>
      </c>
      <c r="S997" s="25">
        <f t="shared" ca="1" si="787"/>
        <v>-33647493.242464781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-8950695.2530885469</v>
      </c>
      <c r="R998" s="25">
        <f t="array" aca="1" ref="R998" ca="1">INDEX('Lorri 401b'!L:L,MATCH('Retirement Calculator'!A998,'Lorri 401b'!N:N,0),0)</f>
        <v>-24867172.023352753</v>
      </c>
      <c r="S998" s="25">
        <f t="shared" ca="1" si="787"/>
        <v>-33817867.276441298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-8996420.4281634446</v>
      </c>
      <c r="R999" s="25">
        <f t="array" aca="1" ref="R999" ca="1">INDEX('Lorri 401b'!L:L,MATCH('Retirement Calculator'!A999,'Lorri 401b'!N:N,0),0)</f>
        <v>-24992530.774062611</v>
      </c>
      <c r="S999" s="25">
        <f t="shared" ca="1" si="787"/>
        <v>-33988951.202226058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-9042336.1248011533</v>
      </c>
      <c r="R1000" s="25">
        <f t="array" aca="1" ref="R1000" ca="1">INDEX('Lorri 401b'!L:L,MATCH('Retirement Calculator'!A1000,'Lorri 401b'!N:N,0),0)</f>
        <v>-25118411.852900427</v>
      </c>
      <c r="S1000" s="25">
        <f t="shared" ca="1" si="787"/>
        <v>-34160747.977701582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-9088443.1368415188</v>
      </c>
      <c r="R1001" s="25">
        <f t="array" aca="1" ref="R1001" ca="1">INDEX('Lorri 401b'!L:L,MATCH('Retirement Calculator'!A1001,'Lorri 401b'!N:N,0),0)</f>
        <v>-25244817.436233401</v>
      </c>
      <c r="S1001" s="25">
        <f t="shared" ca="1" si="787"/>
        <v>-34333260.573074922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-9134742.2614320535</v>
      </c>
      <c r="R1002" s="25">
        <f t="array" aca="1" ref="R1002" ca="1">INDEX('Lorri 401b'!L:L,MATCH('Retirement Calculator'!A1002,'Lorri 401b'!N:N,0),0)</f>
        <v>-25371749.70949693</v>
      </c>
      <c r="S1002" s="25">
        <f t="shared" ca="1" si="787"/>
        <v>-34506491.970928982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-9181234.2990417145</v>
      </c>
      <c r="R1003" s="25">
        <f t="array" aca="1" ref="R1003" ca="1">INDEX('Lorri 401b'!L:L,MATCH('Retirement Calculator'!A1003,'Lorri 401b'!N:N,0),0)</f>
        <v>-25499210.86723239</v>
      </c>
      <c r="S1003" s="25">
        <f t="shared" ca="1" si="787"/>
        <v>-34680445.166274101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-9227920.0534747504</v>
      </c>
      <c r="R1004" s="25">
        <f t="array" aca="1" ref="R1004" ca="1">INDEX('Lorri 401b'!L:L,MATCH('Retirement Calculator'!A1004,'Lorri 401b'!N:N,0),0)</f>
        <v>-25627203.113125078</v>
      </c>
      <c r="S1004" s="25">
        <f t="shared" ca="1" si="787"/>
        <v>-34855123.166599825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-9274800.331884589</v>
      </c>
      <c r="R1005" s="25">
        <f t="array" aca="1" ref="R1005" ca="1">INDEX('Lorri 401b'!L:L,MATCH('Retirement Calculator'!A1005,'Lorri 401b'!N:N,0),0)</f>
        <v>-25755728.660042319</v>
      </c>
      <c r="S1005" s="25">
        <f t="shared" ca="1" si="787"/>
        <v>-35030528.991926908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-9321875.9447878022</v>
      </c>
      <c r="R1006" s="25">
        <f t="array" aca="1" ref="R1006" ca="1">INDEX('Lorri 401b'!L:L,MATCH('Retirement Calculator'!A1006,'Lorri 401b'!N:N,0),0)</f>
        <v>-25884789.730071716</v>
      </c>
      <c r="S1006" s="25">
        <f t="shared" ca="1" si="787"/>
        <v>-35206665.674859516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-9369147.7060781121</v>
      </c>
      <c r="R1007" s="25">
        <f t="array" aca="1" ref="R1007" ca="1">INDEX('Lorri 401b'!L:L,MATCH('Retirement Calculator'!A1007,'Lorri 401b'!N:N,0),0)</f>
        <v>-26014388.55455957</v>
      </c>
      <c r="S1007" s="25">
        <f t="shared" ca="1" si="787"/>
        <v>-35383536.260637686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-9416616.4330404662</v>
      </c>
      <c r="R1008" s="25">
        <f t="array" aca="1" ref="R1008" ca="1">INDEX('Lorri 401b'!L:L,MATCH('Retirement Calculator'!A1008,'Lorri 401b'!N:N,0),0)</f>
        <v>-26144527.374149457</v>
      </c>
      <c r="S1008" s="25">
        <f t="shared" ca="1" si="787"/>
        <v>-35561143.807189927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-9464282.9463651627</v>
      </c>
      <c r="R1009" s="25">
        <f t="array" aca="1" ref="R1009" ca="1">INDEX('Lorri 401b'!L:L,MATCH('Retirement Calculator'!A1009,'Lorri 401b'!N:N,0),0)</f>
        <v>-26275208.438820969</v>
      </c>
      <c r="S1009" s="25">
        <f t="shared" ca="1" si="787"/>
        <v>-35739491.385186136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-9512148.0701620448</v>
      </c>
      <c r="R1010" s="25">
        <f t="array" aca="1" ref="R1010" ca="1">INDEX('Lorri 401b'!L:L,MATCH('Retirement Calculator'!A1010,'Lorri 401b'!N:N,0),0)</f>
        <v>-26406434.00792861</v>
      </c>
      <c r="S1010" s="25">
        <f t="shared" ca="1" si="787"/>
        <v>-35918582.078090653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-9560212.6319747474</v>
      </c>
      <c r="R1011" s="25">
        <f t="array" aca="1" ref="R1011" ca="1">INDEX('Lorri 401b'!L:L,MATCH('Retirement Calculator'!A1011,'Lorri 401b'!N:N,0),0)</f>
        <v>-26538206.350240868</v>
      </c>
      <c r="S1011" s="25">
        <f t="shared" ca="1" si="787"/>
        <v>-36098418.982215613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-9608477.4627950042</v>
      </c>
      <c r="R1012" s="25">
        <f t="array" aca="1" ref="R1012" ca="1">INDEX('Lorri 401b'!L:L,MATCH('Retirement Calculator'!A1012,'Lorri 401b'!N:N,0),0)</f>
        <v>-26670527.743979424</v>
      </c>
      <c r="S1012" s="25">
        <f t="shared" ca="1" si="787"/>
        <v>-36279005.206774428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-9656943.3970770109</v>
      </c>
      <c r="R1013" s="25">
        <f t="array" aca="1" ref="R1013" ca="1">INDEX('Lorri 401b'!L:L,MATCH('Retirement Calculator'!A1013,'Lorri 401b'!N:N,0),0)</f>
        <v>-26803400.47685856</v>
      </c>
      <c r="S1013" s="25">
        <f t="shared" ca="1" si="787"/>
        <v>-36460343.873935573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-9705611.2727518603</v>
      </c>
      <c r="R1014" s="25">
        <f t="array" aca="1" ref="R1014" ca="1">INDEX('Lorri 401b'!L:L,MATCH('Retirement Calculator'!A1014,'Lorri 401b'!N:N,0),0)</f>
        <v>-26936826.846124694</v>
      </c>
      <c r="S1014" s="25">
        <f t="shared" ca="1" si="787"/>
        <v>-36642438.118876554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-9754481.9312420208</v>
      </c>
      <c r="R1015" s="25">
        <f t="array" aca="1" ref="R1015" ca="1">INDEX('Lorri 401b'!L:L,MATCH('Retirement Calculator'!A1015,'Lorri 401b'!N:N,0),0)</f>
        <v>-27070809.158596102</v>
      </c>
      <c r="S1015" s="25">
        <f t="shared" ca="1" si="787"/>
        <v>-36825291.089838125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-9803556.2174758911</v>
      </c>
      <c r="R1016" s="25">
        <f t="array" aca="1" ref="R1016" ca="1">INDEX('Lorri 401b'!L:L,MATCH('Retirement Calculator'!A1016,'Lorri 401b'!N:N,0),0)</f>
        <v>-27205349.730702806</v>
      </c>
      <c r="S1016" s="25">
        <f t="shared" ca="1" si="787"/>
        <v>-37008905.948178694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-9852834.9799024016</v>
      </c>
      <c r="R1017" s="25">
        <f t="array" aca="1" ref="R1017" ca="1">INDEX('Lorri 401b'!L:L,MATCH('Retirement Calculator'!A1017,'Lorri 401b'!N:N,0),0)</f>
        <v>-27340450.888526622</v>
      </c>
      <c r="S1017" s="25">
        <f t="shared" ca="1" si="787"/>
        <v>-37193285.86842902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-9902319.0705056898</v>
      </c>
      <c r="R1018" s="25">
        <f t="array" aca="1" ref="R1018" ca="1">INDEX('Lorri 401b'!L:L,MATCH('Retirement Calculator'!A1018,'Lorri 401b'!N:N,0),0)</f>
        <v>-27476114.967841372</v>
      </c>
      <c r="S1018" s="25">
        <f t="shared" ca="1" si="787"/>
        <v>-37378434.038347065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-9952009.3448198251</v>
      </c>
      <c r="R1019" s="25">
        <f t="array" aca="1" ref="R1019" ca="1">INDEX('Lorri 401b'!L:L,MATCH('Retirement Calculator'!A1019,'Lorri 401b'!N:N,0),0)</f>
        <v>-27612344.314153265</v>
      </c>
      <c r="S1019" s="25">
        <f t="shared" ca="1" si="787"/>
        <v>-37564353.65897309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-10001906.661943603</v>
      </c>
      <c r="R1020" s="25">
        <f t="array" aca="1" ref="R1020" ca="1">INDEX('Lorri 401b'!L:L,MATCH('Retirement Calculator'!A1020,'Lorri 401b'!N:N,0),0)</f>
        <v>-27749141.282741457</v>
      </c>
      <c r="S1020" s="25">
        <f t="shared" ca="1" si="787"/>
        <v>-37751047.944685057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-10052011.884555396</v>
      </c>
      <c r="R1021" s="25">
        <f t="array" aca="1" ref="R1021" ca="1">INDEX('Lorri 401b'!L:L,MATCH('Retirement Calculator'!A1021,'Lorri 401b'!N:N,0),0)</f>
        <v>-27886508.238698769</v>
      </c>
      <c r="S1021" s="25">
        <f t="shared" ca="1" si="787"/>
        <v>-37938520.123254165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-10102325.878928071</v>
      </c>
      <c r="R1022" s="25">
        <f t="array" aca="1" ref="R1022" ca="1">INDEX('Lorri 401b'!L:L,MATCH('Retirement Calculator'!A1022,'Lorri 401b'!N:N,0),0)</f>
        <v>-28024447.556972571</v>
      </c>
      <c r="S1022" s="25">
        <f t="shared" ca="1" si="787"/>
        <v>-38126773.435900643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-10152849.514943967</v>
      </c>
      <c r="R1023" s="25">
        <f t="array" aca="1" ref="R1023" ca="1">INDEX('Lorri 401b'!L:L,MATCH('Retirement Calculator'!A1023,'Lorri 401b'!N:N,0),0)</f>
        <v>-28162961.622405846</v>
      </c>
      <c r="S1023" s="25">
        <f t="shared" ca="1" si="787"/>
        <v>-38315811.137349814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-10203583.666109927</v>
      </c>
      <c r="R1024" s="25">
        <f t="array" aca="1" ref="R1024" ca="1">INDEX('Lorri 401b'!L:L,MATCH('Retirement Calculator'!A1024,'Lorri 401b'!N:N,0),0)</f>
        <v>-28302052.829778425</v>
      </c>
      <c r="S1024" s="25">
        <f t="shared" ca="1" si="787"/>
        <v>-38505636.495888352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-10254529.209572414</v>
      </c>
      <c r="R1025" s="25">
        <f t="array" aca="1" ref="R1025" ca="1">INDEX('Lorri 401b'!L:L,MATCH('Retirement Calculator'!A1025,'Lorri 401b'!N:N,0),0)</f>
        <v>-28441723.583848391</v>
      </c>
      <c r="S1025" s="25">
        <f t="shared" ca="1" si="787"/>
        <v>-38696252.793420807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-10305687.02613266</v>
      </c>
      <c r="R1026" s="25">
        <f t="array" aca="1" ref="R1026" ca="1">INDEX('Lorri 401b'!L:L,MATCH('Retirement Calculator'!A1026,'Lorri 401b'!N:N,0),0)</f>
        <v>-28581976.299393646</v>
      </c>
      <c r="S1026" s="25">
        <f t="shared" ca="1" si="787"/>
        <v>-38887663.325526305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-10357058.000261907</v>
      </c>
      <c r="R1027" s="25">
        <f t="array" aca="1" ref="R1027" ca="1">INDEX('Lorri 401b'!L:L,MATCH('Retirement Calculator'!A1027,'Lorri 401b'!N:N,0),0)</f>
        <v>-28722813.401253674</v>
      </c>
      <c r="S1027" s="25">
        <f t="shared" ca="1" si="787"/>
        <v>-39079871.401515581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-10408643.020116692</v>
      </c>
      <c r="R1028" s="25">
        <f t="array" aca="1" ref="R1028" ca="1">INDEX('Lorri 401b'!L:L,MATCH('Retirement Calculator'!A1028,'Lorri 401b'!N:N,0),0)</f>
        <v>-28864237.324371453</v>
      </c>
      <c r="S1028" s="25">
        <f t="shared" ca="1" si="787"/>
        <v>-39272880.344488144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-10460442.977554206</v>
      </c>
      <c r="R1029" s="25">
        <f t="array" aca="1" ref="R1029" ca="1">INDEX('Lorri 401b'!L:L,MATCH('Retirement Calculator'!A1029,'Lorri 401b'!N:N,0),0)</f>
        <v>-29006250.513835557</v>
      </c>
      <c r="S1029" s="25">
        <f t="shared" ca="1" si="787"/>
        <v>-39466693.491389766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-10512458.768147709</v>
      </c>
      <c r="R1030" s="25">
        <f t="array" aca="1" ref="R1030" ca="1">INDEX('Lorri 401b'!L:L,MATCH('Retirement Calculator'!A1030,'Lorri 401b'!N:N,0),0)</f>
        <v>-29148855.424922425</v>
      </c>
      <c r="S1030" s="25">
        <f t="shared" ca="1" si="787"/>
        <v>-39661314.193070136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-10564691.29120202</v>
      </c>
      <c r="R1031" s="25">
        <f t="array" aca="1" ref="R1031" ca="1">INDEX('Lorri 401b'!L:L,MATCH('Retirement Calculator'!A1031,'Lorri 401b'!N:N,0),0)</f>
        <v>-29292054.523138825</v>
      </c>
      <c r="S1031" s="25">
        <f t="shared" ref="S1031:S1171" ca="1" si="1047">SUM(Q1031:R1031)</f>
        <v>-39856745.814340845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-10617141.449769055</v>
      </c>
      <c r="R1032" s="25">
        <f t="array" aca="1" ref="R1032" ca="1">INDEX('Lorri 401b'!L:L,MATCH('Retirement Calculator'!A1032,'Lorri 401b'!N:N,0),0)</f>
        <v>-29435850.284264456</v>
      </c>
      <c r="S1032" s="25">
        <f t="shared" ca="1" si="1047"/>
        <v>-40052991.73403351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-10669810.150663454</v>
      </c>
      <c r="R1033" s="25">
        <f t="array" aca="1" ref="R1033" ca="1">INDEX('Lorri 401b'!L:L,MATCH('Retirement Calculator'!A1033,'Lorri 401b'!N:N,0),0)</f>
        <v>-29580245.194394778</v>
      </c>
      <c r="S1033" s="25">
        <f t="shared" ca="1" si="1047"/>
        <v>-40250055.345058233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-10722698.304478247</v>
      </c>
      <c r="R1034" s="25">
        <f t="array" aca="1" ref="R1034" ca="1">INDEX('Lorri 401b'!L:L,MATCH('Retirement Calculator'!A1034,'Lorri 401b'!N:N,0),0)</f>
        <v>-29725241.749983978</v>
      </c>
      <c r="S1034" s="25">
        <f t="shared" ca="1" si="1047"/>
        <v>-40447940.054462224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-10775806.8256006</v>
      </c>
      <c r="R1035" s="25">
        <f t="array" aca="1" ref="R1035" ca="1">INDEX('Lorri 401b'!L:L,MATCH('Retirement Calculator'!A1035,'Lorri 401b'!N:N,0),0)</f>
        <v>-29870842.457888134</v>
      </c>
      <c r="S1035" s="25">
        <f t="shared" ca="1" si="1047"/>
        <v>-40646649.283488736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-10829136.632227631</v>
      </c>
      <c r="R1036" s="25">
        <f t="array" aca="1" ref="R1036" ca="1">INDEX('Lorri 401b'!L:L,MATCH('Retirement Calculator'!A1036,'Lorri 401b'!N:N,0),0)</f>
        <v>-30017049.835408557</v>
      </c>
      <c r="S1036" s="25">
        <f t="shared" ca="1" si="1047"/>
        <v>-40846186.46763619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-10882688.646382274</v>
      </c>
      <c r="R1037" s="25">
        <f t="array" aca="1" ref="R1037" ca="1">INDEX('Lorri 401b'!L:L,MATCH('Retirement Calculator'!A1037,'Lorri 401b'!N:N,0),0)</f>
        <v>-30163866.410335314</v>
      </c>
      <c r="S1037" s="25">
        <f t="shared" ca="1" si="1047"/>
        <v>-41046555.056717589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-10936463.793929229</v>
      </c>
      <c r="R1038" s="25">
        <f t="array" aca="1" ref="R1038" ca="1">INDEX('Lorri 401b'!L:L,MATCH('Retirement Calculator'!A1038,'Lorri 401b'!N:N,0),0)</f>
        <v>-30311294.720990933</v>
      </c>
      <c r="S1038" s="25">
        <f t="shared" ca="1" si="1047"/>
        <v>-41247758.51492016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-10990463.004590962</v>
      </c>
      <c r="R1039" s="25">
        <f t="array" aca="1" ref="R1039" ca="1">INDEX('Lorri 401b'!L:L,MATCH('Retirement Calculator'!A1039,'Lorri 401b'!N:N,0),0)</f>
        <v>-30459337.316274285</v>
      </c>
      <c r="S1039" s="25">
        <f t="shared" ca="1" si="1047"/>
        <v>-41449800.320865244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-11044687.211963786</v>
      </c>
      <c r="R1040" s="25">
        <f t="array" aca="1" ref="R1040" ca="1">INDEX('Lorri 401b'!L:L,MATCH('Retirement Calculator'!A1040,'Lorri 401b'!N:N,0),0)</f>
        <v>-30607996.755704649</v>
      </c>
      <c r="S1040" s="25">
        <f t="shared" ca="1" si="1047"/>
        <v>-41652683.967668436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-11099137.353533996</v>
      </c>
      <c r="R1041" s="25">
        <f t="array" aca="1" ref="R1041" ca="1">INDEX('Lorri 401b'!L:L,MATCH('Retirement Calculator'!A1041,'Lorri 401b'!N:N,0),0)</f>
        <v>-30757275.609465972</v>
      </c>
      <c r="S1041" s="25">
        <f t="shared" ca="1" si="1047"/>
        <v>-41856412.96299997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-11153814.370694082</v>
      </c>
      <c r="R1042" s="25">
        <f t="array" aca="1" ref="R1042" ca="1">INDEX('Lorri 401b'!L:L,MATCH('Retirement Calculator'!A1042,'Lorri 401b'!N:N,0),0)</f>
        <v>-30907176.458451301</v>
      </c>
      <c r="S1042" s="25">
        <f t="shared" ca="1" si="1047"/>
        <v>-42060990.829145387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-11208719.208759002</v>
      </c>
      <c r="R1043" s="25">
        <f t="array" aca="1" ref="R1043" ca="1">INDEX('Lorri 401b'!L:L,MATCH('Retirement Calculator'!A1043,'Lorri 401b'!N:N,0),0)</f>
        <v>-31057701.894307401</v>
      </c>
      <c r="S1043" s="25">
        <f t="shared" ca="1" si="1047"/>
        <v>-42266421.1030664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-11263852.816982526</v>
      </c>
      <c r="R1044" s="25">
        <f t="array" aca="1" ref="R1044" ca="1">INDEX('Lorri 401b'!L:L,MATCH('Retirement Calculator'!A1044,'Lorri 401b'!N:N,0),0)</f>
        <v>-31208854.519479569</v>
      </c>
      <c r="S1044" s="25">
        <f t="shared" ca="1" si="1047"/>
        <v>-42472707.336462095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-11319216.148573648</v>
      </c>
      <c r="R1045" s="25">
        <f t="array" aca="1" ref="R1045" ca="1">INDEX('Lorri 401b'!L:L,MATCH('Retirement Calculator'!A1045,'Lorri 401b'!N:N,0),0)</f>
        <v>-31360636.947256621</v>
      </c>
      <c r="S1045" s="25">
        <f t="shared" ca="1" si="1047"/>
        <v>-42679853.095830269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-11374810.160713067</v>
      </c>
      <c r="R1046" s="25">
        <f t="array" aca="1" ref="R1046" ca="1">INDEX('Lorri 401b'!L:L,MATCH('Retirement Calculator'!A1046,'Lorri 401b'!N:N,0),0)</f>
        <v>-31513051.80181608</v>
      </c>
      <c r="S1046" s="25">
        <f t="shared" ca="1" si="1047"/>
        <v>-42887861.962529145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-11430635.814569732</v>
      </c>
      <c r="R1047" s="25">
        <f t="array" aca="1" ref="R1047" ca="1">INDEX('Lorri 401b'!L:L,MATCH('Retirement Calculator'!A1047,'Lorri 401b'!N:N,0),0)</f>
        <v>-31666101.718269534</v>
      </c>
      <c r="S1047" s="25">
        <f t="shared" ca="1" si="1047"/>
        <v>-43096737.532839268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-11486694.075317467</v>
      </c>
      <c r="R1048" s="25">
        <f t="array" aca="1" ref="R1048" ca="1">INDEX('Lorri 401b'!L:L,MATCH('Retirement Calculator'!A1048,'Lorri 401b'!N:N,0),0)</f>
        <v>-31819789.342708211</v>
      </c>
      <c r="S1048" s="25">
        <f t="shared" ca="1" si="1047"/>
        <v>-43306483.41802568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-11542985.912151651</v>
      </c>
      <c r="R1049" s="25">
        <f t="array" aca="1" ref="R1049" ca="1">INDEX('Lorri 401b'!L:L,MATCH('Retirement Calculator'!A1049,'Lorri 401b'!N:N,0),0)</f>
        <v>-31974117.332248718</v>
      </c>
      <c r="S1049" s="25">
        <f t="shared" ca="1" si="1047"/>
        <v>-43517103.244400367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-11599512.298305977</v>
      </c>
      <c r="R1050" s="25">
        <f t="array" aca="1" ref="R1050" ca="1">INDEX('Lorri 401b'!L:L,MATCH('Retirement Calculator'!A1050,'Lorri 401b'!N:N,0),0)</f>
        <v>-32129088.355078977</v>
      </c>
      <c r="S1050" s="25">
        <f t="shared" ca="1" si="1047"/>
        <v>-43728600.653384954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-11656274.21106928</v>
      </c>
      <c r="R1051" s="25">
        <f t="array" aca="1" ref="R1051" ca="1">INDEX('Lorri 401b'!L:L,MATCH('Retirement Calculator'!A1051,'Lorri 401b'!N:N,0),0)</f>
        <v>-32284705.090504359</v>
      </c>
      <c r="S1051" s="25">
        <f t="shared" ca="1" si="1047"/>
        <v>-43940979.301573642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-11713272.63180243</v>
      </c>
      <c r="R1052" s="25">
        <f t="array" aca="1" ref="R1052" ca="1">INDEX('Lorri 401b'!L:L,MATCH('Retirement Calculator'!A1052,'Lorri 401b'!N:N,0),0)</f>
        <v>-32440970.228994016</v>
      </c>
      <c r="S1052" s="25">
        <f t="shared" ca="1" si="1047"/>
        <v>-44154242.860796444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-11770508.545955302</v>
      </c>
      <c r="R1053" s="25">
        <f t="array" aca="1" ref="R1053" ca="1">INDEX('Lorri 401b'!L:L,MATCH('Retirement Calculator'!A1053,'Lorri 401b'!N:N,0),0)</f>
        <v>-32597886.47222738</v>
      </c>
      <c r="S1053" s="25">
        <f t="shared" ca="1" si="1047"/>
        <v>-44368395.01818268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-11827982.943083812</v>
      </c>
      <c r="R1054" s="25">
        <f t="array" aca="1" ref="R1054" ca="1">INDEX('Lorri 401b'!L:L,MATCH('Retirement Calculator'!A1054,'Lorri 401b'!N:N,0),0)</f>
        <v>-32755456.533140883</v>
      </c>
      <c r="S1054" s="25">
        <f t="shared" ca="1" si="1047"/>
        <v>-44583439.476224691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-11885696.816867022</v>
      </c>
      <c r="R1055" s="25">
        <f t="array" aca="1" ref="R1055" ca="1">INDEX('Lorri 401b'!L:L,MATCH('Retirement Calculator'!A1055,'Lorri 401b'!N:N,0),0)</f>
        <v>-32913683.135974858</v>
      </c>
      <c r="S1055" s="25">
        <f t="shared" ca="1" si="1047"/>
        <v>-44799379.952841878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-11943651.165124329</v>
      </c>
      <c r="R1056" s="25">
        <f t="array" aca="1" ref="R1056" ca="1">INDEX('Lorri 401b'!L:L,MATCH('Retirement Calculator'!A1056,'Lorri 401b'!N:N,0),0)</f>
        <v>-33072569.016320642</v>
      </c>
      <c r="S1056" s="25">
        <f t="shared" ca="1" si="1047"/>
        <v>-45016220.181444973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-12001846.989832709</v>
      </c>
      <c r="R1057" s="25">
        <f t="array" aca="1" ref="R1057" ca="1">INDEX('Lorri 401b'!L:L,MATCH('Retirement Calculator'!A1057,'Lorri 401b'!N:N,0),0)</f>
        <v>-33232116.921167865</v>
      </c>
      <c r="S1057" s="25">
        <f t="shared" ca="1" si="1047"/>
        <v>-45233963.911000572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-12060285.29714404</v>
      </c>
      <c r="R1058" s="25">
        <f t="array" aca="1" ref="R1058" ca="1">INDEX('Lorri 401b'!L:L,MATCH('Retirement Calculator'!A1058,'Lorri 401b'!N:N,0),0)</f>
        <v>-33392329.608951952</v>
      </c>
      <c r="S1058" s="25">
        <f t="shared" ca="1" si="1047"/>
        <v>-45452614.906095996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-12118967.097402502</v>
      </c>
      <c r="R1059" s="25">
        <f t="array" aca="1" ref="R1059" ca="1">INDEX('Lorri 401b'!L:L,MATCH('Retirement Calculator'!A1059,'Lorri 401b'!N:N,0),0)</f>
        <v>-33553209.849601805</v>
      </c>
      <c r="S1059" s="25">
        <f t="shared" ca="1" si="1047"/>
        <v>-45672176.947004303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-12177893.40516204</v>
      </c>
      <c r="R1060" s="25">
        <f t="array" aca="1" ref="R1060" ca="1">INDEX('Lorri 401b'!L:L,MATCH('Retirement Calculator'!A1060,'Lorri 401b'!N:N,0),0)</f>
        <v>-33714760.424587704</v>
      </c>
      <c r="S1060" s="25">
        <f t="shared" ca="1" si="1047"/>
        <v>-45892653.829749748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-12237065.239203909</v>
      </c>
      <c r="R1061" s="25">
        <f t="array" aca="1" ref="R1061" ca="1">INDEX('Lorri 401b'!L:L,MATCH('Retirement Calculator'!A1061,'Lorri 401b'!N:N,0),0)</f>
        <v>-33876984.126969375</v>
      </c>
      <c r="S1061" s="25">
        <f t="shared" ca="1" si="1047"/>
        <v>-46114049.366173282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-12296483.622554287</v>
      </c>
      <c r="R1062" s="25">
        <f t="array" aca="1" ref="R1062" ca="1">INDEX('Lorri 401b'!L:L,MATCH('Retirement Calculator'!A1062,'Lorri 401b'!N:N,0),0)</f>
        <v>-34039883.7614443</v>
      </c>
      <c r="S1062" s="25">
        <f t="shared" ca="1" si="1047"/>
        <v>-46336367.383998588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-12356149.582501959</v>
      </c>
      <c r="R1063" s="25">
        <f t="array" aca="1" ref="R1063" ca="1">INDEX('Lorri 401b'!L:L,MATCH('Retirement Calculator'!A1063,'Lorri 401b'!N:N,0),0)</f>
        <v>-34203462.144396208</v>
      </c>
      <c r="S1063" s="25">
        <f t="shared" ca="1" si="1047"/>
        <v>-46559611.726898164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-12416064.150616078</v>
      </c>
      <c r="R1064" s="25">
        <f t="array" aca="1" ref="R1064" ca="1">INDEX('Lorri 401b'!L:L,MATCH('Retirement Calculator'!A1064,'Lorri 401b'!N:N,0),0)</f>
        <v>-34367722.10394375</v>
      </c>
      <c r="S1064" s="25">
        <f t="shared" ca="1" si="1047"/>
        <v>-46783786.25455983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-12476228.362764006</v>
      </c>
      <c r="R1065" s="25">
        <f t="array" aca="1" ref="R1065" ca="1">INDEX('Lorri 401b'!L:L,MATCH('Retirement Calculator'!A1065,'Lorri 401b'!N:N,0),0)</f>
        <v>-34532666.479989402</v>
      </c>
      <c r="S1065" s="25">
        <f t="shared" ca="1" si="1047"/>
        <v>-47008894.84275341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-12536643.259129219</v>
      </c>
      <c r="R1066" s="25">
        <f t="array" aca="1" ref="R1066" ca="1">INDEX('Lorri 401b'!L:L,MATCH('Retirement Calculator'!A1066,'Lorri 401b'!N:N,0),0)</f>
        <v>-34698298.124268577</v>
      </c>
      <c r="S1066" s="25">
        <f t="shared" ca="1" si="1047"/>
        <v>-47234941.383397795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-12597309.884229286</v>
      </c>
      <c r="R1067" s="25">
        <f t="array" aca="1" ref="R1067" ca="1">INDEX('Lorri 401b'!L:L,MATCH('Retirement Calculator'!A1067,'Lorri 401b'!N:N,0),0)</f>
        <v>-34864619.900398917</v>
      </c>
      <c r="S1067" s="25">
        <f t="shared" ca="1" si="1047"/>
        <v>-47461929.784628205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-12658229.286933936</v>
      </c>
      <c r="R1068" s="25">
        <f t="array" aca="1" ref="R1068" ca="1">INDEX('Lorri 401b'!L:L,MATCH('Retirement Calculator'!A1068,'Lorri 401b'!N:N,0),0)</f>
        <v>-35031634.683929801</v>
      </c>
      <c r="S1068" s="25">
        <f t="shared" ca="1" si="1047"/>
        <v>-47689863.970863737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-12719402.520483188</v>
      </c>
      <c r="R1069" s="25">
        <f t="array" aca="1" ref="R1069" ca="1">INDEX('Lorri 401b'!L:L,MATCH('Retirement Calculator'!A1069,'Lorri 401b'!N:N,0),0)</f>
        <v>-35199345.36239206</v>
      </c>
      <c r="S1069" s="25">
        <f t="shared" ca="1" si="1047"/>
        <v>-47918747.882875249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-12780830.642505564</v>
      </c>
      <c r="R1070" s="25">
        <f t="array" aca="1" ref="R1070" ca="1">INDEX('Lorri 401b'!L:L,MATCH('Retirement Calculator'!A1070,'Lorri 401b'!N:N,0),0)</f>
        <v>-35367754.835347913</v>
      </c>
      <c r="S1070" s="25">
        <f t="shared" ca="1" si="1047"/>
        <v>-48148585.477853477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-12842514.715036364</v>
      </c>
      <c r="R1071" s="25">
        <f t="array" aca="1" ref="R1071" ca="1">INDEX('Lorri 401b'!L:L,MATCH('Retirement Calculator'!A1071,'Lorri 401b'!N:N,0),0)</f>
        <v>-35536866.014441088</v>
      </c>
      <c r="S1071" s="25">
        <f t="shared" ca="1" si="1047"/>
        <v>-48379380.72947745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-12904455.804536045</v>
      </c>
      <c r="R1072" s="25">
        <f t="array" aca="1" ref="R1072" ca="1">INDEX('Lorri 401b'!L:L,MATCH('Retirement Calculator'!A1072,'Lorri 401b'!N:N,0),0)</f>
        <v>-35706681.823447146</v>
      </c>
      <c r="S1072" s="25">
        <f t="shared" ca="1" si="1047"/>
        <v>-48611137.62798319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-12966654.98190864</v>
      </c>
      <c r="R1073" s="25">
        <f t="array" aca="1" ref="R1073" ca="1">INDEX('Lorri 401b'!L:L,MATCH('Retirement Calculator'!A1073,'Lorri 401b'!N:N,0),0)</f>
        <v>-35877205.198324062</v>
      </c>
      <c r="S1073" s="25">
        <f t="shared" ca="1" si="1047"/>
        <v>-48843860.180232704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-13029113.322520288</v>
      </c>
      <c r="R1074" s="25">
        <f t="array" aca="1" ref="R1074" ca="1">INDEX('Lorri 401b'!L:L,MATCH('Retirement Calculator'!A1074,'Lorri 401b'!N:N,0),0)</f>
        <v>-36048439.087262966</v>
      </c>
      <c r="S1074" s="25">
        <f t="shared" ca="1" si="1047"/>
        <v>-49077552.409783252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-13091831.906217817</v>
      </c>
      <c r="R1075" s="25">
        <f t="array" aca="1" ref="R1075" ca="1">INDEX('Lorri 401b'!L:L,MATCH('Retirement Calculator'!A1075,'Lorri 401b'!N:N,0),0)</f>
        <v>-36220386.450739115</v>
      </c>
      <c r="S1075" s="25">
        <f t="shared" ca="1" si="1047"/>
        <v>-49312218.356956929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-13154811.81734742</v>
      </c>
      <c r="R1076" s="25">
        <f t="array" aca="1" ref="R1076" ca="1">INDEX('Lorri 401b'!L:L,MATCH('Retirement Calculator'!A1076,'Lorri 401b'!N:N,0),0)</f>
        <v>-36393050.261563085</v>
      </c>
      <c r="S1076" s="25">
        <f t="shared" ca="1" si="1047"/>
        <v>-49547862.078910507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-13218054.144773396</v>
      </c>
      <c r="R1077" s="25">
        <f t="array" aca="1" ref="R1077" ca="1">INDEX('Lorri 401b'!L:L,MATCH('Retirement Calculator'!A1077,'Lorri 401b'!N:N,0),0)</f>
        <v>-36566433.50493215</v>
      </c>
      <c r="S1077" s="25">
        <f t="shared" ca="1" si="1047"/>
        <v>-49784487.649705544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-13281559.98189698</v>
      </c>
      <c r="R1078" s="25">
        <f t="array" aca="1" ref="R1078" ca="1">INDEX('Lorri 401b'!L:L,MATCH('Retirement Calculator'!A1078,'Lorri 401b'!N:N,0),0)</f>
        <v>-36740539.178481922</v>
      </c>
      <c r="S1078" s="25">
        <f t="shared" ca="1" si="1047"/>
        <v>-50022099.160378903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-13345330.426675245</v>
      </c>
      <c r="R1079" s="25">
        <f t="array" aca="1" ref="R1079" ca="1">INDEX('Lorri 401b'!L:L,MATCH('Retirement Calculator'!A1079,'Lorri 401b'!N:N,0),0)</f>
        <v>-36915370.292338148</v>
      </c>
      <c r="S1079" s="25">
        <f t="shared" ca="1" si="1047"/>
        <v>-50260700.719013393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-13409366.581640087</v>
      </c>
      <c r="R1080" s="25">
        <f t="array" aca="1" ref="R1080" ca="1">INDEX('Lorri 401b'!L:L,MATCH('Retirement Calculator'!A1080,'Lorri 401b'!N:N,0),0)</f>
        <v>-37090929.869168781</v>
      </c>
      <c r="S1080" s="25">
        <f t="shared" ca="1" si="1047"/>
        <v>-50500296.450808868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-13473669.553917281</v>
      </c>
      <c r="R1081" s="25">
        <f t="array" aca="1" ref="R1081" ca="1">INDEX('Lorri 401b'!L:L,MATCH('Retirement Calculator'!A1081,'Lorri 401b'!N:N,0),0)</f>
        <v>-37267220.944236204</v>
      </c>
      <c r="S1081" s="25">
        <f t="shared" ca="1" si="1047"/>
        <v>-50740890.498153485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-13538240.455245631</v>
      </c>
      <c r="R1082" s="25">
        <f t="array" aca="1" ref="R1082" ca="1">INDEX('Lorri 401b'!L:L,MATCH('Retirement Calculator'!A1082,'Lorri 401b'!N:N,0),0)</f>
        <v>-37444246.565449744</v>
      </c>
      <c r="S1082" s="25">
        <f t="shared" ca="1" si="1047"/>
        <v>-50982487.020695373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-13603080.401996182</v>
      </c>
      <c r="R1083" s="25">
        <f t="array" aca="1" ref="R1083" ca="1">INDEX('Lorri 401b'!L:L,MATCH('Retirement Calculator'!A1083,'Lorri 401b'!N:N,0),0)</f>
        <v>-37622009.79341834</v>
      </c>
      <c r="S1083" s="25">
        <f t="shared" ca="1" si="1047"/>
        <v>-51225090.195414521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-13668190.515191527</v>
      </c>
      <c r="R1084" s="25">
        <f t="array" aca="1" ref="R1084" ca="1">INDEX('Lorri 401b'!L:L,MATCH('Retirement Calculator'!A1084,'Lorri 401b'!N:N,0),0)</f>
        <v>-37800513.701503471</v>
      </c>
      <c r="S1084" s="25">
        <f t="shared" ca="1" si="1047"/>
        <v>-51468704.216694996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-13733571.920525186</v>
      </c>
      <c r="R1085" s="25">
        <f t="array" aca="1" ref="R1085" ca="1">INDEX('Lorri 401b'!L:L,MATCH('Retirement Calculator'!A1085,'Lorri 401b'!N:N,0),0)</f>
        <v>-37979761.375872292</v>
      </c>
      <c r="S1085" s="25">
        <f t="shared" ca="1" si="1047"/>
        <v>-51713333.296397477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-13799225.748381069</v>
      </c>
      <c r="R1086" s="25">
        <f t="array" aca="1" ref="R1086" ca="1">INDEX('Lorri 401b'!L:L,MATCH('Retirement Calculator'!A1086,'Lorri 401b'!N:N,0),0)</f>
        <v>-38159755.915550984</v>
      </c>
      <c r="S1086" s="25">
        <f t="shared" ca="1" si="1047"/>
        <v>-51958981.663932055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-13865153.133853018</v>
      </c>
      <c r="R1087" s="25">
        <f t="array" aca="1" ref="R1087" ca="1">INDEX('Lorri 401b'!L:L,MATCH('Retirement Calculator'!A1087,'Lorri 401b'!N:N,0),0)</f>
        <v>-38340500.432478338</v>
      </c>
      <c r="S1087" s="25">
        <f t="shared" ca="1" si="1047"/>
        <v>-52205653.566331357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-13931355.216764433</v>
      </c>
      <c r="R1088" s="25">
        <f t="array" aca="1" ref="R1088" ca="1">INDEX('Lorri 401b'!L:L,MATCH('Retirement Calculator'!A1088,'Lorri 401b'!N:N,0),0)</f>
        <v>-38521998.051559553</v>
      </c>
      <c r="S1088" s="25">
        <f t="shared" ca="1" si="1047"/>
        <v>-52453353.268323988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-13997833.14168798</v>
      </c>
      <c r="R1089" s="25">
        <f t="array" aca="1" ref="R1089" ca="1">INDEX('Lorri 401b'!L:L,MATCH('Retirement Calculator'!A1089,'Lorri 401b'!N:N,0),0)</f>
        <v>-38704251.910720274</v>
      </c>
      <c r="S1089" s="25">
        <f t="shared" ca="1" si="1047"/>
        <v>-52702085.052408256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-14064588.057965374</v>
      </c>
      <c r="R1090" s="25">
        <f t="array" aca="1" ref="R1090" ca="1">INDEX('Lorri 401b'!L:L,MATCH('Retirement Calculator'!A1090,'Lorri 401b'!N:N,0),0)</f>
        <v>-38887265.160960831</v>
      </c>
      <c r="S1090" s="25">
        <f t="shared" ca="1" si="1047"/>
        <v>-52951853.218926206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-14131621.119727258</v>
      </c>
      <c r="R1091" s="25">
        <f t="array" aca="1" ref="R1091" ca="1">INDEX('Lorri 401b'!L:L,MATCH('Retirement Calculator'!A1091,'Lorri 401b'!N:N,0),0)</f>
        <v>-39071040.966410719</v>
      </c>
      <c r="S1091" s="25">
        <f t="shared" ca="1" si="1047"/>
        <v>-53202662.08613798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-14198933.48591315</v>
      </c>
      <c r="R1092" s="25">
        <f t="array" aca="1" ref="R1092" ca="1">INDEX('Lorri 401b'!L:L,MATCH('Retirement Calculator'!A1092,'Lorri 401b'!N:N,0),0)</f>
        <v>-39255582.504383318</v>
      </c>
      <c r="S1092" s="25">
        <f t="shared" ca="1" si="1047"/>
        <v>-53454515.990296468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-14266526.320291482</v>
      </c>
      <c r="R1093" s="25">
        <f t="array" aca="1" ref="R1093" ca="1">INDEX('Lorri 401b'!L:L,MATCH('Retirement Calculator'!A1093,'Lorri 401b'!N:N,0),0)</f>
        <v>-39440892.965430804</v>
      </c>
      <c r="S1093" s="25">
        <f t="shared" ca="1" si="1047"/>
        <v>-53707419.285722286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-14334400.791479724</v>
      </c>
      <c r="R1094" s="25">
        <f t="array" aca="1" ref="R1094" ca="1">INDEX('Lorri 401b'!L:L,MATCH('Retirement Calculator'!A1094,'Lorri 401b'!N:N,0),0)</f>
        <v>-39626975.553399317</v>
      </c>
      <c r="S1094" s="25">
        <f t="shared" ca="1" si="1047"/>
        <v>-53961376.344879039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-14402558.072964584</v>
      </c>
      <c r="R1095" s="25">
        <f t="array" aca="1" ref="R1095" ca="1">INDEX('Lorri 401b'!L:L,MATCH('Retirement Calculator'!A1095,'Lorri 401b'!N:N,0),0)</f>
        <v>-39813833.485484369</v>
      </c>
      <c r="S1095" s="25">
        <f t="shared" ca="1" si="1047"/>
        <v>-54216391.558448955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-14470999.343122298</v>
      </c>
      <c r="R1096" s="25">
        <f t="array" aca="1" ref="R1096" ca="1">INDEX('Lorri 401b'!L:L,MATCH('Retirement Calculator'!A1096,'Lorri 401b'!N:N,0),0)</f>
        <v>-40001469.992286444</v>
      </c>
      <c r="S1096" s="25">
        <f t="shared" ca="1" si="1047"/>
        <v>-54472469.33540874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-14539725.785239002</v>
      </c>
      <c r="R1097" s="25">
        <f t="array" aca="1" ref="R1097" ca="1">INDEX('Lorri 401b'!L:L,MATCH('Retirement Calculator'!A1097,'Lorri 401b'!N:N,0),0)</f>
        <v>-40189888.317866862</v>
      </c>
      <c r="S1097" s="25">
        <f t="shared" ca="1" si="1047"/>
        <v>-54729614.103105865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-14608738.587531192</v>
      </c>
      <c r="R1098" s="25">
        <f t="array" aca="1" ref="R1098" ca="1">INDEX('Lorri 401b'!L:L,MATCH('Retirement Calculator'!A1098,'Lorri 401b'!N:N,0),0)</f>
        <v>-40379091.719803862</v>
      </c>
      <c r="S1098" s="25">
        <f t="shared" ca="1" si="1047"/>
        <v>-54987830.307335056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-14678038.943166267</v>
      </c>
      <c r="R1099" s="25">
        <f t="array" aca="1" ref="R1099" ca="1">INDEX('Lorri 401b'!L:L,MATCH('Retirement Calculator'!A1099,'Lorri 401b'!N:N,0),0)</f>
        <v>-40569083.469248936</v>
      </c>
      <c r="S1099" s="25">
        <f t="shared" ca="1" si="1047"/>
        <v>-55247122.412415206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-14747628.050283154</v>
      </c>
      <c r="R1100" s="25">
        <f t="array" aca="1" ref="R1100" ca="1">INDEX('Lorri 401b'!L:L,MATCH('Retirement Calculator'!A1100,'Lorri 401b'!N:N,0),0)</f>
        <v>-40759866.850983359</v>
      </c>
      <c r="S1100" s="25">
        <f t="shared" ca="1" si="1047"/>
        <v>-55507494.901266515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-14817507.112013029</v>
      </c>
      <c r="R1101" s="25">
        <f t="array" aca="1" ref="R1101" ca="1">INDEX('Lorri 401b'!L:L,MATCH('Retirement Calculator'!A1101,'Lorri 401b'!N:N,0),0)</f>
        <v>-40951445.163475014</v>
      </c>
      <c r="S1101" s="25">
        <f t="shared" ca="1" si="1047"/>
        <v>-55768952.275488041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-14887677.336500112</v>
      </c>
      <c r="R1102" s="25">
        <f t="array" aca="1" ref="R1102" ca="1">INDEX('Lorri 401b'!L:L,MATCH('Retirement Calculator'!A1102,'Lorri 401b'!N:N,0),0)</f>
        <v>-41143821.718935385</v>
      </c>
      <c r="S1102" s="25">
        <f t="shared" ca="1" si="1047"/>
        <v>-56031499.055435494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-14958139.936922558</v>
      </c>
      <c r="R1103" s="25">
        <f t="array" aca="1" ref="R1103" ca="1">INDEX('Lorri 401b'!L:L,MATCH('Retirement Calculator'!A1103,'Lorri 401b'!N:N,0),0)</f>
        <v>-41336999.843376838</v>
      </c>
      <c r="S1103" s="25">
        <f t="shared" ca="1" si="1047"/>
        <v>-56295139.780299395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-15028896.13151343</v>
      </c>
      <c r="R1104" s="25">
        <f t="array" aca="1" ref="R1104" ca="1">INDEX('Lorri 401b'!L:L,MATCH('Retirement Calculator'!A1104,'Lorri 401b'!N:N,0),0)</f>
        <v>-41530982.87667013</v>
      </c>
      <c r="S1104" s="25">
        <f t="shared" ca="1" si="1047"/>
        <v>-56559879.008183561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-15099947.143581763</v>
      </c>
      <c r="R1105" s="25">
        <f t="array" aca="1" ref="R1105" ca="1">INDEX('Lorri 401b'!L:L,MATCH('Retirement Calculator'!A1105,'Lorri 401b'!N:N,0),0)</f>
        <v>-41725774.172602147</v>
      </c>
      <c r="S1105" s="25">
        <f t="shared" ca="1" si="1047"/>
        <v>-56825721.31618391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-15171294.201533714</v>
      </c>
      <c r="R1106" s="25">
        <f t="array" aca="1" ref="R1106" ca="1">INDEX('Lorri 401b'!L:L,MATCH('Retirement Calculator'!A1106,'Lorri 401b'!N:N,0),0)</f>
        <v>-41921377.098933876</v>
      </c>
      <c r="S1106" s="25">
        <f t="shared" ca="1" si="1047"/>
        <v>-57092671.300467588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-15242938.5388938</v>
      </c>
      <c r="R1107" s="25">
        <f t="array" aca="1" ref="R1107" ca="1">INDEX('Lorri 401b'!L:L,MATCH('Retirement Calculator'!A1107,'Lorri 401b'!N:N,0),0)</f>
        <v>-42117795.037458658</v>
      </c>
      <c r="S1107" s="25">
        <f t="shared" ca="1" si="1047"/>
        <v>-57360733.576352462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-15314881.394326219</v>
      </c>
      <c r="R1108" s="25">
        <f t="array" aca="1" ref="R1108" ca="1">INDEX('Lorri 401b'!L:L,MATCH('Retirement Calculator'!A1108,'Lorri 401b'!N:N,0),0)</f>
        <v>-42315031.384060621</v>
      </c>
      <c r="S1108" s="25">
        <f t="shared" ca="1" si="1047"/>
        <v>-57629912.778386839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-15387124.011656273</v>
      </c>
      <c r="R1109" s="25">
        <f t="array" aca="1" ref="R1109" ca="1">INDEX('Lorri 401b'!L:L,MATCH('Retirement Calculator'!A1109,'Lorri 401b'!N:N,0),0)</f>
        <v>-42513089.54877343</v>
      </c>
      <c r="S1109" s="25">
        <f t="shared" ca="1" si="1047"/>
        <v>-57900213.560429707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-15459667.639891868</v>
      </c>
      <c r="R1110" s="25">
        <f t="array" aca="1" ref="R1110" ca="1">INDEX('Lorri 401b'!L:L,MATCH('Retirement Calculator'!A1110,'Lorri 401b'!N:N,0),0)</f>
        <v>-42711972.955839209</v>
      </c>
      <c r="S1110" s="25">
        <f t="shared" ca="1" si="1047"/>
        <v>-58171640.59573108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-15532513.533245113</v>
      </c>
      <c r="R1111" s="25">
        <f t="array" aca="1" ref="R1111" ca="1">INDEX('Lorri 401b'!L:L,MATCH('Retirement Calculator'!A1111,'Lorri 401b'!N:N,0),0)</f>
        <v>-42911685.043767758</v>
      </c>
      <c r="S1111" s="25">
        <f t="shared" ca="1" si="1047"/>
        <v>-58444198.577012867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-15605662.951153995</v>
      </c>
      <c r="R1112" s="25">
        <f t="array" aca="1" ref="R1112" ca="1">INDEX('Lorri 401b'!L:L,MATCH('Retirement Calculator'!A1112,'Lorri 401b'!N:N,0),0)</f>
        <v>-43112229.265396014</v>
      </c>
      <c r="S1112" s="25">
        <f t="shared" ca="1" si="1047"/>
        <v>-58717892.216550007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-15679117.158304166</v>
      </c>
      <c r="R1113" s="25">
        <f t="array" aca="1" ref="R1113" ca="1">INDEX('Lorri 401b'!L:L,MATCH('Retirement Calculator'!A1113,'Lorri 401b'!N:N,0),0)</f>
        <v>-43313609.087947719</v>
      </c>
      <c r="S1113" s="25">
        <f t="shared" ca="1" si="1047"/>
        <v>-58992726.246251881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-15752877.424650794</v>
      </c>
      <c r="R1114" s="25">
        <f t="array" aca="1" ref="R1114" ca="1">INDEX('Lorri 401b'!L:L,MATCH('Retirement Calculator'!A1114,'Lorri 401b'!N:N,0),0)</f>
        <v>-43515827.993093386</v>
      </c>
      <c r="S1114" s="25">
        <f t="shared" ca="1" si="1047"/>
        <v>-59268705.417744182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-15826945.025440533</v>
      </c>
      <c r="R1115" s="25">
        <f t="array" aca="1" ref="R1115" ca="1">INDEX('Lorri 401b'!L:L,MATCH('Retirement Calculator'!A1115,'Lorri 401b'!N:N,0),0)</f>
        <v>-43718889.477010496</v>
      </c>
      <c r="S1115" s="25">
        <f t="shared" ca="1" si="1047"/>
        <v>-59545834.502451032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-15901321.241233563</v>
      </c>
      <c r="R1116" s="25">
        <f t="array" aca="1" ref="R1116" ca="1">INDEX('Lorri 401b'!L:L,MATCH('Retirement Calculator'!A1116,'Lorri 401b'!N:N,0),0)</f>
        <v>-43922797.050443925</v>
      </c>
      <c r="S1116" s="25">
        <f t="shared" ca="1" si="1047"/>
        <v>-59824118.29167749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-15976007.357925732</v>
      </c>
      <c r="R1117" s="25">
        <f t="array" aca="1" ref="R1117" ca="1">INDEX('Lorri 401b'!L:L,MATCH('Retirement Calculator'!A1117,'Lorri 401b'!N:N,0),0)</f>
        <v>-44127554.238766663</v>
      </c>
      <c r="S1117" s="25">
        <f t="shared" ca="1" si="1047"/>
        <v>-60103561.596692398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-16051004.666770784</v>
      </c>
      <c r="R1118" s="25">
        <f t="array" aca="1" ref="R1118" ca="1">INDEX('Lorri 401b'!L:L,MATCH('Retirement Calculator'!A1118,'Lorri 401b'!N:N,0),0)</f>
        <v>-44333164.582040742</v>
      </c>
      <c r="S1118" s="25">
        <f t="shared" ca="1" si="1047"/>
        <v>-60384169.248811528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-16126314.464402691</v>
      </c>
      <c r="R1119" s="25">
        <f t="array" aca="1" ref="R1119" ca="1">INDEX('Lorri 401b'!L:L,MATCH('Retirement Calculator'!A1119,'Lorri 401b'!N:N,0),0)</f>
        <v>-44539631.635078467</v>
      </c>
      <c r="S1119" s="25">
        <f t="shared" ca="1" si="1047"/>
        <v>-60665946.099481158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-16201938.052858064</v>
      </c>
      <c r="R1120" s="25">
        <f t="array" aca="1" ref="R1120" ca="1">INDEX('Lorri 401b'!L:L,MATCH('Retirement Calculator'!A1120,'Lorri 401b'!N:N,0),0)</f>
        <v>-44746958.967503846</v>
      </c>
      <c r="S1120" s="25">
        <f t="shared" ca="1" si="1047"/>
        <v>-60948897.020361908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-16277876.739598667</v>
      </c>
      <c r="R1121" s="25">
        <f t="array" aca="1" ref="R1121" ca="1">INDEX('Lorri 401b'!L:L,MATCH('Retirement Calculator'!A1121,'Lorri 401b'!N:N,0),0)</f>
        <v>-44955150.163814336</v>
      </c>
      <c r="S1121" s="25">
        <f t="shared" ca="1" si="1047"/>
        <v>-61233026.903413005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-16354131.837534023</v>
      </c>
      <c r="R1122" s="25">
        <f t="array" aca="1" ref="R1122" ca="1">INDEX('Lorri 401b'!L:L,MATCH('Retirement Calculator'!A1122,'Lorri 401b'!N:N,0),0)</f>
        <v>-45164208.823442787</v>
      </c>
      <c r="S1122" s="25">
        <f t="shared" ca="1" si="1047"/>
        <v>-61518340.660976812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-16430704.66504411</v>
      </c>
      <c r="R1123" s="25">
        <f t="array" aca="1" ref="R1123" ca="1">INDEX('Lorri 401b'!L:L,MATCH('Retirement Calculator'!A1123,'Lorri 401b'!N:N,0),0)</f>
        <v>-45374138.560819685</v>
      </c>
      <c r="S1123" s="25">
        <f t="shared" ca="1" si="1047"/>
        <v>-61804843.225863799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-16507596.546002155</v>
      </c>
      <c r="R1124" s="25">
        <f t="array" aca="1" ref="R1124" ca="1">INDEX('Lorri 401b'!L:L,MATCH('Retirement Calculator'!A1124,'Lorri 401b'!N:N,0),0)</f>
        <v>-45584943.005435653</v>
      </c>
      <c r="S1124" s="25">
        <f t="shared" ca="1" si="1047"/>
        <v>-62092539.55143781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-16584808.809797525</v>
      </c>
      <c r="R1125" s="25">
        <f t="array" aca="1" ref="R1125" ca="1">INDEX('Lorri 401b'!L:L,MATCH('Retirement Calculator'!A1125,'Lorri 401b'!N:N,0),0)</f>
        <v>-45796625.801904187</v>
      </c>
      <c r="S1125" s="25">
        <f t="shared" ca="1" si="1047"/>
        <v>-62381434.611701712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-16662342.791358709</v>
      </c>
      <c r="R1126" s="25">
        <f t="array" aca="1" ref="R1126" ca="1">INDEX('Lorri 401b'!L:L,MATCH('Retirement Calculator'!A1126,'Lorri 401b'!N:N,0),0)</f>
        <v>-46009190.610024676</v>
      </c>
      <c r="S1126" s="25">
        <f t="shared" ca="1" si="1047"/>
        <v>-62671533.401383385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-16740199.831176398</v>
      </c>
      <c r="R1127" s="25">
        <f t="array" aca="1" ref="R1127" ca="1">INDEX('Lorri 401b'!L:L,MATCH('Retirement Calculator'!A1127,'Lorri 401b'!N:N,0),0)</f>
        <v>-46222641.104845665</v>
      </c>
      <c r="S1127" s="25">
        <f t="shared" ca="1" si="1047"/>
        <v>-62962840.936022066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-16818381.275326662</v>
      </c>
      <c r="R1128" s="25">
        <f t="array" aca="1" ref="R1128" ca="1">INDEX('Lorri 401b'!L:L,MATCH('Retirement Calculator'!A1128,'Lorri 401b'!N:N,0),0)</f>
        <v>-46436980.97672841</v>
      </c>
      <c r="S1128" s="25">
        <f t="shared" ca="1" si="1047"/>
        <v>-63255362.252055071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-16896888.475494217</v>
      </c>
      <c r="R1129" s="25">
        <f t="array" aca="1" ref="R1129" ca="1">INDEX('Lorri 401b'!L:L,MATCH('Retirement Calculator'!A1129,'Lorri 401b'!N:N,0),0)</f>
        <v>-46652213.931410663</v>
      </c>
      <c r="S1129" s="25">
        <f t="shared" ca="1" si="1047"/>
        <v>-63549102.406904876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-16975722.788995802</v>
      </c>
      <c r="R1130" s="25">
        <f t="array" aca="1" ref="R1130" ca="1">INDEX('Lorri 401b'!L:L,MATCH('Retirement Calculator'!A1130,'Lorri 401b'!N:N,0),0)</f>
        <v>-46868343.690070763</v>
      </c>
      <c r="S1130" s="25">
        <f t="shared" ca="1" si="1047"/>
        <v>-63844066.479066566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-17054885.578803644</v>
      </c>
      <c r="R1131" s="25">
        <f t="array" aca="1" ref="R1131" ca="1">INDEX('Lorri 401b'!L:L,MATCH('Retirement Calculator'!A1131,'Lorri 401b'!N:N,0),0)</f>
        <v>-47085373.989391945</v>
      </c>
      <c r="S1131" s="25">
        <f t="shared" ca="1" si="1047"/>
        <v>-64140259.568195589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-17134378.213569019</v>
      </c>
      <c r="R1132" s="25">
        <f t="array" aca="1" ref="R1132" ca="1">INDEX('Lorri 401b'!L:L,MATCH('Retirement Calculator'!A1132,'Lorri 401b'!N:N,0),0)</f>
        <v>-47303308.581626967</v>
      </c>
      <c r="S1132" s="25">
        <f t="shared" ca="1" si="1047"/>
        <v>-64437686.795195982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-17214202.067645915</v>
      </c>
      <c r="R1133" s="25">
        <f t="array" aca="1" ref="R1133" ca="1">INDEX('Lorri 401b'!L:L,MATCH('Retirement Calculator'!A1133,'Lorri 401b'!N:N,0),0)</f>
        <v>-47522151.234662965</v>
      </c>
      <c r="S1133" s="25">
        <f t="shared" ca="1" si="1047"/>
        <v>-64736353.30230888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-17294358.5211148</v>
      </c>
      <c r="R1134" s="25">
        <f t="array" aca="1" ref="R1134" ca="1">INDEX('Lorri 401b'!L:L,MATCH('Retirement Calculator'!A1134,'Lorri 401b'!N:N,0),0)</f>
        <v>-47741905.732086614</v>
      </c>
      <c r="S1134" s="25">
        <f t="shared" ca="1" si="1047"/>
        <v>-65036264.25320141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-17374848.959806472</v>
      </c>
      <c r="R1135" s="25">
        <f t="array" aca="1" ref="R1135" ca="1">INDEX('Lorri 401b'!L:L,MATCH('Retirement Calculator'!A1135,'Lorri 401b'!N:N,0),0)</f>
        <v>-47962575.873249531</v>
      </c>
      <c r="S1135" s="25">
        <f t="shared" ca="1" si="1047"/>
        <v>-65337424.833056003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-17455674.775326025</v>
      </c>
      <c r="R1136" s="25">
        <f t="array" aca="1" ref="R1136" ca="1">INDEX('Lorri 401b'!L:L,MATCH('Retirement Calculator'!A1136,'Lorri 401b'!N:N,0),0)</f>
        <v>-48184165.473333962</v>
      </c>
      <c r="S1136" s="25">
        <f t="shared" ca="1" si="1047"/>
        <v>-65639840.248659983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-17536837.365076911</v>
      </c>
      <c r="R1137" s="25">
        <f t="array" aca="1" ref="R1137" ca="1">INDEX('Lorri 401b'!L:L,MATCH('Retirement Calculator'!A1137,'Lorri 401b'!N:N,0),0)</f>
        <v>-48406678.363418743</v>
      </c>
      <c r="S1137" s="25">
        <f t="shared" ca="1" si="1047"/>
        <v>-65943515.728495657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-17618338.132285092</v>
      </c>
      <c r="R1138" s="25">
        <f t="array" aca="1" ref="R1138" ca="1">INDEX('Lorri 401b'!L:L,MATCH('Retirement Calculator'!A1138,'Lorri 401b'!N:N,0),0)</f>
        <v>-48630118.39054554</v>
      </c>
      <c r="S1138" s="25">
        <f t="shared" ca="1" si="1047"/>
        <v>-66248456.522830635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-17700178.486023307</v>
      </c>
      <c r="R1139" s="25">
        <f t="array" aca="1" ref="R1139" ca="1">INDEX('Lorri 401b'!L:L,MATCH('Retirement Calculator'!A1139,'Lorri 401b'!N:N,0),0)</f>
        <v>-48854489.417785369</v>
      </c>
      <c r="S1139" s="25">
        <f t="shared" ca="1" si="1047"/>
        <v>-66554667.903808676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-17782359.841235429</v>
      </c>
      <c r="R1140" s="25">
        <f t="array" aca="1" ref="R1140" ca="1">INDEX('Lorri 401b'!L:L,MATCH('Retirement Calculator'!A1140,'Lorri 401b'!N:N,0),0)</f>
        <v>-49079795.324305363</v>
      </c>
      <c r="S1140" s="25">
        <f t="shared" ca="1" si="1047"/>
        <v>-66862155.165540792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-17864883.618760936</v>
      </c>
      <c r="R1141" s="25">
        <f t="array" aca="1" ref="R1141" ca="1">INDEX('Lorri 401b'!L:L,MATCH('Retirement Calculator'!A1141,'Lorri 401b'!N:N,0),0)</f>
        <v>-49306040.005435854</v>
      </c>
      <c r="S1141" s="25">
        <f t="shared" ca="1" si="1047"/>
        <v>-67170923.624196798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-17947751.245359465</v>
      </c>
      <c r="R1142" s="25">
        <f t="array" aca="1" ref="R1142" ca="1">INDEX('Lorri 401b'!L:L,MATCH('Retirement Calculator'!A1142,'Lorri 401b'!N:N,0),0)</f>
        <v>-49533227.372737728</v>
      </c>
      <c r="S1142" s="25">
        <f t="shared" ca="1" si="1047"/>
        <v>-67480978.618097186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-18030964.153735489</v>
      </c>
      <c r="R1143" s="25">
        <f t="array" aca="1" ref="R1143" ca="1">INDEX('Lorri 401b'!L:L,MATCH('Retirement Calculator'!A1143,'Lorri 401b'!N:N,0),0)</f>
        <v>-49761361.354070023</v>
      </c>
      <c r="S1143" s="25">
        <f t="shared" ca="1" si="1047"/>
        <v>-67792325.507805511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-18114523.782563079</v>
      </c>
      <c r="R1144" s="25">
        <f t="array" aca="1" ref="R1144" ca="1">INDEX('Lorri 401b'!L:L,MATCH('Retirement Calculator'!A1144,'Lorri 401b'!N:N,0),0)</f>
        <v>-49990445.893657871</v>
      </c>
      <c r="S1144" s="25">
        <f t="shared" ca="1" si="1047"/>
        <v>-68104969.676220953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-18198431.576510783</v>
      </c>
      <c r="R1145" s="25">
        <f t="array" aca="1" ref="R1145" ca="1">INDEX('Lorri 401b'!L:L,MATCH('Retirement Calculator'!A1145,'Lorri 401b'!N:N,0),0)</f>
        <v>-50220484.952160664</v>
      </c>
      <c r="S1145" s="25">
        <f t="shared" ca="1" si="1047"/>
        <v>-68418916.528671443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-18282688.986266606</v>
      </c>
      <c r="R1146" s="25">
        <f t="array" aca="1" ref="R1146" ca="1">INDEX('Lorri 401b'!L:L,MATCH('Retirement Calculator'!A1146,'Lorri 401b'!N:N,0),0)</f>
        <v>-50451482.506740555</v>
      </c>
      <c r="S1146" s="25">
        <f t="shared" ca="1" si="1047"/>
        <v>-68734171.493007153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-18367297.468563076</v>
      </c>
      <c r="R1147" s="25">
        <f t="array" aca="1" ref="R1147" ca="1">INDEX('Lorri 401b'!L:L,MATCH('Retirement Calculator'!A1147,'Lorri 401b'!N:N,0),0)</f>
        <v>-50683442.551131196</v>
      </c>
      <c r="S1147" s="25">
        <f t="shared" ca="1" si="1047"/>
        <v>-69050740.019694269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-18452258.486202449</v>
      </c>
      <c r="R1148" s="25">
        <f t="array" aca="1" ref="R1148" ca="1">INDEX('Lorri 401b'!L:L,MATCH('Retirement Calculator'!A1148,'Lorri 401b'!N:N,0),0)</f>
        <v>-50916369.095706798</v>
      </c>
      <c r="S1148" s="25">
        <f t="shared" ca="1" si="1047"/>
        <v>-69368627.581909239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-18537573.508081984</v>
      </c>
      <c r="R1149" s="25">
        <f t="array" aca="1" ref="R1149" ca="1">INDEX('Lorri 401b'!L:L,MATCH('Retirement Calculator'!A1149,'Lorri 401b'!N:N,0),0)</f>
        <v>-51150266.167551465</v>
      </c>
      <c r="S1149" s="25">
        <f t="shared" ca="1" si="1047"/>
        <v>-69687839.675633445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-18623244.009219352</v>
      </c>
      <c r="R1150" s="25">
        <f t="array" aca="1" ref="R1150" ca="1">INDEX('Lorri 401b'!L:L,MATCH('Retirement Calculator'!A1150,'Lorri 401b'!N:N,0),0)</f>
        <v>-51385137.810528815</v>
      </c>
      <c r="S1150" s="25">
        <f t="shared" ca="1" si="1047"/>
        <v>-70008381.819748163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-18709271.470778126</v>
      </c>
      <c r="R1151" s="25">
        <f t="array" aca="1" ref="R1151" ca="1">INDEX('Lorri 401b'!L:L,MATCH('Retirement Calculator'!A1151,'Lorri 401b'!N:N,0),0)</f>
        <v>-51620988.085351907</v>
      </c>
      <c r="S1151" s="25">
        <f t="shared" ca="1" si="1047"/>
        <v>-70330259.556130037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-18795657.380093396</v>
      </c>
      <c r="R1152" s="25">
        <f t="array" aca="1" ref="R1152" ca="1">INDEX('Lorri 401b'!L:L,MATCH('Retirement Calculator'!A1152,'Lorri 401b'!N:N,0),0)</f>
        <v>-51857821.069653429</v>
      </c>
      <c r="S1152" s="25">
        <f t="shared" ca="1" si="1047"/>
        <v>-70653478.449746817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-18882403.230697479</v>
      </c>
      <c r="R1153" s="25">
        <f t="array" aca="1" ref="R1153" ca="1">INDEX('Lorri 401b'!L:L,MATCH('Retirement Calculator'!A1153,'Lorri 401b'!N:N,0),0)</f>
        <v>-52095640.85805621</v>
      </c>
      <c r="S1153" s="25">
        <f t="shared" ca="1" si="1047"/>
        <v>-70978044.088753685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-18969510.522345744</v>
      </c>
      <c r="R1154" s="25">
        <f t="array" aca="1" ref="R1154" ca="1">INDEX('Lorri 401b'!L:L,MATCH('Retirement Calculator'!A1154,'Lorri 401b'!N:N,0),0)</f>
        <v>-52334451.562243998</v>
      </c>
      <c r="S1154" s="25">
        <f t="shared" ca="1" si="1047"/>
        <v>-71303962.08458975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-19056980.761042543</v>
      </c>
      <c r="R1155" s="25">
        <f t="array" aca="1" ref="R1155" ca="1">INDEX('Lorri 401b'!L:L,MATCH('Retirement Calculator'!A1155,'Lorri 401b'!N:N,0),0)</f>
        <v>-52574257.311032571</v>
      </c>
      <c r="S1155" s="25">
        <f t="shared" ca="1" si="1047"/>
        <v>-71631238.072075114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-19144815.459067248</v>
      </c>
      <c r="R1156" s="25">
        <f t="array" aca="1" ref="R1156" ca="1">INDEX('Lorri 401b'!L:L,MATCH('Retirement Calculator'!A1156,'Lorri 401b'!N:N,0),0)</f>
        <v>-52815062.250441097</v>
      </c>
      <c r="S1156" s="25">
        <f t="shared" ca="1" si="1047"/>
        <v>-71959877.709508345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-19233016.135000389</v>
      </c>
      <c r="R1157" s="25">
        <f t="array" aca="1" ref="R1157" ca="1">INDEX('Lorri 401b'!L:L,MATCH('Retirement Calculator'!A1157,'Lorri 401b'!N:N,0),0)</f>
        <v>-53056870.543763824</v>
      </c>
      <c r="S1157" s="25">
        <f t="shared" ca="1" si="1047"/>
        <v>-72289886.678764209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-19321584.313749917</v>
      </c>
      <c r="R1158" s="25">
        <f t="array" aca="1" ref="R1158" ca="1">INDEX('Lorri 401b'!L:L,MATCH('Retirement Calculator'!A1158,'Lorri 401b'!N:N,0),0)</f>
        <v>-53299686.371642061</v>
      </c>
      <c r="S1158" s="25">
        <f t="shared" ca="1" si="1047"/>
        <v>-72621270.685391977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-19410521.526577566</v>
      </c>
      <c r="R1159" s="25">
        <f t="array" aca="1" ref="R1159" ca="1">INDEX('Lorri 401b'!L:L,MATCH('Retirement Calculator'!A1159,'Lorri 401b'!N:N,0),0)</f>
        <v>-53543513.932136454</v>
      </c>
      <c r="S1159" s="25">
        <f t="shared" ca="1" si="1047"/>
        <v>-72954035.458714023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-19499829.311125331</v>
      </c>
      <c r="R1160" s="25">
        <f t="array" aca="1" ref="R1160" ca="1">INDEX('Lorri 401b'!L:L,MATCH('Retirement Calculator'!A1160,'Lorri 401b'!N:N,0),0)</f>
        <v>-53788357.440799579</v>
      </c>
      <c r="S1160" s="25">
        <f t="shared" ca="1" si="1047"/>
        <v>-73288186.751924902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-19589509.211442046</v>
      </c>
      <c r="R1161" s="25">
        <f t="array" aca="1" ref="R1161" ca="1">INDEX('Lorri 401b'!L:L,MATCH('Retirement Calculator'!A1161,'Lorri 401b'!N:N,0),0)</f>
        <v>-54034221.130748801</v>
      </c>
      <c r="S1161" s="25">
        <f t="shared" ca="1" si="1047"/>
        <v>-73623730.342190847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-19679562.778010081</v>
      </c>
      <c r="R1162" s="25">
        <f t="array" aca="1" ref="R1162" ca="1">INDEX('Lorri 401b'!L:L,MATCH('Retirement Calculator'!A1162,'Lorri 401b'!N:N,0),0)</f>
        <v>-54281109.252739474</v>
      </c>
      <c r="S1162" s="25">
        <f t="shared" ca="1" si="1047"/>
        <v>-73960672.030749559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-19769991.56777215</v>
      </c>
      <c r="R1163" s="25">
        <f t="array" aca="1" ref="R1163" ca="1">INDEX('Lorri 401b'!L:L,MATCH('Retirement Calculator'!A1163,'Lorri 401b'!N:N,0),0)</f>
        <v>-54529026.075238444</v>
      </c>
      <c r="S1163" s="25">
        <f t="shared" ca="1" si="1047"/>
        <v>-74299017.643010587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-19860797.144158226</v>
      </c>
      <c r="R1164" s="25">
        <f t="array" aca="1" ref="R1164" ca="1">INDEX('Lorri 401b'!L:L,MATCH('Retirement Calculator'!A1164,'Lorri 401b'!N:N,0),0)</f>
        <v>-54777975.884497829</v>
      </c>
      <c r="S1164" s="25">
        <f t="shared" ca="1" si="1047"/>
        <v>-74638773.028656051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-19951981.077112578</v>
      </c>
      <c r="R1165" s="25">
        <f t="array" aca="1" ref="R1165" ca="1">INDEX('Lorri 401b'!L:L,MATCH('Retirement Calculator'!A1165,'Lorri 401b'!N:N,0),0)</f>
        <v>-55027962.984629124</v>
      </c>
      <c r="S1165" s="25">
        <f t="shared" ca="1" si="1047"/>
        <v>-74979944.06174171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-20043544.943120908</v>
      </c>
      <c r="R1166" s="25">
        <f t="array" aca="1" ref="R1166" ca="1">INDEX('Lorri 401b'!L:L,MATCH('Retirement Calculator'!A1166,'Lorri 401b'!N:N,0),0)</f>
        <v>-55278991.697677635</v>
      </c>
      <c r="S1166" s="25">
        <f t="shared" ca="1" si="1047"/>
        <v>-75322536.640798539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-20135490.325237606</v>
      </c>
      <c r="R1167" s="25">
        <f t="array" aca="1" ref="R1167" ca="1">INDEX('Lorri 401b'!L:L,MATCH('Retirement Calculator'!A1167,'Lorri 401b'!N:N,0),0)</f>
        <v>-55531066.363697179</v>
      </c>
      <c r="S1167" s="25">
        <f t="shared" ca="1" si="1047"/>
        <v>-75666556.688934788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-20227818.813113123</v>
      </c>
      <c r="R1168" s="25">
        <f t="array" aca="1" ref="R1168" ca="1">INDEX('Lorri 401b'!L:L,MATCH('Retirement Calculator'!A1168,'Lorri 401b'!N:N,0),0)</f>
        <v>-55784191.34082514</v>
      </c>
      <c r="S1168" s="25">
        <f t="shared" ca="1" si="1047"/>
        <v>-76012010.153938264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-20320532.003021453</v>
      </c>
      <c r="R1169" s="25">
        <f t="array" aca="1" ref="R1169" ca="1">INDEX('Lorri 401b'!L:L,MATCH('Retirement Calculator'!A1169,'Lorri 401b'!N:N,0),0)</f>
        <v>-56038371.005357802</v>
      </c>
      <c r="S1169" s="25">
        <f t="shared" ca="1" si="1047"/>
        <v>-76358903.008379251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-20413631.497887734</v>
      </c>
      <c r="R1170" s="25">
        <f t="array" aca="1" ref="R1170" ca="1">INDEX('Lorri 401b'!L:L,MATCH('Retirement Calculator'!A1170,'Lorri 401b'!N:N,0),0)</f>
        <v>-56293609.751826011</v>
      </c>
      <c r="S1170" s="25">
        <f t="shared" ca="1" si="1047"/>
        <v>-76707241.249713749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-20507118.907315958</v>
      </c>
      <c r="R1171" s="25">
        <f t="array" aca="1" ref="R1171" ca="1">INDEX('Lorri 401b'!L:L,MATCH('Retirement Calculator'!A1171,'Lorri 401b'!N:N,0),0)</f>
        <v>-56549911.993071176</v>
      </c>
      <c r="S1171" s="25">
        <f t="shared" ca="1" si="1047"/>
        <v>-77057030.900387138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16.216438356164385</v>
      </c>
      <c r="R1" s="400"/>
      <c r="S1" s="400"/>
      <c r="T1" s="400"/>
      <c r="U1" s="400"/>
      <c r="V1" s="401">
        <f ca="1">(TODAY()-B16)/365</f>
        <v>16.712328767123289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18.967123287671232</v>
      </c>
      <c r="B2" s="338">
        <v>39356</v>
      </c>
      <c r="C2" s="338">
        <f ca="1">TODAY()</f>
        <v>46279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0.11451207995414736</v>
      </c>
      <c r="G2" s="402">
        <f ca="1">(72/(F2*100))</f>
        <v>6.2875462596461489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0.11451207995414736</v>
      </c>
      <c r="E4" s="400"/>
      <c r="F4" s="296"/>
      <c r="G4" s="296"/>
      <c r="H4" s="296"/>
      <c r="I4" s="400"/>
      <c r="J4" s="296">
        <f ca="1">XIRR(H8:H83,B8:B83)</f>
        <v>0.1164743483066559</v>
      </c>
      <c r="K4" s="296"/>
      <c r="L4" s="296"/>
      <c r="M4" s="296"/>
      <c r="N4" s="400"/>
      <c r="O4" s="296">
        <f ca="1">XIRR(L7:L83,B7:B83)</f>
        <v>0.11298555731773377</v>
      </c>
      <c r="P4" s="296"/>
      <c r="Q4" s="296"/>
      <c r="R4" s="400"/>
      <c r="S4" s="400"/>
      <c r="T4" s="296">
        <f ca="1">XIRR(Q18:Q83,B18:B83)</f>
        <v>0.11299971938133238</v>
      </c>
      <c r="U4" s="296"/>
      <c r="V4" s="296"/>
      <c r="W4" s="296"/>
      <c r="X4" s="400"/>
      <c r="Y4" s="296">
        <f ca="1">XIRR(V16:V83,B16:B83)</f>
        <v>0.1137339174747467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46279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46279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13.713894592744696</v>
      </c>
      <c r="D3" s="429" t="s">
        <v>633</v>
      </c>
      <c r="E3" s="441">
        <f ca="1">'TSP-401K'!J4</f>
        <v>0.1164743483066559</v>
      </c>
      <c r="F3" s="429" t="s">
        <v>633</v>
      </c>
      <c r="G3" s="441">
        <f ca="1">'TSP-401K'!O4</f>
        <v>0.11298555731773377</v>
      </c>
      <c r="H3" s="429" t="s">
        <v>633</v>
      </c>
      <c r="I3" s="441">
        <f ca="1">'TSP-401K'!T4</f>
        <v>0.11299971938133238</v>
      </c>
      <c r="J3" s="429" t="s">
        <v>633</v>
      </c>
      <c r="K3" s="441">
        <f ca="1">'TSP-401K'!Y4</f>
        <v>0.1137339174747467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13.713894592744696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6790839.0309695099</v>
      </c>
      <c r="D8" s="429" t="s">
        <v>639</v>
      </c>
      <c r="E8" s="445">
        <f ca="1">FV(E3/26,C3*26,-(E2*0.1)/26,-E6,1)</f>
        <v>2566058.90661404</v>
      </c>
      <c r="F8" s="429" t="s">
        <v>639</v>
      </c>
      <c r="G8" s="445">
        <f ca="1">FV(G3/12,12*C3,-(G2*0.1)/12,-G6,1)</f>
        <v>732094.64372359391</v>
      </c>
      <c r="H8" s="429" t="s">
        <v>639</v>
      </c>
      <c r="I8" s="445">
        <f ca="1">FV(I3/24,C5*24,-(I2*0.1)/24,-I6,1)</f>
        <v>2555958.2055755304</v>
      </c>
      <c r="J8" s="429" t="s">
        <v>639</v>
      </c>
      <c r="K8" s="445">
        <f ca="1">FV(K3/24,C5*24,-(K2*0.055)/24,-K6,1)</f>
        <v>936727.27505634492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3298153.550337634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48.5</v>
      </c>
      <c r="C4" s="463">
        <f ca="1">(SUMIFS(H:H,I:I,"&gt;0",L:L,"&lt;0"))</f>
        <v>582</v>
      </c>
      <c r="D4" s="456">
        <f t="array" aca="1" ref="D4" ca="1">INDEX(N:N,MATCH(C4,H:H,0),0)</f>
        <v>68973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3298153.550337634</v>
      </c>
      <c r="C8" s="447">
        <f t="shared" ref="C8:C136" si="0">SUMIF(G:G,A8,J:J)</f>
        <v>398963.19893278764</v>
      </c>
      <c r="D8" s="447">
        <f ca="1">SUMIF(G:G,1,K:K)</f>
        <v>157767.72902252906</v>
      </c>
      <c r="E8" s="447">
        <f t="shared" ref="E8:E136" ca="1" si="1">B8-C8+D8</f>
        <v>3056958.0804273756</v>
      </c>
      <c r="F8" s="431"/>
      <c r="G8" s="459">
        <v>1</v>
      </c>
      <c r="H8" s="459">
        <v>1</v>
      </c>
      <c r="I8" s="444">
        <f ca="1">B1</f>
        <v>3298153.550337634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13603.777571221814</v>
      </c>
      <c r="L8" s="444">
        <f t="shared" ref="L8:L262" ca="1" si="3">I8-J8+K8</f>
        <v>3278510.3946644571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3056958.0804273756</v>
      </c>
      <c r="C9" s="447">
        <f t="shared" si="0"/>
        <v>398963.19893278764</v>
      </c>
      <c r="D9" s="447">
        <f ca="1">SUMIF(G:G,2,K:K)</f>
        <v>145427.71102144392</v>
      </c>
      <c r="E9" s="447">
        <f t="shared" ca="1" si="1"/>
        <v>2803422.592516032</v>
      </c>
      <c r="F9" s="431"/>
      <c r="G9" s="459">
        <v>1</v>
      </c>
      <c r="H9" s="459">
        <v>2</v>
      </c>
      <c r="I9" s="444">
        <f t="shared" ref="I9:I263" ca="1" si="5">L8</f>
        <v>3278510.3946644571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13521.931089250242</v>
      </c>
      <c r="L9" s="444">
        <f t="shared" ca="1" si="3"/>
        <v>3258785.3925093086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2803422.592516032</v>
      </c>
      <c r="C10" s="447">
        <f t="shared" si="0"/>
        <v>398963.19893278764</v>
      </c>
      <c r="D10" s="447">
        <f ca="1">SUMIF(G:G,3,K:K)</f>
        <v>132456.35427952837</v>
      </c>
      <c r="E10" s="447">
        <f t="shared" ca="1" si="1"/>
        <v>2536915.747862773</v>
      </c>
      <c r="F10" s="431"/>
      <c r="G10" s="459">
        <v>1</v>
      </c>
      <c r="H10" s="459">
        <v>3</v>
      </c>
      <c r="I10" s="444">
        <f t="shared" ca="1" si="5"/>
        <v>3258785.3925093086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13439.743580270457</v>
      </c>
      <c r="L10" s="444">
        <f t="shared" ca="1" si="3"/>
        <v>3238978.2028451804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2536915.747862773</v>
      </c>
      <c r="C11" s="447">
        <f t="shared" si="0"/>
        <v>394307.19893278764</v>
      </c>
      <c r="D11" s="447">
        <f ca="1">SUMIF(G:G,4,K:K)</f>
        <v>118889.73180599092</v>
      </c>
      <c r="E11" s="447">
        <f t="shared" ca="1" si="1"/>
        <v>2261498.2807359765</v>
      </c>
      <c r="F11" s="431"/>
      <c r="G11" s="459">
        <v>1</v>
      </c>
      <c r="H11" s="459">
        <v>4</v>
      </c>
      <c r="I11" s="444">
        <f t="shared" ca="1" si="5"/>
        <v>3238978.2028451804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13357.213623336589</v>
      </c>
      <c r="L11" s="444">
        <f t="shared" ca="1" si="3"/>
        <v>3219088.4832241181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2261498.2807359765</v>
      </c>
      <c r="C12" s="447">
        <f t="shared" si="0"/>
        <v>389651.19893278764</v>
      </c>
      <c r="D12" s="447">
        <f ca="1">SUMIF(G:G,5,K:K)</f>
        <v>104986.57147485897</v>
      </c>
      <c r="E12" s="447">
        <f t="shared" ca="1" si="1"/>
        <v>1976833.6532780479</v>
      </c>
      <c r="F12" s="431"/>
      <c r="G12" s="459">
        <v>1</v>
      </c>
      <c r="H12" s="459">
        <v>5</v>
      </c>
      <c r="I12" s="444">
        <f t="shared" ca="1" si="5"/>
        <v>3219088.4832241181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13274.339791582164</v>
      </c>
      <c r="L12" s="444">
        <f t="shared" ca="1" si="3"/>
        <v>3199115.8897713013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1976833.6532780479</v>
      </c>
      <c r="C13" s="447">
        <f t="shared" si="0"/>
        <v>272655.17935989378</v>
      </c>
      <c r="D13" s="447">
        <f ca="1">SUMIF(G:G,6,K:K)</f>
        <v>91893.189274664284</v>
      </c>
      <c r="E13" s="447">
        <f t="shared" ca="1" si="1"/>
        <v>1796071.6631928184</v>
      </c>
      <c r="F13" s="431"/>
      <c r="G13" s="459">
        <v>1</v>
      </c>
      <c r="H13" s="459">
        <v>6</v>
      </c>
      <c r="I13" s="444">
        <f t="shared" ca="1" si="5"/>
        <v>3199115.8897713013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13191.120652195426</v>
      </c>
      <c r="L13" s="444">
        <f t="shared" ca="1" si="3"/>
        <v>3179060.077179098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1796071.6631928184</v>
      </c>
      <c r="C14" s="447">
        <f t="shared" si="0"/>
        <v>108860.75195784221</v>
      </c>
      <c r="D14" s="447">
        <f ca="1">SUMIF(G:G,7,K:K)</f>
        <v>88896.606588889001</v>
      </c>
      <c r="E14" s="447">
        <f t="shared" ca="1" si="1"/>
        <v>1776107.5178238652</v>
      </c>
      <c r="F14" s="431"/>
      <c r="G14" s="459">
        <v>1</v>
      </c>
      <c r="H14" s="459">
        <v>7</v>
      </c>
      <c r="I14" s="444">
        <f t="shared" ca="1" si="5"/>
        <v>3179060.077179098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13107.55476639458</v>
      </c>
      <c r="L14" s="444">
        <f t="shared" ca="1" si="3"/>
        <v>3158920.6987010939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1776107.5178238652</v>
      </c>
      <c r="C15" s="447">
        <f t="shared" si="0"/>
        <v>108860.75195784221</v>
      </c>
      <c r="D15" s="447">
        <f ca="1">SUMIF(G:G,8,K:K)</f>
        <v>87875.203022226502</v>
      </c>
      <c r="E15" s="447">
        <f t="shared" ca="1" si="1"/>
        <v>1755121.9688882495</v>
      </c>
      <c r="F15" s="431"/>
      <c r="G15" s="459">
        <v>1</v>
      </c>
      <c r="H15" s="459">
        <v>8</v>
      </c>
      <c r="I15" s="444">
        <f t="shared" ca="1" si="5"/>
        <v>3158920.6987010939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13023.640689402897</v>
      </c>
      <c r="L15" s="444">
        <f t="shared" ca="1" si="3"/>
        <v>3138697.4061460979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1755121.9688882495</v>
      </c>
      <c r="C16" s="447">
        <f t="shared" si="0"/>
        <v>101423.65635784219</v>
      </c>
      <c r="D16" s="447">
        <f ca="1">SUMIF(G:G,9,K:K)</f>
        <v>86990.076596929721</v>
      </c>
      <c r="E16" s="447">
        <f t="shared" ca="1" si="1"/>
        <v>1740688.3891273369</v>
      </c>
      <c r="F16" s="431"/>
      <c r="G16" s="459">
        <v>1</v>
      </c>
      <c r="H16" s="459">
        <v>9</v>
      </c>
      <c r="I16" s="444">
        <f t="shared" ca="1" si="5"/>
        <v>3138697.4061460979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12939.376970423746</v>
      </c>
      <c r="L16" s="444">
        <f t="shared" ca="1" si="3"/>
        <v>3118389.849872123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1740688.3891273369</v>
      </c>
      <c r="C17" s="447">
        <f t="shared" si="0"/>
        <v>100747.55675784221</v>
      </c>
      <c r="D17" s="447">
        <f ca="1">SUMIF(G:G,10,K:K)</f>
        <v>86286.217801827152</v>
      </c>
      <c r="E17" s="447">
        <f t="shared" ca="1" si="1"/>
        <v>1726227.050171322</v>
      </c>
      <c r="F17" s="431"/>
      <c r="G17" s="459">
        <v>1</v>
      </c>
      <c r="H17" s="459">
        <v>10</v>
      </c>
      <c r="I17" s="444">
        <f t="shared" ca="1" si="5"/>
        <v>3118389.849872123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12854.762152615518</v>
      </c>
      <c r="L17" s="444">
        <f t="shared" ca="1" si="3"/>
        <v>3097997.6787803397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1726227.050171322</v>
      </c>
      <c r="C18" s="447">
        <f t="shared" si="0"/>
        <v>100747.55675784221</v>
      </c>
      <c r="D18" s="447">
        <f ca="1">SUMIF(G:G,11,K:K)</f>
        <v>85546.348254926372</v>
      </c>
      <c r="E18" s="447">
        <f t="shared" ca="1" si="1"/>
        <v>1711025.841668406</v>
      </c>
      <c r="F18" s="431"/>
      <c r="G18" s="459">
        <v>1</v>
      </c>
      <c r="H18" s="459">
        <v>11</v>
      </c>
      <c r="I18" s="444">
        <f t="shared" ca="1" si="5"/>
        <v>3097997.6787803397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12769.79477306642</v>
      </c>
      <c r="L18" s="444">
        <f t="shared" ca="1" si="3"/>
        <v>3077520.5403090073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1711025.841668406</v>
      </c>
      <c r="C19" s="447">
        <f t="shared" si="0"/>
        <v>100747.55675784221</v>
      </c>
      <c r="D19" s="447">
        <f ca="1">SUMIF(G:G,12,K:K)</f>
        <v>84768.625577821236</v>
      </c>
      <c r="E19" s="447">
        <f t="shared" ca="1" si="1"/>
        <v>1695046.910488385</v>
      </c>
      <c r="F19" s="431"/>
      <c r="G19" s="459">
        <v>1</v>
      </c>
      <c r="H19" s="459">
        <v>12</v>
      </c>
      <c r="I19" s="444">
        <f t="shared" ca="1" si="5"/>
        <v>3077520.5403090073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12684.473362769202</v>
      </c>
      <c r="L19" s="444">
        <f t="shared" ca="1" si="3"/>
        <v>3056958.0804273775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1695046.910488385</v>
      </c>
      <c r="C20" s="447">
        <f t="shared" si="0"/>
        <v>100747.55675784221</v>
      </c>
      <c r="D20" s="447">
        <f ca="1">SUMIF(G:G,13,K:K)</f>
        <v>83951.113132529747</v>
      </c>
      <c r="E20" s="447">
        <f t="shared" ca="1" si="1"/>
        <v>1678250.4668630725</v>
      </c>
      <c r="F20" s="431"/>
      <c r="G20" s="459">
        <v>2</v>
      </c>
      <c r="H20" s="459">
        <v>13</v>
      </c>
      <c r="I20" s="444">
        <f t="shared" ca="1" si="5"/>
        <v>3056958.0804273775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12598.796446595745</v>
      </c>
      <c r="L20" s="444">
        <f t="shared" ca="1" si="3"/>
        <v>3036309.9436295745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1678250.4668630725</v>
      </c>
      <c r="C21" s="447">
        <f t="shared" si="0"/>
        <v>100747.55675784221</v>
      </c>
      <c r="D21" s="447">
        <f ca="1">SUMIF(G:G,14,K:K)</f>
        <v>83091.775198995179</v>
      </c>
      <c r="E21" s="447">
        <f t="shared" ca="1" si="1"/>
        <v>1660594.6853042254</v>
      </c>
      <c r="F21" s="431"/>
      <c r="G21" s="459">
        <v>2</v>
      </c>
      <c r="H21" s="459">
        <v>14</v>
      </c>
      <c r="I21" s="444">
        <f t="shared" ca="1" si="5"/>
        <v>3036309.9436295745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12512.762543271565</v>
      </c>
      <c r="L21" s="444">
        <f t="shared" ca="1" si="3"/>
        <v>3015575.7729284475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1660594.6853042254</v>
      </c>
      <c r="C22" s="447">
        <f t="shared" si="0"/>
        <v>100747.55675784221</v>
      </c>
      <c r="D22" s="447">
        <f ca="1">SUMIF(G:G,15,K:K)</f>
        <v>82188.471905859245</v>
      </c>
      <c r="E22" s="447">
        <f t="shared" ca="1" si="1"/>
        <v>1642035.6004522424</v>
      </c>
      <c r="F22" s="431"/>
      <c r="G22" s="459">
        <v>2</v>
      </c>
      <c r="H22" s="459">
        <v>15</v>
      </c>
      <c r="I22" s="444">
        <f t="shared" ca="1" si="5"/>
        <v>3015575.7729284475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12426.370165350203</v>
      </c>
      <c r="L22" s="444">
        <f t="shared" ca="1" si="3"/>
        <v>2994755.209849399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1642035.6004522424</v>
      </c>
      <c r="C23" s="447">
        <f t="shared" si="0"/>
        <v>100747.55675784221</v>
      </c>
      <c r="D23" s="447">
        <f ca="1">SUMIF(G:G,16,K:K)</f>
        <v>81238.953901883666</v>
      </c>
      <c r="E23" s="447">
        <f t="shared" ca="1" si="1"/>
        <v>1622526.9975962839</v>
      </c>
      <c r="F23" s="431"/>
      <c r="G23" s="459">
        <v>2</v>
      </c>
      <c r="H23" s="459">
        <v>16</v>
      </c>
      <c r="I23" s="444">
        <f t="shared" ca="1" si="5"/>
        <v>2994755.209849399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12339.617819187501</v>
      </c>
      <c r="L23" s="444">
        <f t="shared" ca="1" si="3"/>
        <v>2973847.894424188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1622526.9975962839</v>
      </c>
      <c r="C24" s="447">
        <f t="shared" si="0"/>
        <v>100747.55675784221</v>
      </c>
      <c r="D24" s="447">
        <f ca="1">SUMIF(G:G,17,K:K)</f>
        <v>80240.856754751832</v>
      </c>
      <c r="E24" s="447">
        <f t="shared" ca="1" si="1"/>
        <v>1602020.2975931936</v>
      </c>
      <c r="F24" s="431"/>
      <c r="G24" s="459">
        <v>2</v>
      </c>
      <c r="H24" s="459">
        <v>17</v>
      </c>
      <c r="I24" s="444">
        <f t="shared" ca="1" si="5"/>
        <v>2973847.894424188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12252.504004915789</v>
      </c>
      <c r="L24" s="444">
        <f t="shared" ca="1" si="3"/>
        <v>2952853.4651847049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1602020.2975931936</v>
      </c>
      <c r="C25" s="447">
        <f t="shared" si="0"/>
        <v>100747.55675784221</v>
      </c>
      <c r="D25" s="447">
        <f ca="1">SUMIF(G:G,18,K:K)</f>
        <v>79191.695063302366</v>
      </c>
      <c r="E25" s="447">
        <f t="shared" ca="1" si="1"/>
        <v>1580464.4358986537</v>
      </c>
      <c r="F25" s="431"/>
      <c r="G25" s="459">
        <v>2</v>
      </c>
      <c r="H25" s="459">
        <v>18</v>
      </c>
      <c r="I25" s="444">
        <f t="shared" ca="1" si="5"/>
        <v>2952853.4651847049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12165.027216417942</v>
      </c>
      <c r="L25" s="444">
        <f t="shared" ca="1" si="3"/>
        <v>2931771.5591567238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1580464.4358986537</v>
      </c>
      <c r="C26" s="447">
        <f t="shared" si="0"/>
        <v>100747.55675784221</v>
      </c>
      <c r="D26" s="447">
        <f ca="1">SUMIF(G:G,19,K:K)</f>
        <v>78088.856268533564</v>
      </c>
      <c r="E26" s="447">
        <f t="shared" ca="1" si="1"/>
        <v>1557805.735409345</v>
      </c>
      <c r="F26" s="431"/>
      <c r="G26" s="459">
        <v>2</v>
      </c>
      <c r="H26" s="459">
        <v>19</v>
      </c>
      <c r="I26" s="444">
        <f t="shared" ca="1" si="5"/>
        <v>2931771.5591567238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12077.185941301354</v>
      </c>
      <c r="L26" s="444">
        <f t="shared" ca="1" si="3"/>
        <v>2910601.8118536263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1557805.735409345</v>
      </c>
      <c r="C27" s="447">
        <f t="shared" si="0"/>
        <v>100747.55675784221</v>
      </c>
      <c r="D27" s="447">
        <f ca="1">SUMIF(G:G,20,K:K)</f>
        <v>76929.594147966767</v>
      </c>
      <c r="E27" s="447">
        <f t="shared" ca="1" si="1"/>
        <v>1533987.7727994695</v>
      </c>
      <c r="F27" s="431"/>
      <c r="G27" s="459">
        <v>2</v>
      </c>
      <c r="H27" s="459">
        <v>20</v>
      </c>
      <c r="I27" s="444">
        <f t="shared" ca="1" si="5"/>
        <v>2910601.8118536263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11988.97866087178</v>
      </c>
      <c r="L27" s="444">
        <f t="shared" ca="1" si="3"/>
        <v>2889343.8572700992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1533987.7727994695</v>
      </c>
      <c r="C28" s="447">
        <f t="shared" si="0"/>
        <v>100747.55675784221</v>
      </c>
      <c r="D28" s="447">
        <f ca="1">SUMIF(G:G,21,K:K)</f>
        <v>75711.021977169381</v>
      </c>
      <c r="E28" s="447">
        <f t="shared" ca="1" si="1"/>
        <v>1508951.2380187968</v>
      </c>
      <c r="F28" s="431"/>
      <c r="G28" s="459">
        <v>2</v>
      </c>
      <c r="H28" s="459">
        <v>21</v>
      </c>
      <c r="I28" s="444">
        <f t="shared" ca="1" si="5"/>
        <v>2889343.8572700992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11900.403850107085</v>
      </c>
      <c r="L28" s="444">
        <f t="shared" ca="1" si="3"/>
        <v>2867997.3278758074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1508951.2380187968</v>
      </c>
      <c r="C29" s="447">
        <f t="shared" si="0"/>
        <v>100747.55675784221</v>
      </c>
      <c r="D29" s="447">
        <f ca="1">SUMIF(G:G,22,K:K)</f>
        <v>74430.10534140814</v>
      </c>
      <c r="E29" s="447">
        <f t="shared" ca="1" si="1"/>
        <v>1482633.7866023628</v>
      </c>
      <c r="F29" s="431"/>
      <c r="G29" s="459">
        <v>2</v>
      </c>
      <c r="H29" s="459">
        <v>22</v>
      </c>
      <c r="I29" s="444">
        <f t="shared" ca="1" si="5"/>
        <v>2867997.3278758074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11811.45997763087</v>
      </c>
      <c r="L29" s="444">
        <f t="shared" ca="1" si="3"/>
        <v>2846561.8546090396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1482633.7866023628</v>
      </c>
      <c r="C30" s="447">
        <f t="shared" si="0"/>
        <v>100747.55675784221</v>
      </c>
      <c r="D30" s="447">
        <f ca="1">SUMIF(G:G,23,K:K)</f>
        <v>73083.65457953306</v>
      </c>
      <c r="E30" s="447">
        <f t="shared" ca="1" si="1"/>
        <v>1454969.8844240536</v>
      </c>
      <c r="F30" s="431"/>
      <c r="G30" s="459">
        <v>2</v>
      </c>
      <c r="H30" s="459">
        <v>23</v>
      </c>
      <c r="I30" s="444">
        <f t="shared" ca="1" si="5"/>
        <v>2846561.8546090396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11722.145505686003</v>
      </c>
      <c r="L30" s="444">
        <f t="shared" ca="1" si="3"/>
        <v>2825037.0668703266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1454969.8844240536</v>
      </c>
      <c r="C31" s="447">
        <f t="shared" si="0"/>
        <v>100747.55675784221</v>
      </c>
      <c r="D31" s="447">
        <f ca="1">SUMIF(G:G,24,K:K)</f>
        <v>71668.316841276144</v>
      </c>
      <c r="E31" s="447">
        <f t="shared" ca="1" si="1"/>
        <v>1425890.6445074875</v>
      </c>
      <c r="F31" s="431"/>
      <c r="G31" s="459">
        <v>2</v>
      </c>
      <c r="H31" s="459">
        <v>24</v>
      </c>
      <c r="I31" s="444">
        <f t="shared" ca="1" si="5"/>
        <v>2825037.0668703266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11632.458890108033</v>
      </c>
      <c r="L31" s="444">
        <f t="shared" ca="1" si="3"/>
        <v>2803422.5925160358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1425890.6445074875</v>
      </c>
      <c r="C32" s="447">
        <f t="shared" si="0"/>
        <v>100747.55675784221</v>
      </c>
      <c r="D32" s="447">
        <f ca="1">SUMIF(G:G,25,K:K)</f>
        <v>70180.567738186364</v>
      </c>
      <c r="E32" s="447">
        <f t="shared" ca="1" si="1"/>
        <v>1395323.6554878317</v>
      </c>
      <c r="F32" s="431"/>
      <c r="G32" s="459">
        <v>3</v>
      </c>
      <c r="H32" s="459">
        <v>25</v>
      </c>
      <c r="I32" s="444">
        <f t="shared" ca="1" si="5"/>
        <v>2803422.5925160358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11542.398580298488</v>
      </c>
      <c r="L32" s="444">
        <f t="shared" ca="1" si="3"/>
        <v>2781718.0578519353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1395323.6554878317</v>
      </c>
      <c r="C33" s="447">
        <f t="shared" si="0"/>
        <v>100747.55675784221</v>
      </c>
      <c r="D33" s="447">
        <f ca="1">SUMIF(G:G,26,K:K)</f>
        <v>68616.70256741067</v>
      </c>
      <c r="E33" s="447">
        <f t="shared" ca="1" si="1"/>
        <v>1363192.8012974001</v>
      </c>
      <c r="F33" s="431"/>
      <c r="G33" s="459">
        <v>3</v>
      </c>
      <c r="H33" s="459">
        <v>26</v>
      </c>
      <c r="I33" s="444">
        <f t="shared" ca="1" si="5"/>
        <v>2781718.0578519353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11451.963019198069</v>
      </c>
      <c r="L33" s="444">
        <f t="shared" ca="1" si="3"/>
        <v>2759923.0876267347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1363192.8012974001</v>
      </c>
      <c r="C34" s="447">
        <f t="shared" si="0"/>
        <v>100747.55675784221</v>
      </c>
      <c r="D34" s="447">
        <f ca="1">SUMIF(G:G,27,K:K)</f>
        <v>66972.827086466947</v>
      </c>
      <c r="E34" s="447">
        <f t="shared" ca="1" si="1"/>
        <v>1329418.0716260248</v>
      </c>
      <c r="F34" s="431"/>
      <c r="G34" s="459">
        <v>3</v>
      </c>
      <c r="H34" s="459">
        <v>27</v>
      </c>
      <c r="I34" s="444">
        <f t="shared" ca="1" si="5"/>
        <v>2759923.0876267347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11361.150643259733</v>
      </c>
      <c r="L34" s="444">
        <f t="shared" ca="1" si="3"/>
        <v>2738037.3050255957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1329418.0716260248</v>
      </c>
      <c r="C35" s="447">
        <f t="shared" si="0"/>
        <v>100747.55675784221</v>
      </c>
      <c r="D35" s="447">
        <f ca="1">SUMIF(G:G,28,K:K)</f>
        <v>65244.84781603689</v>
      </c>
      <c r="E35" s="447">
        <f t="shared" ca="1" si="1"/>
        <v>1293915.3626842194</v>
      </c>
      <c r="F35" s="431"/>
      <c r="G35" s="459">
        <v>3</v>
      </c>
      <c r="H35" s="459">
        <v>28</v>
      </c>
      <c r="I35" s="444">
        <f t="shared" ca="1" si="5"/>
        <v>2738037.3050255957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11269.959882421654</v>
      </c>
      <c r="L35" s="444">
        <f t="shared" ca="1" si="3"/>
        <v>2716060.3316636188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1293915.3626842194</v>
      </c>
      <c r="C36" s="447">
        <f t="shared" si="0"/>
        <v>100747.55675784221</v>
      </c>
      <c r="D36" s="447">
        <f ca="1">SUMIF(G:G,29,K:K)</f>
        <v>63428.461846631348</v>
      </c>
      <c r="E36" s="447">
        <f t="shared" ca="1" si="1"/>
        <v>1256596.2677730084</v>
      </c>
      <c r="F36" s="431"/>
      <c r="G36" s="459">
        <v>3</v>
      </c>
      <c r="H36" s="459">
        <v>29</v>
      </c>
      <c r="I36" s="444">
        <f t="shared" ca="1" si="5"/>
        <v>2716060.3316636188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11178.389160080083</v>
      </c>
      <c r="L36" s="444">
        <f t="shared" ca="1" si="3"/>
        <v>2693991.7875792999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1256596.2677730084</v>
      </c>
      <c r="C37" s="447">
        <f t="shared" si="0"/>
        <v>100747.55675784221</v>
      </c>
      <c r="D37" s="447">
        <f ca="1">SUMIF(G:G,30,K:K)</f>
        <v>61519.14612374526</v>
      </c>
      <c r="E37" s="447">
        <f t="shared" ca="1" si="1"/>
        <v>1217367.8571389115</v>
      </c>
      <c r="F37" s="431"/>
      <c r="G37" s="459">
        <v>3</v>
      </c>
      <c r="H37" s="459">
        <v>30</v>
      </c>
      <c r="I37" s="444">
        <f t="shared" ca="1" si="5"/>
        <v>2693991.7875792999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11086.436893062088</v>
      </c>
      <c r="L37" s="444">
        <f t="shared" ca="1" si="3"/>
        <v>2671831.2912279633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1217367.8571389115</v>
      </c>
      <c r="C38" s="447">
        <f t="shared" si="0"/>
        <v>100747.55675784221</v>
      </c>
      <c r="D38" s="447">
        <f ca="1">SUMIF(G:G,31,K:K)</f>
        <v>59512.146184820864</v>
      </c>
      <c r="E38" s="447">
        <f t="shared" ca="1" si="1"/>
        <v>1176132.4465658902</v>
      </c>
      <c r="F38" s="431"/>
      <c r="G38" s="459">
        <v>3</v>
      </c>
      <c r="H38" s="459">
        <v>31</v>
      </c>
      <c r="I38" s="444">
        <f t="shared" ca="1" si="5"/>
        <v>2671831.2912279633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10994.101491598185</v>
      </c>
      <c r="L38" s="444">
        <f t="shared" ca="1" si="3"/>
        <v>2649578.4594751629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1176132.4465658902</v>
      </c>
      <c r="C39" s="447">
        <f t="shared" si="0"/>
        <v>100747.55675784221</v>
      </c>
      <c r="D39" s="447">
        <f ca="1">SUMIF(G:G,32,K:K)</f>
        <v>57402.464319972598</v>
      </c>
      <c r="E39" s="447">
        <f t="shared" ca="1" si="1"/>
        <v>1132787.3541280206</v>
      </c>
      <c r="F39" s="431"/>
      <c r="G39" s="459">
        <v>3</v>
      </c>
      <c r="H39" s="459">
        <v>32</v>
      </c>
      <c r="I39" s="444">
        <f t="shared" ca="1" si="5"/>
        <v>2649578.4594751629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10901.38135929485</v>
      </c>
      <c r="L39" s="444">
        <f t="shared" ca="1" si="3"/>
        <v>2627232.9075900591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1132787.3541280206</v>
      </c>
      <c r="C40" s="447">
        <f t="shared" si="0"/>
        <v>100747.55675784221</v>
      </c>
      <c r="D40" s="447">
        <f ca="1">SUMIF(G:G,33,K:K)</f>
        <v>55184.847126992019</v>
      </c>
      <c r="E40" s="447">
        <f t="shared" ca="1" si="1"/>
        <v>1087224.6444971703</v>
      </c>
      <c r="F40" s="431"/>
      <c r="G40" s="459">
        <v>3</v>
      </c>
      <c r="H40" s="459">
        <v>33</v>
      </c>
      <c r="I40" s="444">
        <f t="shared" ca="1" si="5"/>
        <v>2627232.9075900591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10808.274893106918</v>
      </c>
      <c r="L40" s="444">
        <f t="shared" ca="1" si="3"/>
        <v>2604794.2492387672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1087224.6444971703</v>
      </c>
      <c r="C41" s="447">
        <f t="shared" si="0"/>
        <v>100747.55675784221</v>
      </c>
      <c r="D41" s="447">
        <f ca="1">SUMIF(G:G,34,K:K)</f>
        <v>52853.772429643388</v>
      </c>
      <c r="E41" s="447">
        <f t="shared" ca="1" si="1"/>
        <v>1039330.8601689716</v>
      </c>
      <c r="F41" s="431"/>
      <c r="G41" s="459">
        <v>3</v>
      </c>
      <c r="H41" s="459">
        <v>34</v>
      </c>
      <c r="I41" s="444">
        <f t="shared" ca="1" si="5"/>
        <v>2604794.2492387672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10714.780483309869</v>
      </c>
      <c r="L41" s="444">
        <f t="shared" ca="1" si="3"/>
        <v>2582262.096477678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1039330.8601689716</v>
      </c>
      <c r="C42" s="447">
        <f t="shared" si="0"/>
        <v>100747.55675784221</v>
      </c>
      <c r="D42" s="447">
        <f ca="1">SUMIF(G:G,35,K:K)</f>
        <v>50403.43552667433</v>
      </c>
      <c r="E42" s="447">
        <f t="shared" ca="1" si="1"/>
        <v>988986.73893780378</v>
      </c>
      <c r="F42" s="431"/>
      <c r="G42" s="459">
        <v>3</v>
      </c>
      <c r="H42" s="459">
        <v>35</v>
      </c>
      <c r="I42" s="444">
        <f t="shared" ca="1" si="5"/>
        <v>2582262.096477678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10620.896513471997</v>
      </c>
      <c r="L42" s="444">
        <f t="shared" ca="1" si="3"/>
        <v>2559636.0597467511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988986.73893780378</v>
      </c>
      <c r="C43" s="447">
        <f t="shared" si="0"/>
        <v>100747.55675784221</v>
      </c>
      <c r="D43" s="447">
        <f ca="1">SUMIF(G:G,36,K:K)</f>
        <v>47827.734737299725</v>
      </c>
      <c r="E43" s="447">
        <f t="shared" ca="1" si="1"/>
        <v>936066.91691726132</v>
      </c>
      <c r="F43" s="431"/>
      <c r="G43" s="459">
        <v>3</v>
      </c>
      <c r="H43" s="459">
        <v>36</v>
      </c>
      <c r="I43" s="444">
        <f t="shared" ca="1" si="5"/>
        <v>2559636.0597467511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10526.621360426469</v>
      </c>
      <c r="L43" s="444">
        <f t="shared" ca="1" si="3"/>
        <v>2536915.7478627786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936066.91691726132</v>
      </c>
      <c r="C44" s="447">
        <f t="shared" si="0"/>
        <v>100747.55675784221</v>
      </c>
      <c r="D44" s="447">
        <f ca="1">SUMIF(G:G,37,K:K)</f>
        <v>45120.256207165228</v>
      </c>
      <c r="E44" s="447">
        <f t="shared" ca="1" si="1"/>
        <v>880439.61636658432</v>
      </c>
      <c r="F44" s="431"/>
      <c r="G44" s="459">
        <v>4</v>
      </c>
      <c r="H44" s="459">
        <v>37</v>
      </c>
      <c r="I44" s="444">
        <f t="shared" ca="1" si="5"/>
        <v>2536915.7478627786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10431.95339424325</v>
      </c>
      <c r="L44" s="444">
        <f t="shared" ca="1" si="3"/>
        <v>2514100.7680126228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880439.61636658432</v>
      </c>
      <c r="C45" s="447">
        <f t="shared" si="0"/>
        <v>100747.55675784221</v>
      </c>
      <c r="D45" s="447">
        <f ca="1">SUMIF(G:G,38,K:K)</f>
        <v>42274.257936955029</v>
      </c>
      <c r="E45" s="447">
        <f t="shared" ca="1" si="1"/>
        <v>821966.31754569721</v>
      </c>
      <c r="F45" s="431"/>
      <c r="G45" s="459">
        <v>4</v>
      </c>
      <c r="H45" s="459">
        <v>38</v>
      </c>
      <c r="I45" s="444">
        <f t="shared" ca="1" si="5"/>
        <v>2514100.7680126228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10336.890978200934</v>
      </c>
      <c r="L45" s="444">
        <f t="shared" ca="1" si="3"/>
        <v>2491190.7257464249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821966.31754569721</v>
      </c>
      <c r="C46" s="447">
        <f t="shared" si="0"/>
        <v>100747.55675784221</v>
      </c>
      <c r="D46" s="447">
        <f ca="1">SUMIF(G:G,39,K:K)</f>
        <v>39282.65299387274</v>
      </c>
      <c r="E46" s="447">
        <f t="shared" ca="1" si="1"/>
        <v>760501.41378172778</v>
      </c>
      <c r="F46" s="431"/>
      <c r="G46" s="459">
        <v>4</v>
      </c>
      <c r="H46" s="459">
        <v>39</v>
      </c>
      <c r="I46" s="444">
        <f t="shared" ca="1" si="5"/>
        <v>2491190.7257464249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10241.432468758441</v>
      </c>
      <c r="L46" s="444">
        <f t="shared" ca="1" si="3"/>
        <v>2468185.2249707845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760501.41378172778</v>
      </c>
      <c r="C47" s="447">
        <f t="shared" si="0"/>
        <v>100747.55675784221</v>
      </c>
      <c r="D47" s="447">
        <f ca="1">SUMIF(G:G,40,K:K)</f>
        <v>36137.991864189986</v>
      </c>
      <c r="E47" s="447">
        <f t="shared" ca="1" si="1"/>
        <v>695891.84888807556</v>
      </c>
      <c r="F47" s="431"/>
      <c r="G47" s="459">
        <v>4</v>
      </c>
      <c r="H47" s="459">
        <v>40</v>
      </c>
      <c r="I47" s="444">
        <f t="shared" ca="1" si="5"/>
        <v>2468185.2249707845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10145.576215526607</v>
      </c>
      <c r="L47" s="444">
        <f t="shared" ca="1" si="3"/>
        <v>2445083.8679419123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695891.84888807556</v>
      </c>
      <c r="C48" s="447">
        <f t="shared" si="0"/>
        <v>100747.55675784221</v>
      </c>
      <c r="D48" s="447">
        <f ca="1">SUMIF(G:G,41,K:K)</f>
        <v>32832.443902917737</v>
      </c>
      <c r="E48" s="447">
        <f t="shared" ca="1" si="1"/>
        <v>627976.73603315116</v>
      </c>
      <c r="F48" s="431"/>
      <c r="G48" s="459">
        <v>4</v>
      </c>
      <c r="H48" s="459">
        <v>41</v>
      </c>
      <c r="I48" s="444">
        <f t="shared" ca="1" si="5"/>
        <v>2445083.8679419123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10049.32056123964</v>
      </c>
      <c r="L48" s="444">
        <f t="shared" ca="1" si="3"/>
        <v>2421886.255258753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627976.73603315116</v>
      </c>
      <c r="C49" s="447">
        <f t="shared" si="0"/>
        <v>100747.55675784221</v>
      </c>
      <c r="D49" s="447">
        <f ca="1">SUMIF(G:G,42,K:K)</f>
        <v>29357.777834407701</v>
      </c>
      <c r="E49" s="447">
        <f t="shared" ca="1" si="1"/>
        <v>556586.95710971672</v>
      </c>
      <c r="F49" s="431"/>
      <c r="G49" s="459">
        <v>4</v>
      </c>
      <c r="H49" s="459">
        <v>42</v>
      </c>
      <c r="I49" s="444">
        <f t="shared" ca="1" si="5"/>
        <v>2421886.255258753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9952.6638417264749</v>
      </c>
      <c r="L49" s="444">
        <f t="shared" ca="1" si="3"/>
        <v>2398591.9858560804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556586.95710971672</v>
      </c>
      <c r="C50" s="447">
        <f t="shared" si="0"/>
        <v>100747.55675784221</v>
      </c>
      <c r="D50" s="447">
        <f ca="1">SUMIF(G:G,43,K:K)</f>
        <v>25705.341255327428</v>
      </c>
      <c r="E50" s="447">
        <f t="shared" ca="1" si="1"/>
        <v>481544.74160720198</v>
      </c>
      <c r="F50" s="431"/>
      <c r="G50" s="459">
        <v>4</v>
      </c>
      <c r="H50" s="459">
        <v>43</v>
      </c>
      <c r="I50" s="444">
        <f t="shared" ca="1" si="5"/>
        <v>2398591.9858560804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9858.8377192153403</v>
      </c>
      <c r="L50" s="444">
        <f t="shared" ca="1" si="3"/>
        <v>2375979.8903308972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481544.74160720198</v>
      </c>
      <c r="C51" s="447">
        <f t="shared" si="0"/>
        <v>100747.55675784221</v>
      </c>
      <c r="D51" s="447">
        <f ca="1">SUMIF(G:G,44,K:K)</f>
        <v>21866.039088968762</v>
      </c>
      <c r="E51" s="447">
        <f t="shared" ca="1" si="1"/>
        <v>402663.22393832856</v>
      </c>
      <c r="F51" s="431"/>
      <c r="G51" s="459">
        <v>4</v>
      </c>
      <c r="H51" s="459">
        <v>44</v>
      </c>
      <c r="I51" s="444">
        <f t="shared" ca="1" si="5"/>
        <v>2375979.8903308972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9764.6206545270761</v>
      </c>
      <c r="L51" s="444">
        <f t="shared" ca="1" si="3"/>
        <v>2353273.5777410255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402663.22393832856</v>
      </c>
      <c r="C52" s="447">
        <f t="shared" si="0"/>
        <v>100747.55675784221</v>
      </c>
      <c r="D52" s="447">
        <f ca="1">SUMIF(G:G,45,K:K)</f>
        <v>17830.310937237729</v>
      </c>
      <c r="E52" s="447">
        <f t="shared" ca="1" si="1"/>
        <v>319745.97811772412</v>
      </c>
      <c r="F52" s="431"/>
      <c r="G52" s="459">
        <v>4</v>
      </c>
      <c r="H52" s="459">
        <v>45</v>
      </c>
      <c r="I52" s="444">
        <f t="shared" ca="1" si="5"/>
        <v>2353273.5777410255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9670.0110187359442</v>
      </c>
      <c r="L52" s="444">
        <f t="shared" ca="1" si="3"/>
        <v>2330472.6555153625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319745.97811772412</v>
      </c>
      <c r="C53" s="447">
        <f t="shared" si="0"/>
        <v>100747.55675784221</v>
      </c>
      <c r="D53" s="447">
        <f ca="1">SUMIF(G:G,46,K:K)</f>
        <v>13588.107273929394</v>
      </c>
      <c r="E53" s="447">
        <f t="shared" ca="1" si="1"/>
        <v>232586.52863381134</v>
      </c>
      <c r="F53" s="431"/>
      <c r="G53" s="459">
        <v>4</v>
      </c>
      <c r="H53" s="459">
        <v>46</v>
      </c>
      <c r="I53" s="444">
        <f t="shared" ca="1" si="5"/>
        <v>2330472.6555153625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9575.0071761290146</v>
      </c>
      <c r="L53" s="444">
        <f t="shared" ca="1" si="3"/>
        <v>2307576.7294470929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232586.52863381134</v>
      </c>
      <c r="C54" s="447">
        <f t="shared" si="0"/>
        <v>100747.55675784221</v>
      </c>
      <c r="D54" s="447">
        <f ca="1">SUMIF(G:G,47,K:K)</f>
        <v>9128.8644200053641</v>
      </c>
      <c r="E54" s="447">
        <f t="shared" ca="1" si="1"/>
        <v>140967.8362959745</v>
      </c>
      <c r="F54" s="431"/>
      <c r="G54" s="459">
        <v>4</v>
      </c>
      <c r="H54" s="459">
        <v>47</v>
      </c>
      <c r="I54" s="444">
        <f t="shared" ca="1" si="5"/>
        <v>2307576.7294470929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9479.6074841778918</v>
      </c>
      <c r="L54" s="444">
        <f t="shared" ca="1" si="3"/>
        <v>2284585.4036868718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140967.8362959745</v>
      </c>
      <c r="C55" s="447">
        <f t="shared" si="0"/>
        <v>100747.55675784221</v>
      </c>
      <c r="D55" s="447">
        <f ca="1">SUMIF(G:G,48,K:K)</f>
        <v>4441.478238559027</v>
      </c>
      <c r="E55" s="447">
        <f t="shared" ca="1" si="1"/>
        <v>44661.757776691324</v>
      </c>
      <c r="F55" s="431"/>
      <c r="G55" s="459">
        <v>4</v>
      </c>
      <c r="H55" s="459">
        <v>48</v>
      </c>
      <c r="I55" s="444">
        <f t="shared" ca="1" si="5"/>
        <v>2284585.4036868718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9383.8102935103034</v>
      </c>
      <c r="L55" s="444">
        <f t="shared" ca="1" si="3"/>
        <v>2261498.280735983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44661.757776691324</v>
      </c>
      <c r="C56" s="447">
        <f t="shared" si="0"/>
        <v>100747.55675784221</v>
      </c>
      <c r="D56" s="447">
        <f ca="1">SUMIF(G:G,49,K:K)</f>
        <v>-485.72351603471736</v>
      </c>
      <c r="E56" s="447">
        <f t="shared" ca="1" si="1"/>
        <v>-56571.522497185601</v>
      </c>
      <c r="F56" s="431"/>
      <c r="G56" s="459">
        <f>G55+1</f>
        <v>5</v>
      </c>
      <c r="H56" s="459">
        <v>49</v>
      </c>
      <c r="I56" s="444">
        <f t="shared" ca="1" si="5"/>
        <v>2261498.280735983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9287.6139478816003</v>
      </c>
      <c r="L56" s="444">
        <f t="shared" ca="1" si="3"/>
        <v>2238314.9614394656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-56571.522497185601</v>
      </c>
      <c r="C57" s="447">
        <f t="shared" si="0"/>
        <v>100747.55675784221</v>
      </c>
      <c r="D57" s="447">
        <f ca="1">SUMIF(G:G,50,K:K)</f>
        <v>-5665.0102636396832</v>
      </c>
      <c r="E57" s="447">
        <f t="shared" ca="1" si="1"/>
        <v>-162984.08951866749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2238314.9614394656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9191.0167841461116</v>
      </c>
      <c r="L57" s="444">
        <f t="shared" ca="1" si="3"/>
        <v>2215035.0449792128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-162984.08951866749</v>
      </c>
      <c r="C58" s="447">
        <f t="shared" si="0"/>
        <v>100747.55675784221</v>
      </c>
      <c r="D58" s="447">
        <f ca="1">SUMIF(G:G,51,K:K)</f>
        <v>-11109.279150925828</v>
      </c>
      <c r="E58" s="447">
        <f t="shared" ca="1" si="1"/>
        <v>-274840.92542743549</v>
      </c>
      <c r="F58" s="431"/>
      <c r="G58" s="459">
        <f t="shared" si="8"/>
        <v>5</v>
      </c>
      <c r="H58" s="459">
        <v>51</v>
      </c>
      <c r="I58" s="444">
        <f t="shared" ca="1" si="5"/>
        <v>2215035.0449792128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9094.0171322283913</v>
      </c>
      <c r="L58" s="444">
        <f t="shared" ca="1" si="3"/>
        <v>2191658.1288670423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-274840.92542743549</v>
      </c>
      <c r="C59" s="447">
        <f t="shared" si="0"/>
        <v>100747.55675784221</v>
      </c>
      <c r="D59" s="447">
        <f ca="1">SUMIF(G:G,52,K:K)</f>
        <v>-16832.087167064004</v>
      </c>
      <c r="E59" s="447">
        <f t="shared" ca="1" si="1"/>
        <v>-392420.5693523417</v>
      </c>
      <c r="F59" s="431"/>
      <c r="G59" s="459">
        <f t="shared" si="8"/>
        <v>5</v>
      </c>
      <c r="H59" s="459">
        <v>52</v>
      </c>
      <c r="I59" s="444">
        <f t="shared" ca="1" si="5"/>
        <v>2191658.1288670423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8996.6133150943479</v>
      </c>
      <c r="L59" s="444">
        <f t="shared" ca="1" si="3"/>
        <v>2168183.8089377377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-392420.5693523417</v>
      </c>
      <c r="C60" s="447">
        <f t="shared" si="0"/>
        <v>100747.55675784221</v>
      </c>
      <c r="D60" s="447">
        <f ca="1">SUMIF(G:G,53,K:K)</f>
        <v>-22847.684902520607</v>
      </c>
      <c r="E60" s="447">
        <f t="shared" ca="1" si="1"/>
        <v>-516015.81101270451</v>
      </c>
      <c r="F60" s="431"/>
      <c r="G60" s="459">
        <f t="shared" si="8"/>
        <v>5</v>
      </c>
      <c r="H60" s="459">
        <v>53</v>
      </c>
      <c r="I60" s="444">
        <f t="shared" ca="1" si="5"/>
        <v>2168183.8089377377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8898.8036487222453</v>
      </c>
      <c r="L60" s="444">
        <f t="shared" ca="1" si="3"/>
        <v>2144611.6793420613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-516015.81101270451</v>
      </c>
      <c r="C61" s="447">
        <f t="shared" si="0"/>
        <v>100747.55675784221</v>
      </c>
      <c r="D61" s="447">
        <f ca="1">SUMIF(G:G,54,K:K)</f>
        <v>-29171.052035016226</v>
      </c>
      <c r="E61" s="447">
        <f t="shared" ca="1" si="1"/>
        <v>-645934.41980556294</v>
      </c>
      <c r="F61" s="431"/>
      <c r="G61" s="459">
        <f t="shared" si="8"/>
        <v>5</v>
      </c>
      <c r="H61" s="459">
        <v>54</v>
      </c>
      <c r="I61" s="444">
        <f t="shared" ca="1" si="5"/>
        <v>2144611.6793420613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8800.5864420735943</v>
      </c>
      <c r="L61" s="444">
        <f t="shared" ca="1" si="3"/>
        <v>2120941.3325397363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-645934.41980556294</v>
      </c>
      <c r="C62" s="447">
        <f t="shared" si="0"/>
        <v>100747.55675784221</v>
      </c>
      <c r="D62" s="447">
        <f ca="1">SUMIF(G:G,55,K:K)</f>
        <v>-35817.934631013282</v>
      </c>
      <c r="E62" s="447">
        <f t="shared" ca="1" si="1"/>
        <v>-782499.91119441844</v>
      </c>
      <c r="F62" s="431"/>
      <c r="G62" s="459">
        <f t="shared" si="8"/>
        <v>5</v>
      </c>
      <c r="H62" s="459">
        <v>55</v>
      </c>
      <c r="I62" s="444">
        <f t="shared" ca="1" si="5"/>
        <v>2120941.3325397363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8701.9599970639047</v>
      </c>
      <c r="L62" s="444">
        <f t="shared" ca="1" si="3"/>
        <v>2097172.359292401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-782499.91119441844</v>
      </c>
      <c r="C63" s="447">
        <f t="shared" si="0"/>
        <v>100747.55675784221</v>
      </c>
      <c r="D63" s="447">
        <f ca="1">SUMIF(G:G,56,K:K)</f>
        <v>-42804.884355618626</v>
      </c>
      <c r="E63" s="447">
        <f t="shared" ca="1" si="1"/>
        <v>-926052.35230787925</v>
      </c>
      <c r="F63" s="431"/>
      <c r="G63" s="459">
        <f t="shared" si="8"/>
        <v>5</v>
      </c>
      <c r="H63" s="459">
        <v>56</v>
      </c>
      <c r="I63" s="444">
        <f t="shared" ca="1" si="5"/>
        <v>2097172.359292401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8602.9226085333412</v>
      </c>
      <c r="L63" s="444">
        <f t="shared" ca="1" si="3"/>
        <v>2073304.3486565354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-926052.35230787925</v>
      </c>
      <c r="C64" s="447">
        <f t="shared" si="0"/>
        <v>100747.55675784221</v>
      </c>
      <c r="D64" s="447">
        <f ca="1">SUMIF(G:G,57,K:K)</f>
        <v>-50149.299688539031</v>
      </c>
      <c r="E64" s="447">
        <f t="shared" ca="1" si="1"/>
        <v>-1076949.2087542606</v>
      </c>
      <c r="F64" s="431"/>
      <c r="G64" s="459">
        <f t="shared" si="8"/>
        <v>5</v>
      </c>
      <c r="H64" s="459">
        <v>57</v>
      </c>
      <c r="I64" s="444">
        <f t="shared" ca="1" si="5"/>
        <v>2073304.3486565354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8503.4725642172343</v>
      </c>
      <c r="L64" s="444">
        <f t="shared" ca="1" si="3"/>
        <v>2049336.8879763535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-1076949.2087542606</v>
      </c>
      <c r="C65" s="447">
        <f t="shared" si="0"/>
        <v>100747.55675784221</v>
      </c>
      <c r="D65" s="447">
        <f ca="1">SUMIF(G:G,58,K:K)</f>
        <v>-57869.469248723333</v>
      </c>
      <c r="E65" s="447">
        <f t="shared" ca="1" si="1"/>
        <v>-1235566.234760826</v>
      </c>
      <c r="F65" s="431"/>
      <c r="G65" s="459">
        <f t="shared" si="8"/>
        <v>5</v>
      </c>
      <c r="H65" s="459">
        <v>58</v>
      </c>
      <c r="I65" s="444">
        <f t="shared" ca="1" si="5"/>
        <v>2049336.8879763535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8403.6081447164761</v>
      </c>
      <c r="L65" s="444">
        <f t="shared" ca="1" si="3"/>
        <v>2025269.5628766711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-1235566.234760826</v>
      </c>
      <c r="C66" s="447">
        <f t="shared" si="0"/>
        <v>100747.55675784221</v>
      </c>
      <c r="D66" s="447">
        <f ca="1">SUMIF(G:G,59,K:K)</f>
        <v>-65984.617335575458</v>
      </c>
      <c r="E66" s="447">
        <f t="shared" ca="1" si="1"/>
        <v>-1402298.4088542436</v>
      </c>
      <c r="F66" s="431"/>
      <c r="G66" s="459">
        <f t="shared" si="8"/>
        <v>5</v>
      </c>
      <c r="H66" s="459">
        <v>59</v>
      </c>
      <c r="I66" s="444">
        <f t="shared" ca="1" si="5"/>
        <v>2025269.5628766711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8303.3276234677996</v>
      </c>
      <c r="L66" s="444">
        <f t="shared" ca="1" si="3"/>
        <v>2001101.95725574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-1402298.4088542436</v>
      </c>
      <c r="C67" s="447">
        <f t="shared" si="0"/>
        <v>100747.55675784221</v>
      </c>
      <c r="D67" s="447">
        <f t="shared" ref="D67:D136" ca="1" si="9">SUMIF(G:G,60,K:K)</f>
        <v>-74514.95180014224</v>
      </c>
      <c r="E67" s="447">
        <f t="shared" ca="1" si="1"/>
        <v>-1577560.917412228</v>
      </c>
      <c r="F67" s="431"/>
      <c r="G67" s="459">
        <f t="shared" si="8"/>
        <v>5</v>
      </c>
      <c r="H67" s="459">
        <v>60</v>
      </c>
      <c r="I67" s="444">
        <f t="shared" ca="1" si="5"/>
        <v>2001101.95725574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8202.6292667139187</v>
      </c>
      <c r="L67" s="444">
        <f t="shared" ca="1" si="3"/>
        <v>1976833.6532780549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-1577560.917412228</v>
      </c>
      <c r="C68" s="447">
        <f t="shared" si="0"/>
        <v>100747.55675784221</v>
      </c>
      <c r="D68" s="447">
        <f t="shared" ca="1" si="9"/>
        <v>-74514.95180014224</v>
      </c>
      <c r="E68" s="447">
        <f t="shared" ca="1" si="1"/>
        <v>-1752823.4259702123</v>
      </c>
      <c r="F68" s="431"/>
      <c r="G68" s="459">
        <f>G67+1</f>
        <v>6</v>
      </c>
      <c r="H68" s="459">
        <v>61</v>
      </c>
      <c r="I68" s="444">
        <f t="shared" ca="1" si="5"/>
        <v>1976833.6532780549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8101.5113334735661</v>
      </c>
      <c r="L68" s="444">
        <f t="shared" ca="1" si="3"/>
        <v>1952464.2313671294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-1752823.4259702123</v>
      </c>
      <c r="C69" s="447">
        <f t="shared" si="0"/>
        <v>100747.55675784221</v>
      </c>
      <c r="D69" s="447">
        <f t="shared" ca="1" si="9"/>
        <v>-74514.95180014224</v>
      </c>
      <c r="E69" s="447">
        <f t="shared" ca="1" si="1"/>
        <v>-1928085.9345281967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1952464.2313671294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7999.9720755113776</v>
      </c>
      <c r="L69" s="444">
        <f t="shared" ca="1" si="3"/>
        <v>1927993.2701982418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-1928085.9345281967</v>
      </c>
      <c r="C70" s="447">
        <f t="shared" si="0"/>
        <v>100747.55675784221</v>
      </c>
      <c r="D70" s="447">
        <f t="shared" ca="1" si="9"/>
        <v>-74514.95180014224</v>
      </c>
      <c r="E70" s="447">
        <f t="shared" ca="1" si="1"/>
        <v>-2103348.4430861813</v>
      </c>
      <c r="F70" s="431"/>
      <c r="G70" s="459">
        <f t="shared" si="10"/>
        <v>6</v>
      </c>
      <c r="H70" s="459">
        <v>63</v>
      </c>
      <c r="I70" s="444">
        <f t="shared" ca="1" si="5"/>
        <v>1927993.2701982418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7898.0097373076778</v>
      </c>
      <c r="L70" s="444">
        <f t="shared" ca="1" si="3"/>
        <v>1903420.3466911505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-2103348.4430861813</v>
      </c>
      <c r="C71" s="447">
        <f t="shared" si="0"/>
        <v>100747.55675784221</v>
      </c>
      <c r="D71" s="447">
        <f t="shared" ca="1" si="9"/>
        <v>-74514.95180014224</v>
      </c>
      <c r="E71" s="447">
        <f t="shared" ca="1" si="1"/>
        <v>-2278610.9516441659</v>
      </c>
      <c r="F71" s="431"/>
      <c r="G71" s="459">
        <f t="shared" si="10"/>
        <v>6</v>
      </c>
      <c r="H71" s="459">
        <v>64</v>
      </c>
      <c r="I71" s="444">
        <f t="shared" ca="1" si="5"/>
        <v>1903420.3466911505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7795.6225560281318</v>
      </c>
      <c r="L71" s="444">
        <f t="shared" ca="1" si="3"/>
        <v>1878745.0360027796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-2278610.9516441659</v>
      </c>
      <c r="C72" s="447">
        <f t="shared" si="0"/>
        <v>100747.55675784221</v>
      </c>
      <c r="D72" s="447">
        <f t="shared" ca="1" si="9"/>
        <v>-74514.95180014224</v>
      </c>
      <c r="E72" s="447">
        <f t="shared" ca="1" si="1"/>
        <v>-2453873.4602021505</v>
      </c>
      <c r="F72" s="431"/>
      <c r="G72" s="459">
        <f t="shared" si="10"/>
        <v>6</v>
      </c>
      <c r="H72" s="459">
        <v>65</v>
      </c>
      <c r="I72" s="444">
        <f t="shared" ca="1" si="5"/>
        <v>1878745.0360027796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7692.808761493252</v>
      </c>
      <c r="L72" s="444">
        <f t="shared" ca="1" si="3"/>
        <v>1853966.9115198739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-2453873.4602021505</v>
      </c>
      <c r="C73" s="447">
        <f t="shared" si="0"/>
        <v>100747.55675784221</v>
      </c>
      <c r="D73" s="447">
        <f t="shared" ca="1" si="9"/>
        <v>-74514.95180014224</v>
      </c>
      <c r="E73" s="447">
        <f t="shared" ca="1" si="1"/>
        <v>-2629135.9687601351</v>
      </c>
      <c r="F73" s="431"/>
      <c r="G73" s="459">
        <f t="shared" si="10"/>
        <v>6</v>
      </c>
      <c r="H73" s="459">
        <v>66</v>
      </c>
      <c r="I73" s="444">
        <f t="shared" ca="1" si="5"/>
        <v>1853966.9115198739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7589.5665761478131</v>
      </c>
      <c r="L73" s="444">
        <f t="shared" ca="1" si="3"/>
        <v>1829085.5448516228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-2629135.9687601351</v>
      </c>
      <c r="C74" s="447">
        <f t="shared" si="0"/>
        <v>100747.55675784221</v>
      </c>
      <c r="D74" s="447">
        <f t="shared" ca="1" si="9"/>
        <v>-74514.95180014224</v>
      </c>
      <c r="E74" s="447">
        <f t="shared" ca="1" si="1"/>
        <v>-2804398.4773181197</v>
      </c>
      <c r="F74" s="431"/>
      <c r="G74" s="459">
        <f t="shared" si="10"/>
        <v>6</v>
      </c>
      <c r="H74" s="459">
        <v>67</v>
      </c>
      <c r="I74" s="444">
        <f t="shared" ca="1" si="5"/>
        <v>1829085.5448516228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7485.8942150300982</v>
      </c>
      <c r="L74" s="444">
        <f t="shared" ca="1" si="3"/>
        <v>1804100.5058222539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-2804398.4773181197</v>
      </c>
      <c r="C75" s="447">
        <f t="shared" si="0"/>
        <v>100747.55675784221</v>
      </c>
      <c r="D75" s="447">
        <f t="shared" ca="1" si="9"/>
        <v>-74514.95180014224</v>
      </c>
      <c r="E75" s="447">
        <f t="shared" ca="1" si="1"/>
        <v>-2979660.9858761043</v>
      </c>
      <c r="F75" s="431"/>
      <c r="G75" s="459">
        <f t="shared" si="10"/>
        <v>6</v>
      </c>
      <c r="H75" s="459">
        <v>68</v>
      </c>
      <c r="I75" s="444">
        <f t="shared" ca="1" si="5"/>
        <v>1804100.5058222539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7479.2865687184731</v>
      </c>
      <c r="L75" s="444">
        <f t="shared" ca="1" si="3"/>
        <v>1802508.0630611521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-2979660.9858761043</v>
      </c>
      <c r="C76" s="447">
        <f t="shared" si="0"/>
        <v>100747.55675784221</v>
      </c>
      <c r="D76" s="447">
        <f t="shared" ca="1" si="9"/>
        <v>-74514.95180014224</v>
      </c>
      <c r="E76" s="447">
        <f t="shared" ca="1" si="1"/>
        <v>-3154923.4944340889</v>
      </c>
      <c r="F76" s="431"/>
      <c r="G76" s="459">
        <f t="shared" si="10"/>
        <v>6</v>
      </c>
      <c r="H76" s="459">
        <v>69</v>
      </c>
      <c r="I76" s="444">
        <f t="shared" ca="1" si="5"/>
        <v>1802508.0630611521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7472.6513905472157</v>
      </c>
      <c r="L76" s="444">
        <f t="shared" ca="1" si="3"/>
        <v>1800908.985121879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-3154923.4944340889</v>
      </c>
      <c r="C77" s="447">
        <f t="shared" si="0"/>
        <v>100747.55675784221</v>
      </c>
      <c r="D77" s="447">
        <f t="shared" ca="1" si="9"/>
        <v>-74514.95180014224</v>
      </c>
      <c r="E77" s="447">
        <f t="shared" ca="1" si="1"/>
        <v>-3330186.0029920735</v>
      </c>
      <c r="F77" s="431"/>
      <c r="G77" s="459">
        <f t="shared" si="10"/>
        <v>6</v>
      </c>
      <c r="H77" s="459">
        <v>70</v>
      </c>
      <c r="I77" s="444">
        <f t="shared" ca="1" si="5"/>
        <v>1800908.985121879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7465.9885658002449</v>
      </c>
      <c r="L77" s="444">
        <f t="shared" ca="1" si="3"/>
        <v>1799303.244357859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-3330186.0029920735</v>
      </c>
      <c r="C78" s="447">
        <f t="shared" si="0"/>
        <v>100747.55675784221</v>
      </c>
      <c r="D78" s="447">
        <f t="shared" ca="1" si="9"/>
        <v>-74514.95180014224</v>
      </c>
      <c r="E78" s="447">
        <f t="shared" ca="1" si="1"/>
        <v>-3505448.5115500581</v>
      </c>
      <c r="F78" s="431"/>
      <c r="G78" s="459">
        <f t="shared" si="10"/>
        <v>6</v>
      </c>
      <c r="H78" s="459">
        <v>71</v>
      </c>
      <c r="I78" s="444">
        <f t="shared" ca="1" si="5"/>
        <v>1799303.244357859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7459.2979792834949</v>
      </c>
      <c r="L78" s="444">
        <f t="shared" ca="1" si="3"/>
        <v>1797690.8130073221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-3505448.5115500581</v>
      </c>
      <c r="C79" s="447">
        <f t="shared" si="0"/>
        <v>100747.55675784221</v>
      </c>
      <c r="D79" s="447">
        <f t="shared" ca="1" si="9"/>
        <v>-74514.95180014224</v>
      </c>
      <c r="E79" s="447">
        <f t="shared" ca="1" si="1"/>
        <v>-3680711.0201080428</v>
      </c>
      <c r="F79" s="431"/>
      <c r="G79" s="459">
        <f t="shared" si="10"/>
        <v>6</v>
      </c>
      <c r="H79" s="459">
        <v>72</v>
      </c>
      <c r="I79" s="444">
        <f t="shared" ca="1" si="5"/>
        <v>1797690.8130073221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7452.5795153229246</v>
      </c>
      <c r="L79" s="444">
        <f t="shared" ca="1" si="3"/>
        <v>1796071.6631928247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-3680711.0201080428</v>
      </c>
      <c r="C80" s="447">
        <f t="shared" si="0"/>
        <v>100747.55675784221</v>
      </c>
      <c r="D80" s="447">
        <f t="shared" ca="1" si="9"/>
        <v>-74514.95180014224</v>
      </c>
      <c r="E80" s="447">
        <f t="shared" ca="1" si="1"/>
        <v>-3855973.5286660274</v>
      </c>
      <c r="F80" s="431"/>
      <c r="G80" s="459">
        <f>G79+1</f>
        <v>7</v>
      </c>
      <c r="H80" s="459">
        <v>73</v>
      </c>
      <c r="I80" s="444">
        <f t="shared" ca="1" si="5"/>
        <v>1796071.6631928247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7445.8330577625193</v>
      </c>
      <c r="L80" s="444">
        <f t="shared" ca="1" si="3"/>
        <v>1794445.766920767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-3855973.5286660274</v>
      </c>
      <c r="C81" s="447">
        <f t="shared" si="0"/>
        <v>100747.55675784221</v>
      </c>
      <c r="D81" s="447">
        <f t="shared" ca="1" si="9"/>
        <v>-74514.95180014224</v>
      </c>
      <c r="E81" s="447">
        <f t="shared" ca="1" si="1"/>
        <v>-4031236.037224012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1794445.766920767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7439.0584899622781</v>
      </c>
      <c r="L81" s="444">
        <f t="shared" ca="1" si="3"/>
        <v>1792813.096080909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-4031236.037224012</v>
      </c>
      <c r="C82" s="447">
        <f t="shared" si="0"/>
        <v>100747.55675784221</v>
      </c>
      <c r="D82" s="447">
        <f t="shared" ca="1" si="9"/>
        <v>-74514.95180014224</v>
      </c>
      <c r="E82" s="447">
        <f t="shared" ca="1" si="1"/>
        <v>-4206498.5457819961</v>
      </c>
      <c r="F82" s="431"/>
      <c r="G82" s="459">
        <f t="shared" si="11"/>
        <v>7</v>
      </c>
      <c r="H82" s="459">
        <v>75</v>
      </c>
      <c r="I82" s="444">
        <f t="shared" ca="1" si="5"/>
        <v>1792813.096080909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7432.2556947962039</v>
      </c>
      <c r="L82" s="444">
        <f t="shared" ca="1" si="3"/>
        <v>1791173.6224458849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-4206498.5457819961</v>
      </c>
      <c r="C83" s="447">
        <f t="shared" si="0"/>
        <v>100747.55675784221</v>
      </c>
      <c r="D83" s="447">
        <f t="shared" ca="1" si="9"/>
        <v>-74514.95180014224</v>
      </c>
      <c r="E83" s="447">
        <f t="shared" ca="1" si="1"/>
        <v>-4381761.0543399807</v>
      </c>
      <c r="F83" s="431"/>
      <c r="G83" s="459">
        <f t="shared" si="11"/>
        <v>7</v>
      </c>
      <c r="H83" s="459">
        <v>76</v>
      </c>
      <c r="I83" s="444">
        <f t="shared" ca="1" si="5"/>
        <v>1791173.6224458849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7425.4245546502698</v>
      </c>
      <c r="L83" s="444">
        <f t="shared" ca="1" si="3"/>
        <v>1789527.3176707148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-4381761.0543399807</v>
      </c>
      <c r="C84" s="447">
        <f t="shared" si="0"/>
        <v>100747.55675784221</v>
      </c>
      <c r="D84" s="447">
        <f t="shared" ca="1" si="9"/>
        <v>-74514.95180014224</v>
      </c>
      <c r="E84" s="447">
        <f t="shared" ca="1" si="1"/>
        <v>-4557023.5628979653</v>
      </c>
      <c r="F84" s="431"/>
      <c r="G84" s="459">
        <f t="shared" si="11"/>
        <v>7</v>
      </c>
      <c r="H84" s="459">
        <v>77</v>
      </c>
      <c r="I84" s="444">
        <f t="shared" ca="1" si="5"/>
        <v>1789527.3176707148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7418.5649514203942</v>
      </c>
      <c r="L84" s="444">
        <f t="shared" ca="1" si="3"/>
        <v>1787874.1532923148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-4557023.5628979653</v>
      </c>
      <c r="C85" s="447">
        <f t="shared" si="0"/>
        <v>100747.55675784221</v>
      </c>
      <c r="D85" s="447">
        <f t="shared" ca="1" si="9"/>
        <v>-74514.95180014224</v>
      </c>
      <c r="E85" s="447">
        <f t="shared" ca="1" si="1"/>
        <v>-4732286.0714559499</v>
      </c>
      <c r="F85" s="431"/>
      <c r="G85" s="459">
        <f t="shared" si="11"/>
        <v>7</v>
      </c>
      <c r="H85" s="459">
        <v>78</v>
      </c>
      <c r="I85" s="444">
        <f t="shared" ca="1" si="5"/>
        <v>1787874.1532923148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7411.6767665103935</v>
      </c>
      <c r="L85" s="444">
        <f t="shared" ca="1" si="3"/>
        <v>1786214.1007290049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-4732286.0714559499</v>
      </c>
      <c r="C86" s="447">
        <f t="shared" si="0"/>
        <v>100747.55675784221</v>
      </c>
      <c r="D86" s="447">
        <f t="shared" ca="1" si="9"/>
        <v>-74514.95180014224</v>
      </c>
      <c r="E86" s="447">
        <f t="shared" ca="1" si="1"/>
        <v>-4907548.5800139345</v>
      </c>
      <c r="F86" s="431"/>
      <c r="G86" s="459">
        <f t="shared" si="11"/>
        <v>7</v>
      </c>
      <c r="H86" s="459">
        <v>79</v>
      </c>
      <c r="I86" s="444">
        <f t="shared" ca="1" si="5"/>
        <v>1786214.1007290049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7404.7598808299363</v>
      </c>
      <c r="L86" s="444">
        <f t="shared" ca="1" si="3"/>
        <v>1784547.1312800145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-4907548.5800139345</v>
      </c>
      <c r="C87" s="447">
        <f t="shared" si="0"/>
        <v>100747.55675784221</v>
      </c>
      <c r="D87" s="447">
        <f t="shared" ca="1" si="9"/>
        <v>-74514.95180014224</v>
      </c>
      <c r="E87" s="447">
        <f t="shared" ca="1" si="1"/>
        <v>-5082811.0885719191</v>
      </c>
      <c r="F87" s="431"/>
      <c r="G87" s="459">
        <f t="shared" si="11"/>
        <v>7</v>
      </c>
      <c r="H87" s="459">
        <v>80</v>
      </c>
      <c r="I87" s="444">
        <f t="shared" ca="1" si="5"/>
        <v>1784547.1312800145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7397.8141747924747</v>
      </c>
      <c r="L87" s="444">
        <f t="shared" ca="1" si="3"/>
        <v>1782873.2161249868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-5082811.0885719191</v>
      </c>
      <c r="C88" s="447">
        <f t="shared" si="0"/>
        <v>100747.55675784221</v>
      </c>
      <c r="D88" s="447">
        <f t="shared" ca="1" si="9"/>
        <v>-74514.95180014224</v>
      </c>
      <c r="E88" s="447">
        <f t="shared" ca="1" si="1"/>
        <v>-5258073.5971299037</v>
      </c>
      <c r="F88" s="431"/>
      <c r="G88" s="459">
        <f t="shared" si="11"/>
        <v>7</v>
      </c>
      <c r="H88" s="459">
        <v>81</v>
      </c>
      <c r="I88" s="444">
        <f t="shared" ca="1" si="5"/>
        <v>1782873.2161249868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7390.839528313194</v>
      </c>
      <c r="L88" s="444">
        <f t="shared" ca="1" si="3"/>
        <v>1781192.3263234796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-5258073.5971299037</v>
      </c>
      <c r="C89" s="447">
        <f t="shared" si="0"/>
        <v>100747.55675784221</v>
      </c>
      <c r="D89" s="447">
        <f t="shared" ca="1" si="9"/>
        <v>-74514.95180014224</v>
      </c>
      <c r="E89" s="447">
        <f t="shared" ca="1" si="1"/>
        <v>-5433336.1056878883</v>
      </c>
      <c r="F89" s="431"/>
      <c r="G89" s="459">
        <f t="shared" si="11"/>
        <v>7</v>
      </c>
      <c r="H89" s="459">
        <v>82</v>
      </c>
      <c r="I89" s="444">
        <f t="shared" ca="1" si="5"/>
        <v>1781192.3263234796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7383.8358208069139</v>
      </c>
      <c r="L89" s="444">
        <f t="shared" ca="1" si="3"/>
        <v>1779504.4328144663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-5433336.1056878883</v>
      </c>
      <c r="C90" s="447">
        <f t="shared" si="0"/>
        <v>100747.55675784221</v>
      </c>
      <c r="D90" s="447">
        <f t="shared" ca="1" si="9"/>
        <v>-74514.95180014224</v>
      </c>
      <c r="E90" s="447">
        <f t="shared" ca="1" si="1"/>
        <v>-5608598.6142458729</v>
      </c>
      <c r="F90" s="431"/>
      <c r="G90" s="459">
        <f t="shared" si="11"/>
        <v>7</v>
      </c>
      <c r="H90" s="459">
        <v>83</v>
      </c>
      <c r="I90" s="444">
        <f t="shared" ca="1" si="5"/>
        <v>1779504.4328144663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7376.8029311860255</v>
      </c>
      <c r="L90" s="444">
        <f t="shared" ca="1" si="3"/>
        <v>1777809.5064158321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-5608598.6142458729</v>
      </c>
      <c r="C91" s="447">
        <f t="shared" si="0"/>
        <v>100747.55675784221</v>
      </c>
      <c r="D91" s="447">
        <f t="shared" ca="1" si="9"/>
        <v>-74514.95180014224</v>
      </c>
      <c r="E91" s="447">
        <f t="shared" ca="1" si="1"/>
        <v>-5783861.1228038576</v>
      </c>
      <c r="F91" s="431"/>
      <c r="G91" s="459">
        <f t="shared" si="11"/>
        <v>7</v>
      </c>
      <c r="H91" s="459">
        <v>84</v>
      </c>
      <c r="I91" s="444">
        <f t="shared" ca="1" si="5"/>
        <v>1777809.5064158321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7369.7407378583812</v>
      </c>
      <c r="L91" s="444">
        <f t="shared" ca="1" si="3"/>
        <v>1776107.5178238703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-5783861.1228038576</v>
      </c>
      <c r="C92" s="447">
        <f t="shared" si="0"/>
        <v>100747.55675784221</v>
      </c>
      <c r="D92" s="447">
        <f t="shared" ca="1" si="9"/>
        <v>-74514.95180014224</v>
      </c>
      <c r="E92" s="447">
        <f t="shared" ca="1" si="1"/>
        <v>-5959123.6313618422</v>
      </c>
      <c r="F92" s="431"/>
      <c r="G92" s="459">
        <f>G91+1</f>
        <v>8</v>
      </c>
      <c r="H92" s="459">
        <v>85</v>
      </c>
      <c r="I92" s="444">
        <f t="shared" ca="1" si="5"/>
        <v>1776107.5178238703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7362.6491187252086</v>
      </c>
      <c r="L92" s="444">
        <f t="shared" ca="1" si="3"/>
        <v>1774398.4376127752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-5959123.6313618422</v>
      </c>
      <c r="C93" s="447">
        <f t="shared" si="0"/>
        <v>100747.55675784221</v>
      </c>
      <c r="D93" s="447">
        <f t="shared" ca="1" si="9"/>
        <v>-74514.95180014224</v>
      </c>
      <c r="E93" s="447">
        <f t="shared" ca="1" si="1"/>
        <v>-6134386.1399198268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1774398.4376127752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7355.5279511789786</v>
      </c>
      <c r="L93" s="444">
        <f t="shared" ca="1" si="3"/>
        <v>1772682.2362341341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-6134386.1399198268</v>
      </c>
      <c r="C94" s="447">
        <f t="shared" si="0"/>
        <v>100747.55675784221</v>
      </c>
      <c r="D94" s="447">
        <f t="shared" ca="1" si="9"/>
        <v>-74514.95180014224</v>
      </c>
      <c r="E94" s="447">
        <f t="shared" ca="1" si="1"/>
        <v>-6309648.6484778114</v>
      </c>
      <c r="F94" s="431"/>
      <c r="G94" s="459">
        <f t="shared" si="12"/>
        <v>8</v>
      </c>
      <c r="H94" s="459">
        <v>87</v>
      </c>
      <c r="I94" s="444">
        <f t="shared" ca="1" si="5"/>
        <v>1772682.2362341341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7348.3771121013078</v>
      </c>
      <c r="L94" s="444">
        <f t="shared" ca="1" si="3"/>
        <v>1770958.8840164151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-6309648.6484778114</v>
      </c>
      <c r="C95" s="447">
        <f t="shared" si="0"/>
        <v>100747.55675784221</v>
      </c>
      <c r="D95" s="447">
        <f t="shared" ca="1" si="9"/>
        <v>-74514.95180014224</v>
      </c>
      <c r="E95" s="447">
        <f t="shared" ca="1" si="1"/>
        <v>-6484911.157035796</v>
      </c>
      <c r="F95" s="431"/>
      <c r="G95" s="459">
        <f t="shared" si="12"/>
        <v>8</v>
      </c>
      <c r="H95" s="459">
        <v>88</v>
      </c>
      <c r="I95" s="444">
        <f t="shared" ca="1" si="5"/>
        <v>1770958.8840164151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7341.1964778608108</v>
      </c>
      <c r="L95" s="444">
        <f t="shared" ca="1" si="3"/>
        <v>1769228.3511644558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-6484911.157035796</v>
      </c>
      <c r="C96" s="447">
        <f t="shared" si="0"/>
        <v>100747.55675784221</v>
      </c>
      <c r="D96" s="447">
        <f t="shared" ca="1" si="9"/>
        <v>-74514.95180014224</v>
      </c>
      <c r="E96" s="447">
        <f t="shared" ca="1" si="1"/>
        <v>-6660173.6655937806</v>
      </c>
      <c r="F96" s="431"/>
      <c r="G96" s="459">
        <f t="shared" si="12"/>
        <v>8</v>
      </c>
      <c r="H96" s="459">
        <v>89</v>
      </c>
      <c r="I96" s="444">
        <f t="shared" ca="1" si="5"/>
        <v>1769228.3511644558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7333.9859243109813</v>
      </c>
      <c r="L96" s="444">
        <f t="shared" ca="1" si="3"/>
        <v>1767490.6077589465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-6660173.6655937806</v>
      </c>
      <c r="C97" s="447">
        <f t="shared" si="0"/>
        <v>100747.55675784221</v>
      </c>
      <c r="D97" s="447">
        <f t="shared" ca="1" si="9"/>
        <v>-74514.95180014224</v>
      </c>
      <c r="E97" s="447">
        <f t="shared" ca="1" si="1"/>
        <v>-6835436.1741517652</v>
      </c>
      <c r="F97" s="431"/>
      <c r="G97" s="459">
        <f t="shared" si="12"/>
        <v>8</v>
      </c>
      <c r="H97" s="459">
        <v>90</v>
      </c>
      <c r="I97" s="444">
        <f t="shared" ca="1" si="5"/>
        <v>1767490.6077589465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7326.7453267880255</v>
      </c>
      <c r="L97" s="444">
        <f t="shared" ca="1" si="3"/>
        <v>1765745.6237559142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-6835436.1741517652</v>
      </c>
      <c r="C98" s="447">
        <f t="shared" si="0"/>
        <v>100747.55675784221</v>
      </c>
      <c r="D98" s="447">
        <f t="shared" ca="1" si="9"/>
        <v>-74514.95180014224</v>
      </c>
      <c r="E98" s="447">
        <f t="shared" ca="1" si="1"/>
        <v>-7010698.6827097498</v>
      </c>
      <c r="F98" s="431"/>
      <c r="G98" s="459">
        <f t="shared" si="12"/>
        <v>8</v>
      </c>
      <c r="H98" s="459">
        <v>91</v>
      </c>
      <c r="I98" s="444">
        <f t="shared" ca="1" si="5"/>
        <v>1765745.6237559142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7319.4745601087243</v>
      </c>
      <c r="L98" s="444">
        <f t="shared" ca="1" si="3"/>
        <v>1763993.3689862026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-7010698.6827097498</v>
      </c>
      <c r="C99" s="447">
        <f t="shared" si="0"/>
        <v>100747.55675784221</v>
      </c>
      <c r="D99" s="447">
        <f t="shared" ca="1" si="9"/>
        <v>-74514.95180014224</v>
      </c>
      <c r="E99" s="447">
        <f t="shared" ca="1" si="1"/>
        <v>-7185961.1912677344</v>
      </c>
      <c r="F99" s="431"/>
      <c r="G99" s="459">
        <f t="shared" si="12"/>
        <v>8</v>
      </c>
      <c r="H99" s="459">
        <v>92</v>
      </c>
      <c r="I99" s="444">
        <f t="shared" ca="1" si="5"/>
        <v>1763993.3689862026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7312.1734985682597</v>
      </c>
      <c r="L99" s="444">
        <f t="shared" ca="1" si="3"/>
        <v>1762233.8131549507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-7185961.1912677344</v>
      </c>
      <c r="C100" s="447">
        <f t="shared" si="0"/>
        <v>100747.55675784221</v>
      </c>
      <c r="D100" s="447">
        <f t="shared" ca="1" si="9"/>
        <v>-74514.95180014224</v>
      </c>
      <c r="E100" s="447">
        <f t="shared" ca="1" si="1"/>
        <v>-7361223.699825719</v>
      </c>
      <c r="F100" s="431"/>
      <c r="G100" s="459">
        <f t="shared" si="12"/>
        <v>8</v>
      </c>
      <c r="H100" s="459">
        <v>93</v>
      </c>
      <c r="I100" s="444">
        <f t="shared" ca="1" si="5"/>
        <v>1762233.8131549507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7304.8420159380439</v>
      </c>
      <c r="L100" s="444">
        <f t="shared" ca="1" si="3"/>
        <v>1760466.9258410686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-7361223.699825719</v>
      </c>
      <c r="C101" s="447">
        <f t="shared" si="0"/>
        <v>100747.55675784221</v>
      </c>
      <c r="D101" s="447">
        <f t="shared" ca="1" si="9"/>
        <v>-74514.95180014224</v>
      </c>
      <c r="E101" s="447">
        <f t="shared" ca="1" si="1"/>
        <v>-7536486.2083837036</v>
      </c>
      <c r="F101" s="431"/>
      <c r="G101" s="459">
        <f t="shared" si="12"/>
        <v>8</v>
      </c>
      <c r="H101" s="459">
        <v>94</v>
      </c>
      <c r="I101" s="444">
        <f t="shared" ca="1" si="5"/>
        <v>1760466.9258410686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7297.4799854635339</v>
      </c>
      <c r="L101" s="444">
        <f t="shared" ca="1" si="3"/>
        <v>1758692.6764967118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-7536486.2083837036</v>
      </c>
      <c r="C102" s="447">
        <f t="shared" si="0"/>
        <v>100747.55675784221</v>
      </c>
      <c r="D102" s="447">
        <f t="shared" ca="1" si="9"/>
        <v>-74514.95180014224</v>
      </c>
      <c r="E102" s="447">
        <f t="shared" ca="1" si="1"/>
        <v>-7711748.7169416882</v>
      </c>
      <c r="F102" s="431"/>
      <c r="G102" s="459">
        <f t="shared" si="12"/>
        <v>8</v>
      </c>
      <c r="H102" s="459">
        <v>95</v>
      </c>
      <c r="I102" s="444">
        <f t="shared" ca="1" si="5"/>
        <v>1758692.6764967118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7290.0872798620476</v>
      </c>
      <c r="L102" s="444">
        <f t="shared" ca="1" si="3"/>
        <v>1756911.0344467536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-7711748.7169416882</v>
      </c>
      <c r="C103" s="447">
        <f t="shared" si="0"/>
        <v>100747.55675784221</v>
      </c>
      <c r="D103" s="447">
        <f t="shared" ca="1" si="9"/>
        <v>-74514.95180014224</v>
      </c>
      <c r="E103" s="447">
        <f t="shared" ca="1" si="1"/>
        <v>-7887011.2254996728</v>
      </c>
      <c r="F103" s="431"/>
      <c r="G103" s="459">
        <f t="shared" si="12"/>
        <v>8</v>
      </c>
      <c r="H103" s="459">
        <v>96</v>
      </c>
      <c r="I103" s="444">
        <f t="shared" ca="1" si="5"/>
        <v>1756911.0344467536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7282.6637713205564</v>
      </c>
      <c r="L103" s="444">
        <f t="shared" ca="1" si="3"/>
        <v>1755121.9688882539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-7887011.2254996728</v>
      </c>
      <c r="C104" s="447">
        <f t="shared" si="0"/>
        <v>75560.667568381657</v>
      </c>
      <c r="D104" s="447">
        <f t="shared" ca="1" si="9"/>
        <v>-74514.95180014224</v>
      </c>
      <c r="E104" s="447">
        <f t="shared" ca="1" si="1"/>
        <v>-8037086.8448681971</v>
      </c>
      <c r="F104" s="431"/>
      <c r="G104" s="459">
        <f>G103+1</f>
        <v>9</v>
      </c>
      <c r="H104" s="459">
        <v>97</v>
      </c>
      <c r="I104" s="444">
        <f t="shared" ca="1" si="5"/>
        <v>1755121.9688882539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7275.2093314934737</v>
      </c>
      <c r="L104" s="444">
        <f t="shared" ca="1" si="3"/>
        <v>1753325.448889927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-8037086.8448681971</v>
      </c>
      <c r="C105" s="447">
        <f t="shared" si="0"/>
        <v>0</v>
      </c>
      <c r="D105" s="447">
        <f t="shared" ca="1" si="9"/>
        <v>-74514.95180014224</v>
      </c>
      <c r="E105" s="447">
        <f t="shared" ca="1" si="1"/>
        <v>-8111601.7966683395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1753325.448889927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7270.5409131671113</v>
      </c>
      <c r="L105" s="444">
        <f t="shared" ca="1" si="3"/>
        <v>1752200.360073274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-8111601.7966683395</v>
      </c>
      <c r="C106" s="447">
        <f t="shared" si="0"/>
        <v>0</v>
      </c>
      <c r="D106" s="447">
        <f t="shared" ca="1" si="9"/>
        <v>-74514.95180014224</v>
      </c>
      <c r="E106" s="447">
        <f t="shared" ca="1" si="1"/>
        <v>-8186116.7484684819</v>
      </c>
      <c r="F106" s="431"/>
      <c r="G106" s="459">
        <f t="shared" si="13"/>
        <v>9</v>
      </c>
      <c r="H106" s="459">
        <v>99</v>
      </c>
      <c r="I106" s="444">
        <f t="shared" ca="1" si="5"/>
        <v>1752200.360073274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7265.8530430977253</v>
      </c>
      <c r="L106" s="444">
        <f t="shared" ca="1" si="3"/>
        <v>1751070.5833865516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-8186116.7484684819</v>
      </c>
      <c r="C107" s="447">
        <f t="shared" si="0"/>
        <v>0</v>
      </c>
      <c r="D107" s="447">
        <f t="shared" ca="1" si="9"/>
        <v>-74514.95180014224</v>
      </c>
      <c r="E107" s="447">
        <f t="shared" ca="1" si="1"/>
        <v>-8260631.7002686244</v>
      </c>
      <c r="F107" s="431"/>
      <c r="G107" s="459">
        <f t="shared" si="13"/>
        <v>9</v>
      </c>
      <c r="H107" s="459">
        <v>100</v>
      </c>
      <c r="I107" s="444">
        <f t="shared" ca="1" si="5"/>
        <v>1751070.5833865516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7261.145640236381</v>
      </c>
      <c r="L107" s="444">
        <f t="shared" ca="1" si="3"/>
        <v>1749936.0992969677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-8260631.7002686244</v>
      </c>
      <c r="C108" s="447">
        <f t="shared" si="0"/>
        <v>0</v>
      </c>
      <c r="D108" s="447">
        <f t="shared" ca="1" si="9"/>
        <v>-74514.95180014224</v>
      </c>
      <c r="E108" s="447">
        <f t="shared" ca="1" si="1"/>
        <v>-8335146.6520687668</v>
      </c>
      <c r="F108" s="431"/>
      <c r="G108" s="459">
        <f t="shared" si="13"/>
        <v>9</v>
      </c>
      <c r="H108" s="459">
        <v>101</v>
      </c>
      <c r="I108" s="444">
        <f t="shared" ca="1" si="5"/>
        <v>1749936.0992969677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7256.4186231964477</v>
      </c>
      <c r="L108" s="444">
        <f t="shared" ca="1" si="3"/>
        <v>1748796.888190344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-8335146.6520687668</v>
      </c>
      <c r="C109" s="447">
        <f t="shared" si="0"/>
        <v>0</v>
      </c>
      <c r="D109" s="447">
        <f t="shared" ca="1" si="9"/>
        <v>-74514.95180014224</v>
      </c>
      <c r="E109" s="447">
        <f t="shared" ca="1" si="1"/>
        <v>-8409661.6038689092</v>
      </c>
      <c r="F109" s="431"/>
      <c r="G109" s="459">
        <f t="shared" si="13"/>
        <v>9</v>
      </c>
      <c r="H109" s="459">
        <v>102</v>
      </c>
      <c r="I109" s="444">
        <f t="shared" ca="1" si="5"/>
        <v>1748796.888190344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7251.671910252182</v>
      </c>
      <c r="L109" s="444">
        <f t="shared" ca="1" si="3"/>
        <v>1747652.930370776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-8409661.6038689092</v>
      </c>
      <c r="C110" s="447">
        <f t="shared" si="0"/>
        <v>0</v>
      </c>
      <c r="D110" s="447">
        <f t="shared" ca="1" si="9"/>
        <v>-74514.95180014224</v>
      </c>
      <c r="E110" s="447">
        <f t="shared" ca="1" si="1"/>
        <v>-8484176.5556690507</v>
      </c>
      <c r="F110" s="431"/>
      <c r="G110" s="459">
        <f t="shared" si="13"/>
        <v>9</v>
      </c>
      <c r="H110" s="459">
        <v>103</v>
      </c>
      <c r="I110" s="444">
        <f t="shared" ca="1" si="5"/>
        <v>1747652.930370776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7246.9054193373158</v>
      </c>
      <c r="L110" s="444">
        <f t="shared" ca="1" si="3"/>
        <v>1746504.2060602931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-8484176.5556690507</v>
      </c>
      <c r="C111" s="447">
        <f t="shared" si="0"/>
        <v>0</v>
      </c>
      <c r="D111" s="447">
        <f t="shared" ca="1" si="9"/>
        <v>-74514.95180014224</v>
      </c>
      <c r="E111" s="447">
        <f t="shared" ca="1" si="1"/>
        <v>-8558691.5074691921</v>
      </c>
      <c r="F111" s="431"/>
      <c r="G111" s="459">
        <f t="shared" si="13"/>
        <v>9</v>
      </c>
      <c r="H111" s="459">
        <v>104</v>
      </c>
      <c r="I111" s="444">
        <f t="shared" ca="1" si="5"/>
        <v>1746504.2060602931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7242.1190680436366</v>
      </c>
      <c r="L111" s="444">
        <f t="shared" ca="1" si="3"/>
        <v>1745350.6953985165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-8558691.5074691921</v>
      </c>
      <c r="C112" s="447">
        <f t="shared" si="0"/>
        <v>0</v>
      </c>
      <c r="D112" s="447">
        <f t="shared" ca="1" si="9"/>
        <v>-74514.95180014224</v>
      </c>
      <c r="E112" s="447">
        <f t="shared" ca="1" si="1"/>
        <v>-8633206.4592693336</v>
      </c>
      <c r="F112" s="431"/>
      <c r="G112" s="459">
        <f t="shared" si="13"/>
        <v>9</v>
      </c>
      <c r="H112" s="459">
        <v>105</v>
      </c>
      <c r="I112" s="444">
        <f t="shared" ca="1" si="5"/>
        <v>1745350.6953985165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7237.3127736195675</v>
      </c>
      <c r="L112" s="444">
        <f t="shared" ca="1" si="3"/>
        <v>1744192.3784423159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-8633206.4592693336</v>
      </c>
      <c r="C113" s="447">
        <f t="shared" si="0"/>
        <v>0</v>
      </c>
      <c r="D113" s="447">
        <f t="shared" ca="1" si="9"/>
        <v>-74514.95180014224</v>
      </c>
      <c r="E113" s="447">
        <f t="shared" ca="1" si="1"/>
        <v>-8707721.4110694751</v>
      </c>
      <c r="F113" s="431"/>
      <c r="G113" s="459">
        <f t="shared" si="13"/>
        <v>9</v>
      </c>
      <c r="H113" s="459">
        <v>106</v>
      </c>
      <c r="I113" s="444">
        <f t="shared" ca="1" si="5"/>
        <v>1744192.3784423159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7232.486452968732</v>
      </c>
      <c r="L113" s="444">
        <f t="shared" ca="1" si="3"/>
        <v>1743029.2351654645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-8707721.4110694751</v>
      </c>
      <c r="C114" s="447">
        <f t="shared" si="0"/>
        <v>0</v>
      </c>
      <c r="D114" s="447">
        <f t="shared" ca="1" si="9"/>
        <v>-74514.95180014224</v>
      </c>
      <c r="E114" s="447">
        <f t="shared" ca="1" si="1"/>
        <v>-8782236.3628696166</v>
      </c>
      <c r="F114" s="431"/>
      <c r="G114" s="459">
        <f t="shared" si="13"/>
        <v>9</v>
      </c>
      <c r="H114" s="459">
        <v>107</v>
      </c>
      <c r="I114" s="444">
        <f t="shared" ca="1" si="5"/>
        <v>1743029.2351654645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7227.6400226485175</v>
      </c>
      <c r="L114" s="444">
        <f t="shared" ca="1" si="3"/>
        <v>1741861.2454582928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-8782236.3628696166</v>
      </c>
      <c r="C115" s="447">
        <f t="shared" si="0"/>
        <v>0</v>
      </c>
      <c r="D115" s="447">
        <f t="shared" ca="1" si="9"/>
        <v>-74514.95180014224</v>
      </c>
      <c r="E115" s="447">
        <f t="shared" ca="1" si="1"/>
        <v>-8856751.3146697581</v>
      </c>
      <c r="F115" s="431"/>
      <c r="G115" s="459">
        <f t="shared" si="13"/>
        <v>9</v>
      </c>
      <c r="H115" s="459">
        <v>108</v>
      </c>
      <c r="I115" s="444">
        <f t="shared" ca="1" si="5"/>
        <v>1741861.2454582928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7222.7733988686359</v>
      </c>
      <c r="L115" s="444">
        <f t="shared" ca="1" si="3"/>
        <v>1740688.3891273413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-8856751.3146697581</v>
      </c>
      <c r="C116" s="447">
        <f t="shared" si="0"/>
        <v>0</v>
      </c>
      <c r="D116" s="447">
        <f t="shared" ca="1" si="9"/>
        <v>-74514.95180014224</v>
      </c>
      <c r="E116" s="447">
        <f t="shared" ca="1" si="1"/>
        <v>-8931266.2664698996</v>
      </c>
      <c r="F116" s="431"/>
      <c r="G116" s="459">
        <f>G115+1</f>
        <v>10</v>
      </c>
      <c r="H116" s="459">
        <v>109</v>
      </c>
      <c r="I116" s="444">
        <f t="shared" ca="1" si="5"/>
        <v>1740688.3891273413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7217.8864974896715</v>
      </c>
      <c r="L116" s="444">
        <f t="shared" ca="1" si="3"/>
        <v>1739510.6458950108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-8931266.2664698996</v>
      </c>
      <c r="C117" s="447">
        <f t="shared" si="0"/>
        <v>0</v>
      </c>
      <c r="D117" s="447">
        <f t="shared" ca="1" si="9"/>
        <v>-74514.95180014224</v>
      </c>
      <c r="E117" s="447">
        <f t="shared" ca="1" si="1"/>
        <v>-9005781.218270041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1739510.6458950108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7212.9792340216272</v>
      </c>
      <c r="L117" s="444">
        <f t="shared" ca="1" si="3"/>
        <v>1738327.9953992122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-9005781.218270041</v>
      </c>
      <c r="C118" s="447">
        <f t="shared" si="0"/>
        <v>0</v>
      </c>
      <c r="D118" s="447">
        <f t="shared" ca="1" si="9"/>
        <v>-74514.95180014224</v>
      </c>
      <c r="E118" s="447">
        <f t="shared" ca="1" si="1"/>
        <v>-9080296.1700701825</v>
      </c>
      <c r="F118" s="431"/>
      <c r="G118" s="459">
        <f t="shared" si="14"/>
        <v>10</v>
      </c>
      <c r="H118" s="459">
        <v>111</v>
      </c>
      <c r="I118" s="444">
        <f t="shared" ca="1" si="5"/>
        <v>1738327.9953992122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7208.0515236224664</v>
      </c>
      <c r="L118" s="444">
        <f t="shared" ca="1" si="3"/>
        <v>1737140.4171930144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-9080296.1700701825</v>
      </c>
      <c r="C119" s="447">
        <f t="shared" si="0"/>
        <v>0</v>
      </c>
      <c r="D119" s="447">
        <f t="shared" ca="1" si="9"/>
        <v>-74514.95180014224</v>
      </c>
      <c r="E119" s="447">
        <f t="shared" ca="1" si="1"/>
        <v>-9154811.121870324</v>
      </c>
      <c r="F119" s="431"/>
      <c r="G119" s="459">
        <f t="shared" si="14"/>
        <v>10</v>
      </c>
      <c r="H119" s="459">
        <v>112</v>
      </c>
      <c r="I119" s="444">
        <f t="shared" ca="1" si="5"/>
        <v>1737140.4171930144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7203.1032810966426</v>
      </c>
      <c r="L119" s="444">
        <f t="shared" ca="1" si="3"/>
        <v>1735947.8907442908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-9154811.121870324</v>
      </c>
      <c r="C120" s="447">
        <f t="shared" si="0"/>
        <v>0</v>
      </c>
      <c r="D120" s="447">
        <f t="shared" ca="1" si="9"/>
        <v>-74514.95180014224</v>
      </c>
      <c r="E120" s="447">
        <f t="shared" ca="1" si="1"/>
        <v>-9229326.0736704655</v>
      </c>
      <c r="F120" s="431"/>
      <c r="G120" s="459">
        <f t="shared" si="14"/>
        <v>10</v>
      </c>
      <c r="H120" s="459">
        <v>113</v>
      </c>
      <c r="I120" s="444">
        <f t="shared" ca="1" si="5"/>
        <v>1735947.8907442908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7198.1344208936262</v>
      </c>
      <c r="L120" s="444">
        <f t="shared" ca="1" si="3"/>
        <v>1734750.3954353642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-9229326.0736704655</v>
      </c>
      <c r="C121" s="447">
        <f t="shared" si="0"/>
        <v>0</v>
      </c>
      <c r="D121" s="447">
        <f t="shared" ca="1" si="9"/>
        <v>-74514.95180014224</v>
      </c>
      <c r="E121" s="447">
        <f t="shared" ca="1" si="1"/>
        <v>-9303841.025470607</v>
      </c>
      <c r="F121" s="431"/>
      <c r="G121" s="459">
        <f t="shared" si="14"/>
        <v>10</v>
      </c>
      <c r="H121" s="459">
        <v>114</v>
      </c>
      <c r="I121" s="444">
        <f t="shared" ca="1" si="5"/>
        <v>1734750.3954353642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7193.1448571064329</v>
      </c>
      <c r="L121" s="444">
        <f t="shared" ca="1" si="3"/>
        <v>1733547.9105626505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-9303841.025470607</v>
      </c>
      <c r="C122" s="447">
        <f t="shared" si="0"/>
        <v>0</v>
      </c>
      <c r="D122" s="447">
        <f t="shared" ca="1" si="9"/>
        <v>-74514.95180014224</v>
      </c>
      <c r="E122" s="447">
        <f t="shared" ca="1" si="1"/>
        <v>-9378355.9772707485</v>
      </c>
      <c r="F122" s="431"/>
      <c r="G122" s="459">
        <f t="shared" si="14"/>
        <v>10</v>
      </c>
      <c r="H122" s="459">
        <v>115</v>
      </c>
      <c r="I122" s="444">
        <f t="shared" ca="1" si="5"/>
        <v>1733547.9105626505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7188.1345034701262</v>
      </c>
      <c r="L122" s="444">
        <f t="shared" ca="1" si="3"/>
        <v>1732340.4153363004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-9378355.9772707485</v>
      </c>
      <c r="C123" s="447">
        <f t="shared" si="0"/>
        <v>0</v>
      </c>
      <c r="D123" s="447">
        <f t="shared" ca="1" si="9"/>
        <v>-74514.95180014224</v>
      </c>
      <c r="E123" s="447">
        <f t="shared" ca="1" si="1"/>
        <v>-9452870.9290708899</v>
      </c>
      <c r="F123" s="431"/>
      <c r="G123" s="459">
        <f t="shared" si="14"/>
        <v>10</v>
      </c>
      <c r="H123" s="459">
        <v>116</v>
      </c>
      <c r="I123" s="444">
        <f t="shared" ca="1" si="5"/>
        <v>1732340.4153363004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7183.1032733603342</v>
      </c>
      <c r="L123" s="444">
        <f t="shared" ca="1" si="3"/>
        <v>1731127.8888798405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-9452870.9290708899</v>
      </c>
      <c r="C124" s="447">
        <f t="shared" si="0"/>
        <v>0</v>
      </c>
      <c r="D124" s="447">
        <f t="shared" ca="1" si="9"/>
        <v>-74514.95180014224</v>
      </c>
      <c r="E124" s="447">
        <f t="shared" ca="1" si="1"/>
        <v>-9527385.8808710314</v>
      </c>
      <c r="F124" s="431"/>
      <c r="G124" s="459">
        <f t="shared" si="14"/>
        <v>10</v>
      </c>
      <c r="H124" s="459">
        <v>117</v>
      </c>
      <c r="I124" s="444">
        <f t="shared" ca="1" si="5"/>
        <v>1731127.8888798405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7178.0510797917523</v>
      </c>
      <c r="L124" s="444">
        <f t="shared" ca="1" si="3"/>
        <v>1729910.3102298121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-9527385.8808710314</v>
      </c>
      <c r="C125" s="447">
        <f t="shared" si="0"/>
        <v>0</v>
      </c>
      <c r="D125" s="447">
        <f t="shared" ca="1" si="9"/>
        <v>-74514.95180014224</v>
      </c>
      <c r="E125" s="447">
        <f t="shared" ca="1" si="1"/>
        <v>-9601900.8326711729</v>
      </c>
      <c r="F125" s="431"/>
      <c r="G125" s="459">
        <f t="shared" si="14"/>
        <v>10</v>
      </c>
      <c r="H125" s="459">
        <v>118</v>
      </c>
      <c r="I125" s="444">
        <f t="shared" ca="1" si="5"/>
        <v>1729910.3102298121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7172.9778354166338</v>
      </c>
      <c r="L125" s="444">
        <f t="shared" ca="1" si="3"/>
        <v>1728687.6583354084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-9601900.8326711729</v>
      </c>
      <c r="C126" s="447">
        <f t="shared" si="0"/>
        <v>0</v>
      </c>
      <c r="D126" s="447">
        <f t="shared" ca="1" si="9"/>
        <v>-74514.95180014224</v>
      </c>
      <c r="E126" s="447">
        <f t="shared" ca="1" si="1"/>
        <v>-9676415.7844713144</v>
      </c>
      <c r="F126" s="431"/>
      <c r="G126" s="459">
        <f t="shared" si="14"/>
        <v>10</v>
      </c>
      <c r="H126" s="459">
        <v>119</v>
      </c>
      <c r="I126" s="444">
        <f t="shared" ca="1" si="5"/>
        <v>1728687.6583354084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7167.8834525232842</v>
      </c>
      <c r="L126" s="444">
        <f t="shared" ca="1" si="3"/>
        <v>1727459.9120581115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-9676415.7844713144</v>
      </c>
      <c r="C127" s="447">
        <f t="shared" si="0"/>
        <v>0</v>
      </c>
      <c r="D127" s="447">
        <f t="shared" ca="1" si="9"/>
        <v>-74514.95180014224</v>
      </c>
      <c r="E127" s="447">
        <f t="shared" ca="1" si="1"/>
        <v>-9750930.7362714559</v>
      </c>
      <c r="F127" s="431"/>
      <c r="G127" s="459">
        <f t="shared" si="14"/>
        <v>10</v>
      </c>
      <c r="H127" s="459">
        <v>120</v>
      </c>
      <c r="I127" s="444">
        <f t="shared" ca="1" si="5"/>
        <v>1727459.9120581115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7162.7678430345477</v>
      </c>
      <c r="L127" s="444">
        <f t="shared" ca="1" si="3"/>
        <v>1726227.0501713259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-9750930.7362714559</v>
      </c>
      <c r="C128" s="447">
        <f t="shared" si="0"/>
        <v>0</v>
      </c>
      <c r="D128" s="447">
        <f t="shared" ca="1" si="9"/>
        <v>-74514.95180014224</v>
      </c>
      <c r="E128" s="447">
        <f t="shared" ca="1" si="1"/>
        <v>-9825445.6880715974</v>
      </c>
      <c r="F128" s="431"/>
      <c r="G128" s="459">
        <f>G127+1</f>
        <v>11</v>
      </c>
      <c r="H128" s="459">
        <v>121</v>
      </c>
      <c r="I128" s="444">
        <f t="shared" ca="1" si="5"/>
        <v>1726227.0501713259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7157.6309185062728</v>
      </c>
      <c r="L128" s="444">
        <f t="shared" ca="1" si="3"/>
        <v>1724989.051360012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-9825445.6880715974</v>
      </c>
      <c r="C129" s="447">
        <f t="shared" si="0"/>
        <v>0</v>
      </c>
      <c r="D129" s="447">
        <f t="shared" ca="1" si="9"/>
        <v>-74514.95180014224</v>
      </c>
      <c r="E129" s="447">
        <f t="shared" ca="1" si="1"/>
        <v>-9899960.6398717389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1724989.051360012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7152.4725901257989</v>
      </c>
      <c r="L129" s="444">
        <f t="shared" ca="1" si="3"/>
        <v>1723745.8942203177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-9899960.6398717389</v>
      </c>
      <c r="C130" s="447">
        <f t="shared" si="0"/>
        <v>0</v>
      </c>
      <c r="D130" s="447">
        <f t="shared" ca="1" si="9"/>
        <v>-74514.95180014224</v>
      </c>
      <c r="E130" s="447">
        <f t="shared" ca="1" si="1"/>
        <v>-9974475.5916718803</v>
      </c>
      <c r="F130" s="431"/>
      <c r="G130" s="459">
        <f t="shared" si="15"/>
        <v>11</v>
      </c>
      <c r="H130" s="459">
        <v>123</v>
      </c>
      <c r="I130" s="444">
        <f t="shared" ca="1" si="5"/>
        <v>1723745.8942203177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7147.2927687104057</v>
      </c>
      <c r="L130" s="444">
        <f t="shared" ca="1" si="3"/>
        <v>1722497.5572592078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-9974475.5916718803</v>
      </c>
      <c r="C131" s="447">
        <f t="shared" si="0"/>
        <v>0</v>
      </c>
      <c r="D131" s="447">
        <f t="shared" ca="1" si="9"/>
        <v>-74514.95180014224</v>
      </c>
      <c r="E131" s="447">
        <f t="shared" ca="1" si="1"/>
        <v>-10048990.543472022</v>
      </c>
      <c r="F131" s="431"/>
      <c r="G131" s="459">
        <f t="shared" si="15"/>
        <v>11</v>
      </c>
      <c r="H131" s="459">
        <v>124</v>
      </c>
      <c r="I131" s="444">
        <f t="shared" ca="1" si="5"/>
        <v>1722497.5572592078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7142.0913647057814</v>
      </c>
      <c r="L131" s="444">
        <f t="shared" ca="1" si="3"/>
        <v>1721244.0188940933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-10048990.543472022</v>
      </c>
      <c r="C132" s="447">
        <f t="shared" si="0"/>
        <v>0</v>
      </c>
      <c r="D132" s="447">
        <f t="shared" ca="1" si="9"/>
        <v>-74514.95180014224</v>
      </c>
      <c r="E132" s="447">
        <f t="shared" ca="1" si="1"/>
        <v>-10123505.495272163</v>
      </c>
      <c r="F132" s="431"/>
      <c r="G132" s="459">
        <f t="shared" si="15"/>
        <v>11</v>
      </c>
      <c r="H132" s="459">
        <v>125</v>
      </c>
      <c r="I132" s="444">
        <f t="shared" ca="1" si="5"/>
        <v>1721244.0188940933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7136.8682881844716</v>
      </c>
      <c r="L132" s="444">
        <f t="shared" ca="1" si="3"/>
        <v>1719985.2574524577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-10123505.495272163</v>
      </c>
      <c r="C133" s="447">
        <f t="shared" si="0"/>
        <v>0</v>
      </c>
      <c r="D133" s="447">
        <f t="shared" ca="1" si="9"/>
        <v>-74514.95180014224</v>
      </c>
      <c r="E133" s="447">
        <f t="shared" ca="1" si="1"/>
        <v>-10198020.447072305</v>
      </c>
      <c r="F133" s="431"/>
      <c r="G133" s="459">
        <f t="shared" si="15"/>
        <v>11</v>
      </c>
      <c r="H133" s="459">
        <v>126</v>
      </c>
      <c r="I133" s="444">
        <f t="shared" ca="1" si="5"/>
        <v>1719985.2574524577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7131.6234488443215</v>
      </c>
      <c r="L133" s="444">
        <f t="shared" ca="1" si="3"/>
        <v>1718721.2511714818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-10198020.447072305</v>
      </c>
      <c r="C134" s="447">
        <f t="shared" si="0"/>
        <v>0</v>
      </c>
      <c r="D134" s="447">
        <f t="shared" ca="1" si="9"/>
        <v>-74514.95180014224</v>
      </c>
      <c r="E134" s="447">
        <f t="shared" ca="1" si="1"/>
        <v>-10272535.398872446</v>
      </c>
      <c r="F134" s="431"/>
      <c r="G134" s="459">
        <f t="shared" si="15"/>
        <v>11</v>
      </c>
      <c r="H134" s="459">
        <v>127</v>
      </c>
      <c r="I134" s="444">
        <f t="shared" ca="1" si="5"/>
        <v>1718721.2511714818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7126.3567560069223</v>
      </c>
      <c r="L134" s="444">
        <f t="shared" ca="1" si="3"/>
        <v>1717451.9781976684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-10272535.398872446</v>
      </c>
      <c r="C135" s="447">
        <f t="shared" si="0"/>
        <v>0</v>
      </c>
      <c r="D135" s="447">
        <f t="shared" ca="1" si="9"/>
        <v>-74514.95180014224</v>
      </c>
      <c r="E135" s="447">
        <f t="shared" ca="1" si="1"/>
        <v>-10347050.350672588</v>
      </c>
      <c r="F135" s="431"/>
      <c r="G135" s="459">
        <f t="shared" si="15"/>
        <v>11</v>
      </c>
      <c r="H135" s="459">
        <v>128</v>
      </c>
      <c r="I135" s="444">
        <f t="shared" ca="1" si="5"/>
        <v>1717451.9781976684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7121.0681186160355</v>
      </c>
      <c r="L135" s="444">
        <f t="shared" ca="1" si="3"/>
        <v>1716177.4165864643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-10347050.350672588</v>
      </c>
      <c r="C136" s="447">
        <f t="shared" si="0"/>
        <v>0</v>
      </c>
      <c r="D136" s="447">
        <f t="shared" ca="1" si="9"/>
        <v>-74514.95180014224</v>
      </c>
      <c r="E136" s="447">
        <f t="shared" ca="1" si="1"/>
        <v>-10421565.302472729</v>
      </c>
      <c r="F136" s="431"/>
      <c r="G136" s="459">
        <f t="shared" si="15"/>
        <v>11</v>
      </c>
      <c r="H136" s="459">
        <v>129</v>
      </c>
      <c r="I136" s="444">
        <f t="shared" ca="1" si="5"/>
        <v>1716177.4165864643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7115.7574452360159</v>
      </c>
      <c r="L136" s="444">
        <f t="shared" ca="1" si="3"/>
        <v>1714897.5443018801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1714897.5443018801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7110.4246440502484</v>
      </c>
      <c r="L137" s="444">
        <f t="shared" ca="1" si="3"/>
        <v>1713612.3392161101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1713612.3392161101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7105.0696228595416</v>
      </c>
      <c r="L138" s="444">
        <f t="shared" ca="1" si="3"/>
        <v>1712321.7791091495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1712321.7791091495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7099.6922890805399</v>
      </c>
      <c r="L139" s="444">
        <f t="shared" ca="1" si="3"/>
        <v>1711025.8416684098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1711025.8416684098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7094.2925497441229</v>
      </c>
      <c r="L140" s="444">
        <f t="shared" ca="1" si="3"/>
        <v>1709724.5044883336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1709724.5044883336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7088.8703114938071</v>
      </c>
      <c r="L141" s="444">
        <f t="shared" ca="1" si="3"/>
        <v>1708417.7450700072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1708417.7450700072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7083.4254805841119</v>
      </c>
      <c r="L142" s="444">
        <f t="shared" ca="1" si="3"/>
        <v>1707105.5408207711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1707105.5408207711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7077.9579628789634</v>
      </c>
      <c r="L143" s="444">
        <f t="shared" ca="1" si="3"/>
        <v>1705787.8690538299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1705787.8690538299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7072.4676638500405</v>
      </c>
      <c r="L144" s="444">
        <f t="shared" ca="1" si="3"/>
        <v>1704464.7069878597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1704464.7069878597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7066.9544885751648</v>
      </c>
      <c r="L145" s="444">
        <f t="shared" ca="1" si="3"/>
        <v>1703136.0317466147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1703136.0317466147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7061.4183417366448</v>
      </c>
      <c r="L146" s="444">
        <f t="shared" ca="1" si="3"/>
        <v>1701801.8203585311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1701801.8203585311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7055.8591276196294</v>
      </c>
      <c r="L147" s="444">
        <f t="shared" ca="1" si="3"/>
        <v>1700462.0497563304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1700462.0497563304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7050.2767501104599</v>
      </c>
      <c r="L148" s="444">
        <f t="shared" ca="1" si="3"/>
        <v>1699116.6967766208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1699116.6967766208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7044.6711126950022</v>
      </c>
      <c r="L149" s="444">
        <f t="shared" ca="1" si="3"/>
        <v>1697765.7381594956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1697765.7381594956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7039.0421184569814</v>
      </c>
      <c r="L150" s="444">
        <f t="shared" ca="1" si="3"/>
        <v>1696409.1505481324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1696409.1505481324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7033.3896700763007</v>
      </c>
      <c r="L151" s="444">
        <f t="shared" ca="1" si="3"/>
        <v>1695046.9104883885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1695046.9104883885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7027.713669827368</v>
      </c>
      <c r="L152" s="444">
        <f t="shared" ca="1" si="3"/>
        <v>1693678.9944283958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1693678.9944283958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7022.0140195773984</v>
      </c>
      <c r="L153" s="444">
        <f t="shared" ca="1" si="3"/>
        <v>1692305.3787181529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1692305.3787181529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7016.29062078472</v>
      </c>
      <c r="L154" s="444">
        <f t="shared" ca="1" si="3"/>
        <v>1690926.0396091174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1690926.0396091174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7010.5433744970715</v>
      </c>
      <c r="L155" s="444">
        <f t="shared" ca="1" si="3"/>
        <v>1689540.9532537942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1689540.9532537942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7004.7721813498929</v>
      </c>
      <c r="L156" s="444">
        <f t="shared" ca="1" si="3"/>
        <v>1688150.0957053239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1688150.0957053239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6998.9769415645978</v>
      </c>
      <c r="L157" s="444">
        <f t="shared" ca="1" si="3"/>
        <v>1686753.4429170683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1686753.4429170683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6993.1575549468671</v>
      </c>
      <c r="L158" s="444">
        <f t="shared" ca="1" si="3"/>
        <v>1685350.9707421949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1685350.9707421949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6987.3139208848934</v>
      </c>
      <c r="L159" s="444">
        <f t="shared" ca="1" si="3"/>
        <v>1683942.6549332596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1683942.6549332596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6981.4459383476642</v>
      </c>
      <c r="L160" s="444">
        <f t="shared" ca="1" si="3"/>
        <v>1682528.471141787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1682528.471141787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6975.5535058831947</v>
      </c>
      <c r="L161" s="444">
        <f t="shared" ca="1" si="3"/>
        <v>1681108.3949178499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1681108.3949178499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6969.6365216167906</v>
      </c>
      <c r="L162" s="444">
        <f t="shared" ca="1" si="3"/>
        <v>1679682.4017096465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1679682.4017096465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6963.6948832492762</v>
      </c>
      <c r="L163" s="444">
        <f t="shared" ca="1" si="3"/>
        <v>1678250.4668630755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1678250.4668630755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6957.7284880552297</v>
      </c>
      <c r="L164" s="444">
        <f t="shared" ca="1" si="3"/>
        <v>1676812.5656213106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1676812.5656213106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6951.7372328812089</v>
      </c>
      <c r="L165" s="444">
        <f t="shared" ca="1" si="3"/>
        <v>1675368.6731243716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1675368.6731243716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6945.7210141439637</v>
      </c>
      <c r="L166" s="444">
        <f t="shared" ca="1" si="3"/>
        <v>1673918.7644086953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1673918.7644086953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6939.6797278286458</v>
      </c>
      <c r="L167" s="444">
        <f t="shared" ca="1" si="3"/>
        <v>1672462.8144067037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1672462.8144067037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6933.6132694870139</v>
      </c>
      <c r="L168" s="444">
        <f t="shared" ca="1" si="3"/>
        <v>1671000.7979463704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1671000.7979463704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6927.521534235625</v>
      </c>
      <c r="L169" s="444">
        <f t="shared" ca="1" si="3"/>
        <v>1669532.6897507859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1669532.6897507859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6921.4044167540242</v>
      </c>
      <c r="L170" s="444">
        <f t="shared" ca="1" si="3"/>
        <v>1668058.4644377197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1668058.4644377197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6915.2618112829141</v>
      </c>
      <c r="L171" s="444">
        <f t="shared" ca="1" si="3"/>
        <v>1666578.0965191824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1666578.0965191824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6909.0936116223429</v>
      </c>
      <c r="L172" s="444">
        <f t="shared" ca="1" si="3"/>
        <v>1665091.5604009845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1665091.5604009845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6902.8997111298504</v>
      </c>
      <c r="L173" s="444">
        <f t="shared" ca="1" si="3"/>
        <v>1663598.8303822943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1663598.8303822943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6896.6800027186418</v>
      </c>
      <c r="L174" s="444">
        <f t="shared" ca="1" si="3"/>
        <v>1662099.8806551928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1662099.8806551928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6890.4343788557198</v>
      </c>
      <c r="L175" s="444">
        <f t="shared" ca="1" si="3"/>
        <v>1660594.6853042282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1660594.6853042282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6884.1627315600335</v>
      </c>
      <c r="L176" s="444">
        <f t="shared" ca="1" si="3"/>
        <v>1659083.218305968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1659083.218305968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6877.8649524006159</v>
      </c>
      <c r="L177" s="444">
        <f t="shared" ca="1" si="3"/>
        <v>1657565.4535285484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1657565.4535285484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6871.5409324947004</v>
      </c>
      <c r="L178" s="444">
        <f t="shared" ca="1" si="3"/>
        <v>1656041.3647312229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1656041.3647312229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6865.1905625058444</v>
      </c>
      <c r="L179" s="444">
        <f t="shared" ca="1" si="3"/>
        <v>1654510.9255639084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1654510.9255639084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6858.8137326420338</v>
      </c>
      <c r="L180" s="444">
        <f t="shared" ca="1" si="3"/>
        <v>1652974.1095667302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1652974.1095667302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6852.4103326537916</v>
      </c>
      <c r="L181" s="444">
        <f t="shared" ca="1" si="3"/>
        <v>1651430.8901695639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1651430.8901695639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6845.9802518322658</v>
      </c>
      <c r="L182" s="444">
        <f t="shared" ca="1" si="3"/>
        <v>1649881.2406915759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1649881.2406915759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6839.5233790073162</v>
      </c>
      <c r="L183" s="444">
        <f t="shared" ca="1" si="3"/>
        <v>1648325.1343407631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1648325.1343407631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6833.0396025455966</v>
      </c>
      <c r="L184" s="444">
        <f t="shared" ca="1" si="3"/>
        <v>1646762.5442134885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1646762.5442134885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6826.5288103486164</v>
      </c>
      <c r="L185" s="444">
        <f t="shared" ca="1" si="3"/>
        <v>1645193.4432940169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1645193.4432940169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6819.9908898508183</v>
      </c>
      <c r="L186" s="444">
        <f t="shared" ca="1" si="3"/>
        <v>1643617.8044540475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1643617.8044540475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6813.4257280176143</v>
      </c>
      <c r="L187" s="444">
        <f t="shared" ca="1" si="3"/>
        <v>1642035.600452245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1642035.600452245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6806.8332113434362</v>
      </c>
      <c r="L188" s="444">
        <f t="shared" ca="1" si="3"/>
        <v>1640446.8039337683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1640446.8039337683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6800.2132258497841</v>
      </c>
      <c r="L189" s="444">
        <f t="shared" ca="1" si="3"/>
        <v>1638851.3874297978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1638851.3874297978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6793.5656570832398</v>
      </c>
      <c r="L190" s="444">
        <f t="shared" ca="1" si="3"/>
        <v>1637249.3233570608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1637249.3233570608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6786.8903901135027</v>
      </c>
      <c r="L191" s="444">
        <f t="shared" ca="1" si="3"/>
        <v>1635640.5840173541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1635640.5840173541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6780.1873095313913</v>
      </c>
      <c r="L192" s="444">
        <f t="shared" ca="1" si="3"/>
        <v>1634025.1415970654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1634025.1415970654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6773.4562994468552</v>
      </c>
      <c r="L193" s="444">
        <f t="shared" ca="1" si="3"/>
        <v>1632402.9681666919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1632402.9681666919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6766.6972434869658</v>
      </c>
      <c r="L194" s="444">
        <f t="shared" ca="1" si="3"/>
        <v>1630774.0356803588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1630774.0356803588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6759.9100247939105</v>
      </c>
      <c r="L195" s="444">
        <f t="shared" ca="1" si="3"/>
        <v>1629138.3159753324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1629138.3159753324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6753.0945260229673</v>
      </c>
      <c r="L196" s="444">
        <f t="shared" ca="1" si="3"/>
        <v>1627495.7807715351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1627495.7807715351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6746.2506293404786</v>
      </c>
      <c r="L197" s="444">
        <f t="shared" ca="1" si="3"/>
        <v>1625846.4016710555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1625846.4016710555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6739.3782164218137</v>
      </c>
      <c r="L198" s="444">
        <f t="shared" ca="1" si="3"/>
        <v>1624190.150157657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1624190.150157657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6732.4771684493198</v>
      </c>
      <c r="L199" s="444">
        <f t="shared" ca="1" si="3"/>
        <v>1622526.9975962862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1622526.9975962862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6725.5473661102751</v>
      </c>
      <c r="L200" s="444">
        <f t="shared" ca="1" si="3"/>
        <v>1620856.9152325764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1620856.9152325764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6718.5886895948179</v>
      </c>
      <c r="L201" s="444">
        <f t="shared" ca="1" si="3"/>
        <v>1619179.874192351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1619179.874192351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6711.6010185938785</v>
      </c>
      <c r="L202" s="444">
        <f t="shared" ca="1" si="3"/>
        <v>1617495.8454811247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1617495.8454811247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6704.5842322971021</v>
      </c>
      <c r="L203" s="444">
        <f t="shared" ca="1" si="3"/>
        <v>1615804.7999836016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1615804.7999836016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6697.5382093907556</v>
      </c>
      <c r="L204" s="444">
        <f t="shared" ca="1" si="3"/>
        <v>1614106.7084631722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1614106.7084631722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6690.4628280556335</v>
      </c>
      <c r="L205" s="444">
        <f t="shared" ca="1" si="3"/>
        <v>1612401.5415614077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1612401.5415614077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6683.3579659649477</v>
      </c>
      <c r="L206" s="444">
        <f t="shared" ca="1" si="3"/>
        <v>1610689.2697975526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1610689.2697975526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6676.2235002822181</v>
      </c>
      <c r="L207" s="444">
        <f t="shared" ca="1" si="3"/>
        <v>1608969.8635680147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1608969.8635680147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6669.059307659144</v>
      </c>
      <c r="L208" s="444">
        <f t="shared" ca="1" si="3"/>
        <v>1607243.2931458536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1607243.2931458536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6661.8652642334719</v>
      </c>
      <c r="L209" s="444">
        <f t="shared" ca="1" si="3"/>
        <v>1605509.5286802668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1605509.5286802668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6654.6412456268608</v>
      </c>
      <c r="L210" s="444">
        <f t="shared" ca="1" si="3"/>
        <v>1603768.5401960735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1603768.5401960735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6647.3871269427218</v>
      </c>
      <c r="L211" s="444">
        <f t="shared" ca="1" si="3"/>
        <v>1602020.2975931959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1602020.2975931959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6640.1027827640655</v>
      </c>
      <c r="L212" s="444">
        <f t="shared" ca="1" si="3"/>
        <v>1600264.7706461397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1600264.7706461397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6632.7880871513316</v>
      </c>
      <c r="L213" s="444">
        <f t="shared" ca="1" si="3"/>
        <v>1598501.9290034708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1598501.9290034708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6625.4429136402105</v>
      </c>
      <c r="L214" s="444">
        <f t="shared" ca="1" si="3"/>
        <v>1596731.7421872909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1596731.7421872909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6618.0671352394611</v>
      </c>
      <c r="L215" s="444">
        <f t="shared" ca="1" si="3"/>
        <v>1594954.1795927102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1594954.1795927102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6610.6606244287086</v>
      </c>
      <c r="L216" s="444">
        <f t="shared" ca="1" si="3"/>
        <v>1593169.2104873187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1593169.2104873187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6603.223253156244</v>
      </c>
      <c r="L217" s="444">
        <f t="shared" ca="1" si="3"/>
        <v>1591376.8040106548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1591376.8040106548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6595.7548928368105</v>
      </c>
      <c r="L218" s="444">
        <f t="shared" ca="1" si="3"/>
        <v>1589576.9291736714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1589576.9291736714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6588.2554143493799</v>
      </c>
      <c r="L219" s="444">
        <f t="shared" ca="1" si="3"/>
        <v>1587769.5548582007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1587769.5548582007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6580.7246880349185</v>
      </c>
      <c r="L220" s="444">
        <f t="shared" ca="1" si="3"/>
        <v>1585954.6498164155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1585954.6498164155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6573.1625836941466</v>
      </c>
      <c r="L221" s="444">
        <f t="shared" ca="1" si="3"/>
        <v>1584132.1826702894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1584132.1826702894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6565.5689705852883</v>
      </c>
      <c r="L222" s="444">
        <f t="shared" ca="1" si="3"/>
        <v>1582302.1219110545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1582302.1219110545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6557.9437174218092</v>
      </c>
      <c r="L223" s="444">
        <f t="shared" ca="1" si="3"/>
        <v>1580464.435898656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1580464.435898656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6550.2866923701495</v>
      </c>
      <c r="L224" s="444">
        <f t="shared" ca="1" si="3"/>
        <v>1578619.092861206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1578619.092861206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6542.5977630474408</v>
      </c>
      <c r="L225" s="444">
        <f t="shared" ca="1" si="3"/>
        <v>1576766.0608944334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1576766.0608944334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6534.8767965192219</v>
      </c>
      <c r="L226" s="444">
        <f t="shared" ca="1" si="3"/>
        <v>1574905.3079611324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1574905.3079611324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6527.1236592971345</v>
      </c>
      <c r="L227" s="444">
        <f t="shared" ca="1" si="3"/>
        <v>1573036.8018906093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1573036.8018906093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6519.3382173366217</v>
      </c>
      <c r="L228" s="444">
        <f t="shared" ca="1" si="3"/>
        <v>1571160.5103781258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1571160.5103781258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6511.5203360346068</v>
      </c>
      <c r="L229" s="444">
        <f t="shared" ca="1" si="3"/>
        <v>1569276.4009843403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1569276.4009843403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6503.6698802271676</v>
      </c>
      <c r="L230" s="444">
        <f t="shared" ca="1" si="3"/>
        <v>1567384.4411347474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1567384.4411347474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6495.7867141871966</v>
      </c>
      <c r="L231" s="444">
        <f t="shared" ca="1" si="3"/>
        <v>1565484.5981191143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1565484.5981191143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6487.8707016220587</v>
      </c>
      <c r="L232" s="444">
        <f t="shared" ca="1" si="3"/>
        <v>1563576.8390909161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1563576.8390909161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6479.9217056712332</v>
      </c>
      <c r="L233" s="444">
        <f t="shared" ca="1" si="3"/>
        <v>1561661.131066767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1561661.131066767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6471.9395889039452</v>
      </c>
      <c r="L234" s="444">
        <f t="shared" ca="1" si="3"/>
        <v>1559737.4409258508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1559737.4409258508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6463.9242133167936</v>
      </c>
      <c r="L235" s="444">
        <f t="shared" ca="1" si="3"/>
        <v>1557805.7354093473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1557805.7354093473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6455.8754403313633</v>
      </c>
      <c r="L236" s="444">
        <f t="shared" ca="1" si="3"/>
        <v>1555865.9811198586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1555865.9811198586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6447.7931307918261</v>
      </c>
      <c r="L237" s="444">
        <f t="shared" ca="1" si="3"/>
        <v>1553918.1445208301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1553918.1445208301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6439.6771449625412</v>
      </c>
      <c r="L238" s="444">
        <f t="shared" ca="1" si="3"/>
        <v>1551962.1919359725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1551962.1919359725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6431.5273425256346</v>
      </c>
      <c r="L239" s="444">
        <f t="shared" ca="1" si="3"/>
        <v>1549998.0895486779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1549998.0895486779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6423.3435825785737</v>
      </c>
      <c r="L240" s="444">
        <f t="shared" ca="1" si="3"/>
        <v>1548025.8034014362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1548025.8034014362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6415.1257236317333</v>
      </c>
      <c r="L241" s="444">
        <f t="shared" ca="1" si="3"/>
        <v>1546045.2993952478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1546045.2993952478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6406.8736236059485</v>
      </c>
      <c r="L242" s="444">
        <f t="shared" ca="1" si="3"/>
        <v>1544056.5432890337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1544056.5432890337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6398.587139830056</v>
      </c>
      <c r="L243" s="444">
        <f t="shared" ca="1" si="3"/>
        <v>1542059.5006990435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1542059.5006990435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6390.2661290384303</v>
      </c>
      <c r="L244" s="444">
        <f t="shared" ca="1" si="3"/>
        <v>1540054.1370982619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1540054.1370982619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6381.9104473685065</v>
      </c>
      <c r="L245" s="444">
        <f t="shared" ca="1" si="3"/>
        <v>1538040.4178158101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1538040.4178158101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6373.5199503582908</v>
      </c>
      <c r="L246" s="444">
        <f t="shared" ca="1" si="3"/>
        <v>1536018.3080363481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1536018.3080363481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6365.0944929438665</v>
      </c>
      <c r="L247" s="444">
        <f t="shared" ca="1" si="3"/>
        <v>1533987.7727994719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1533987.7727994719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6356.6339294568816</v>
      </c>
      <c r="L248" s="444">
        <f t="shared" ca="1" si="3"/>
        <v>1531948.7769991085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1531948.7769991085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6348.1381136220343</v>
      </c>
      <c r="L249" s="444">
        <f t="shared" ca="1" si="3"/>
        <v>1529901.2853829104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1529901.2853829104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6339.6068985545426</v>
      </c>
      <c r="L250" s="444">
        <f t="shared" ca="1" si="3"/>
        <v>1527845.2625516448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1527845.2625516448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6331.0401367576023</v>
      </c>
      <c r="L251" s="444">
        <f t="shared" ca="1" si="3"/>
        <v>1525780.6729585822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1525780.6729585822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6322.4376801198414</v>
      </c>
      <c r="L252" s="444">
        <f t="shared" ca="1" si="3"/>
        <v>1523707.4809088819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1523707.4809088819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6313.7993799127571</v>
      </c>
      <c r="L253" s="444">
        <f t="shared" ca="1" si="3"/>
        <v>1521625.6505589744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1521625.6505589744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6305.1250867881427</v>
      </c>
      <c r="L254" s="444">
        <f t="shared" ca="1" si="3"/>
        <v>1519535.1459159423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1519535.1459159423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6296.4146507755086</v>
      </c>
      <c r="L255" s="444">
        <f t="shared" ca="1" si="3"/>
        <v>1517435.9308368976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1517435.9308368976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6287.6679212794888</v>
      </c>
      <c r="L256" s="444">
        <f t="shared" ca="1" si="3"/>
        <v>1515327.969028357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1515327.969028357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6278.8847470772362</v>
      </c>
      <c r="L257" s="444">
        <f t="shared" ca="1" si="3"/>
        <v>1513211.224045614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1513211.224045614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6270.0649763158071</v>
      </c>
      <c r="L258" s="444">
        <f t="shared" ca="1" si="3"/>
        <v>1511085.6592921095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1511085.6592921095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6261.2084565095392</v>
      </c>
      <c r="L259" s="444">
        <f t="shared" ca="1" si="3"/>
        <v>1508951.2380187989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1508951.2380187989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6252.3150345374115</v>
      </c>
      <c r="L260" s="444">
        <f t="shared" ca="1" si="3"/>
        <v>1506807.923323516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1506807.923323516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6243.3845566403998</v>
      </c>
      <c r="L261" s="444">
        <f t="shared" ca="1" si="3"/>
        <v>1504655.6781503363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1504655.6781503363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6234.4168684188171</v>
      </c>
      <c r="L262" s="444">
        <f t="shared" ca="1" si="3"/>
        <v>1502494.465288935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1502494.465288935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6225.4118148296448</v>
      </c>
      <c r="L263" s="444">
        <f t="shared" ref="L263:L517" ca="1" si="28">I263-J263+K263</f>
        <v>1500324.2473739444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1500324.2473739444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6216.3692401838507</v>
      </c>
      <c r="L264" s="444">
        <f t="shared" ca="1" si="28"/>
        <v>1498144.986884308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1498144.986884308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6207.2889881436995</v>
      </c>
      <c r="L265" s="444">
        <f t="shared" ca="1" si="28"/>
        <v>1495956.6461426315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1495956.6461426315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6198.1709017200474</v>
      </c>
      <c r="L266" s="444">
        <f t="shared" ca="1" si="28"/>
        <v>1493759.1873145313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1493759.1873145313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6189.0148232696292</v>
      </c>
      <c r="L267" s="444">
        <f t="shared" ca="1" si="28"/>
        <v>1491552.5724079807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1491552.5724079807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6179.8205944923357</v>
      </c>
      <c r="L268" s="444">
        <f t="shared" ca="1" si="28"/>
        <v>1489336.7632726529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1489336.7632726529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6170.5880564284698</v>
      </c>
      <c r="L269" s="444">
        <f t="shared" ca="1" si="28"/>
        <v>1487111.721599261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1487111.721599261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6161.3170494560036</v>
      </c>
      <c r="L270" s="444">
        <f t="shared" ca="1" si="28"/>
        <v>1484877.4089188969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1484877.4089188969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6152.0074132878199</v>
      </c>
      <c r="L271" s="444">
        <f t="shared" ca="1" si="28"/>
        <v>1482633.7866023646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1482633.7866023646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6142.6589869689351</v>
      </c>
      <c r="L272" s="444">
        <f t="shared" ca="1" si="28"/>
        <v>1480380.8158595134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1480380.8158595134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6133.2716088737216</v>
      </c>
      <c r="L273" s="444">
        <f t="shared" ca="1" si="28"/>
        <v>1478118.4577385669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1478118.4577385669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6123.8451167031117</v>
      </c>
      <c r="L274" s="444">
        <f t="shared" ca="1" si="28"/>
        <v>1475846.6731254498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1475846.6731254498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6114.3793474817903</v>
      </c>
      <c r="L275" s="444">
        <f t="shared" ca="1" si="28"/>
        <v>1473565.4227431114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1473565.4227431114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6104.87413755538</v>
      </c>
      <c r="L276" s="444">
        <f t="shared" ca="1" si="28"/>
        <v>1471274.6671508467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1471274.6671508467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6095.3293225876105</v>
      </c>
      <c r="L277" s="444">
        <f t="shared" ca="1" si="28"/>
        <v>1468974.3667436142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1468974.3667436142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6085.7447375574748</v>
      </c>
      <c r="L278" s="444">
        <f t="shared" ca="1" si="28"/>
        <v>1466664.4817513514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1466664.4817513514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6076.1202167563797</v>
      </c>
      <c r="L279" s="444">
        <f t="shared" ca="1" si="28"/>
        <v>1464344.9722382876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1464344.9722382876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6066.4555937852811</v>
      </c>
      <c r="L280" s="444">
        <f t="shared" ca="1" si="28"/>
        <v>1462015.7981022527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1462015.7981022527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6056.7507015518022</v>
      </c>
      <c r="L281" s="444">
        <f t="shared" ca="1" si="28"/>
        <v>1459676.9190739843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1459676.9190739843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6047.0053722673501</v>
      </c>
      <c r="L282" s="444">
        <f t="shared" ca="1" si="28"/>
        <v>1457328.2947164315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1457328.2947164315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6037.2194374442142</v>
      </c>
      <c r="L283" s="444">
        <f t="shared" ca="1" si="28"/>
        <v>1454969.8844240555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1454969.8844240555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6027.3927278926467</v>
      </c>
      <c r="L284" s="444">
        <f t="shared" ca="1" si="28"/>
        <v>1452601.6474221279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1452601.6474221279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6017.5250737179485</v>
      </c>
      <c r="L285" s="444">
        <f t="shared" ca="1" si="28"/>
        <v>1450223.5427660258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1450223.5427660258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6007.6163043175229</v>
      </c>
      <c r="L286" s="444">
        <f t="shared" ca="1" si="28"/>
        <v>1447835.5293405231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1447835.5293405231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5997.6662483779282</v>
      </c>
      <c r="L287" s="444">
        <f t="shared" ca="1" si="28"/>
        <v>1445437.5658590808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1445437.5658590808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5987.6747338719188</v>
      </c>
      <c r="L288" s="444">
        <f t="shared" ca="1" si="28"/>
        <v>1443029.6108631324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1443029.6108631324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5977.6415880554678</v>
      </c>
      <c r="L289" s="444">
        <f t="shared" ca="1" si="28"/>
        <v>1440611.6227213677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1440611.6227213677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5967.5666374647817</v>
      </c>
      <c r="L290" s="444">
        <f t="shared" ca="1" si="28"/>
        <v>1438183.5596290124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1438183.5596290124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5957.4497079133007</v>
      </c>
      <c r="L291" s="444">
        <f t="shared" ca="1" si="28"/>
        <v>1435745.3796071054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1435745.3796071054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5947.2906244886881</v>
      </c>
      <c r="L292" s="444">
        <f t="shared" ca="1" si="28"/>
        <v>1433297.0405017738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1433297.0405017738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5937.0892115498064</v>
      </c>
      <c r="L293" s="444">
        <f t="shared" ca="1" si="28"/>
        <v>1430838.4999835035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1430838.4999835035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5926.8452927236804</v>
      </c>
      <c r="L294" s="444">
        <f t="shared" ca="1" si="28"/>
        <v>1428369.715546407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1428369.715546407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5916.5586909024451</v>
      </c>
      <c r="L295" s="444">
        <f t="shared" ca="1" si="28"/>
        <v>1425890.6445074894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1425890.6445074894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5906.2292282402886</v>
      </c>
      <c r="L296" s="444">
        <f t="shared" ca="1" si="28"/>
        <v>1423401.2440059094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1423401.2440059094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5895.8567261503722</v>
      </c>
      <c r="L297" s="444">
        <f t="shared" ca="1" si="28"/>
        <v>1420901.4710022395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1420901.4710022395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5885.4410053017473</v>
      </c>
      <c r="L298" s="444">
        <f t="shared" ca="1" si="28"/>
        <v>1418391.282277721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1418391.282277721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5874.9818856162528</v>
      </c>
      <c r="L299" s="444">
        <f t="shared" ca="1" si="28"/>
        <v>1415870.634433517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1415870.634433517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5864.4791862654038</v>
      </c>
      <c r="L300" s="444">
        <f t="shared" ca="1" si="28"/>
        <v>1413339.4838899623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1413339.4838899623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5853.9327256672586</v>
      </c>
      <c r="L301" s="444">
        <f t="shared" ca="1" si="28"/>
        <v>1410797.7868858094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1410797.7868858094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5843.3423214832883</v>
      </c>
      <c r="L302" s="444">
        <f t="shared" ca="1" si="28"/>
        <v>1408245.4994774724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1408245.4994774724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5832.7077906152172</v>
      </c>
      <c r="L303" s="444">
        <f t="shared" ca="1" si="28"/>
        <v>1405682.5775382675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1405682.5775382675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5822.0289492018637</v>
      </c>
      <c r="L304" s="444">
        <f t="shared" ca="1" si="28"/>
        <v>1403108.9767576491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1403108.9767576491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5811.3056126159536</v>
      </c>
      <c r="L305" s="444">
        <f t="shared" ca="1" si="28"/>
        <v>1400524.6526404449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1400524.6526404449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5800.5375954609362</v>
      </c>
      <c r="L306" s="444">
        <f t="shared" ca="1" si="28"/>
        <v>1397929.5605060856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1397929.5605060856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5789.7247115677728</v>
      </c>
      <c r="L307" s="444">
        <f t="shared" ca="1" si="28"/>
        <v>1395323.6554878333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1395323.6554878333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5778.8667739917209</v>
      </c>
      <c r="L308" s="444">
        <f t="shared" ca="1" si="28"/>
        <v>1392706.8925320047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1392706.8925320047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5767.9635950091024</v>
      </c>
      <c r="L309" s="444">
        <f t="shared" ca="1" si="28"/>
        <v>1390079.2263971937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1390079.2263971937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5757.0149861140562</v>
      </c>
      <c r="L310" s="444">
        <f t="shared" ca="1" si="28"/>
        <v>1387440.6116534877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1387440.6116534877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5746.020758015281</v>
      </c>
      <c r="L311" s="444">
        <f t="shared" ca="1" si="28"/>
        <v>1384791.0026816828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1384791.0026816828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5734.9807206327605</v>
      </c>
      <c r="L312" s="444">
        <f t="shared" ca="1" si="28"/>
        <v>1382130.3536724953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1382130.3536724953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5723.8946830944797</v>
      </c>
      <c r="L313" s="444">
        <f t="shared" ca="1" si="28"/>
        <v>1379458.6186257696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1379458.6186257696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5712.762453733123</v>
      </c>
      <c r="L314" s="444">
        <f t="shared" ca="1" si="28"/>
        <v>1376775.7513496825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1376775.7513496825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5701.5838400827597</v>
      </c>
      <c r="L315" s="444">
        <f t="shared" ca="1" si="28"/>
        <v>1374081.7054599451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1374081.7054599451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5690.3586488755209</v>
      </c>
      <c r="L316" s="444">
        <f t="shared" ca="1" si="28"/>
        <v>1371376.4343790004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1371376.4343790004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5679.0866860382512</v>
      </c>
      <c r="L317" s="444">
        <f t="shared" ca="1" si="28"/>
        <v>1368659.8913352184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1368659.8913352184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5667.7677566891598</v>
      </c>
      <c r="L318" s="444">
        <f t="shared" ca="1" si="28"/>
        <v>1365932.0293620874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1365932.0293620874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5656.4016651344464</v>
      </c>
      <c r="L319" s="444">
        <f t="shared" ca="1" si="28"/>
        <v>1363192.8012974015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1363192.8012974015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5644.9882148649222</v>
      </c>
      <c r="L320" s="444">
        <f t="shared" ca="1" si="28"/>
        <v>1360442.1597824462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1360442.1597824462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5633.5272085526085</v>
      </c>
      <c r="L321" s="444">
        <f t="shared" ca="1" si="28"/>
        <v>1357680.0572611787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1357680.0572611787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5622.0184480473272</v>
      </c>
      <c r="L322" s="444">
        <f t="shared" ca="1" si="28"/>
        <v>1354906.4459794059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1354906.4459794059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5610.4617343732734</v>
      </c>
      <c r="L323" s="444">
        <f t="shared" ca="1" si="28"/>
        <v>1352121.2779839591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1352121.2779839591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5598.8568677255789</v>
      </c>
      <c r="L324" s="444">
        <f t="shared" ca="1" si="28"/>
        <v>1349324.5051218644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1349324.5051218644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5587.2036474668512</v>
      </c>
      <c r="L325" s="444">
        <f t="shared" ca="1" si="28"/>
        <v>1346516.079039511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1346516.079039511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5575.501872123712</v>
      </c>
      <c r="L326" s="444">
        <f t="shared" ca="1" si="28"/>
        <v>1343695.9511818145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1343695.9511818145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5563.7513393833096</v>
      </c>
      <c r="L327" s="444">
        <f t="shared" ca="1" si="28"/>
        <v>1340864.0727913778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1340864.0727913778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5551.9518460898234</v>
      </c>
      <c r="L328" s="444">
        <f t="shared" ca="1" si="28"/>
        <v>1338020.3949076475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1338020.3949076475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5540.103188240947</v>
      </c>
      <c r="L329" s="444">
        <f t="shared" ca="1" si="28"/>
        <v>1335164.8683660682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1335164.8683660682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5528.2051609843666</v>
      </c>
      <c r="L330" s="444">
        <f t="shared" ca="1" si="28"/>
        <v>1332297.4437972324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1332297.4437972324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5516.2575586142175</v>
      </c>
      <c r="L331" s="444">
        <f t="shared" ca="1" si="28"/>
        <v>1329418.0716260264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1329418.0716260264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5504.2601745675256</v>
      </c>
      <c r="L332" s="444">
        <f t="shared" ca="1" si="28"/>
        <v>1326526.7020707738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1326526.7020707738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5492.2128014206401</v>
      </c>
      <c r="L333" s="444">
        <f t="shared" ca="1" si="28"/>
        <v>1323623.2851423742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1323623.2851423742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5480.1152308856417</v>
      </c>
      <c r="L334" s="444">
        <f t="shared" ca="1" si="28"/>
        <v>1320707.7706434396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1320707.7706434396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5467.967253806748</v>
      </c>
      <c r="L335" s="444">
        <f t="shared" ca="1" si="28"/>
        <v>1317780.1081674262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1317780.1081674262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5455.768660156692</v>
      </c>
      <c r="L336" s="444">
        <f t="shared" ca="1" si="28"/>
        <v>1314840.2470977628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1314840.2470977628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5443.519239033094</v>
      </c>
      <c r="L337" s="444">
        <f t="shared" ca="1" si="28"/>
        <v>1311888.1366069757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1311888.1366069757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5431.2187786548147</v>
      </c>
      <c r="L338" s="444">
        <f t="shared" ca="1" si="28"/>
        <v>1308923.7256558102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1308923.7256558102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5418.8670663582916</v>
      </c>
      <c r="L339" s="444">
        <f t="shared" ca="1" si="28"/>
        <v>1305946.9629923482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1305946.9629923482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5406.4638885938666</v>
      </c>
      <c r="L340" s="444">
        <f t="shared" ca="1" si="28"/>
        <v>1302957.797151122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1302957.797151122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5394.0090309220905</v>
      </c>
      <c r="L341" s="444">
        <f t="shared" ca="1" si="28"/>
        <v>1299956.1764522239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1299956.1764522239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5381.5022780100153</v>
      </c>
      <c r="L342" s="444">
        <f t="shared" ca="1" si="28"/>
        <v>1296942.0490004139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1296942.0490004139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5368.943413627474</v>
      </c>
      <c r="L343" s="444">
        <f t="shared" ca="1" si="28"/>
        <v>1293915.3626842212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1293915.3626842212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5356.3322206433377</v>
      </c>
      <c r="L344" s="444">
        <f t="shared" ca="1" si="28"/>
        <v>1290876.0651750444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1290876.0651750444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5343.6684810217675</v>
      </c>
      <c r="L345" s="444">
        <f t="shared" ca="1" si="28"/>
        <v>1287824.1039262458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1287824.1039262458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5330.9519758184397</v>
      </c>
      <c r="L346" s="444">
        <f t="shared" ca="1" si="28"/>
        <v>1284759.4261722441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1284759.4261722441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5318.182485176766</v>
      </c>
      <c r="L347" s="444">
        <f t="shared" ca="1" si="28"/>
        <v>1281681.9789276007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1281681.9789276007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5305.3597883240855</v>
      </c>
      <c r="L348" s="444">
        <f t="shared" ca="1" si="28"/>
        <v>1278591.7089861045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1278591.7089861045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5292.4836635678512</v>
      </c>
      <c r="L349" s="444">
        <f t="shared" ca="1" si="28"/>
        <v>1275488.5629198521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1275488.5629198521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5279.5538882917999</v>
      </c>
      <c r="L350" s="444">
        <f t="shared" ca="1" si="28"/>
        <v>1272372.4870783237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1272372.4870783237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5266.5702389520984</v>
      </c>
      <c r="L351" s="444">
        <f t="shared" ca="1" si="28"/>
        <v>1269243.4275874556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1269243.4275874556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5253.5324910734807</v>
      </c>
      <c r="L352" s="444">
        <f t="shared" ca="1" si="28"/>
        <v>1266101.3303487089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1266101.3303487089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5240.4404192453694</v>
      </c>
      <c r="L353" s="444">
        <f t="shared" ca="1" si="28"/>
        <v>1262946.141038134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1262946.141038134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5227.2937971179745</v>
      </c>
      <c r="L354" s="444">
        <f t="shared" ca="1" si="28"/>
        <v>1259777.8051054317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1259777.8051054317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5214.0923973983809</v>
      </c>
      <c r="L355" s="444">
        <f t="shared" ca="1" si="28"/>
        <v>1256596.2677730098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1256596.2677730098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5200.8359918466231</v>
      </c>
      <c r="L356" s="444">
        <f t="shared" ca="1" si="28"/>
        <v>1253401.4740350363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1253401.4740350363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5187.5243512717334</v>
      </c>
      <c r="L357" s="444">
        <f t="shared" ca="1" si="28"/>
        <v>1250193.3686564879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1250193.3686564879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5174.1572455277819</v>
      </c>
      <c r="L358" s="444">
        <f t="shared" ca="1" si="28"/>
        <v>1246971.8961721954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1246971.8961721954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5160.7344435098967</v>
      </c>
      <c r="L359" s="444">
        <f t="shared" ca="1" si="28"/>
        <v>1243737.0008858852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1243737.0008858852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5147.2557131502708</v>
      </c>
      <c r="L360" s="444">
        <f t="shared" ca="1" si="28"/>
        <v>1240488.6268692154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1240488.6268692154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5133.7208214141465</v>
      </c>
      <c r="L361" s="444">
        <f t="shared" ca="1" si="28"/>
        <v>1237226.7179608094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1237226.7179608094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5120.1295342957883</v>
      </c>
      <c r="L362" s="444">
        <f t="shared" ca="1" si="28"/>
        <v>1233951.2177652849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1233951.2177652849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5106.4816168144362</v>
      </c>
      <c r="L363" s="444">
        <f t="shared" ca="1" si="28"/>
        <v>1230662.0696522791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1230662.0696522791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5092.7768330102454</v>
      </c>
      <c r="L364" s="444">
        <f t="shared" ca="1" si="28"/>
        <v>1227359.2167554691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1227359.2167554691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5079.0149459402037</v>
      </c>
      <c r="L365" s="444">
        <f t="shared" ca="1" si="28"/>
        <v>1224042.601971589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1224042.601971589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5065.195717674037</v>
      </c>
      <c r="L366" s="444">
        <f t="shared" ca="1" si="28"/>
        <v>1220712.1679594428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1220712.1679594428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5051.3189092900939</v>
      </c>
      <c r="L367" s="444">
        <f t="shared" ca="1" si="28"/>
        <v>1217367.8571389127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1217367.8571389127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5037.3842808712188</v>
      </c>
      <c r="L368" s="444">
        <f t="shared" ca="1" si="28"/>
        <v>1214009.6116899636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1214009.6116899636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5023.3915915005973</v>
      </c>
      <c r="L369" s="444">
        <f t="shared" ca="1" si="28"/>
        <v>1210637.3735516439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1210637.3735516439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5009.340599257599</v>
      </c>
      <c r="L370" s="444">
        <f t="shared" ca="1" si="28"/>
        <v>1207251.0844210812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1207251.0844210812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4995.231061213588</v>
      </c>
      <c r="L371" s="444">
        <f t="shared" ca="1" si="28"/>
        <v>1203850.6857524747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1203850.6857524747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4981.0627334277269</v>
      </c>
      <c r="L372" s="444">
        <f t="shared" ca="1" si="28"/>
        <v>1200436.1187560821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1200436.1187560821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4966.8353709427583</v>
      </c>
      <c r="L373" s="444">
        <f t="shared" ca="1" si="28"/>
        <v>1197007.3243972047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1197007.3243972047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4952.5487277807688</v>
      </c>
      <c r="L374" s="444">
        <f t="shared" ca="1" si="28"/>
        <v>1193564.2433951653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1193564.2433951653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4938.202556938938</v>
      </c>
      <c r="L375" s="444">
        <f t="shared" ca="1" si="28"/>
        <v>1190106.816222284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1190106.816222284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4923.7966103852659</v>
      </c>
      <c r="L376" s="444">
        <f t="shared" ca="1" si="28"/>
        <v>1186634.983102849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1186634.983102849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4909.3306390542866</v>
      </c>
      <c r="L377" s="444">
        <f t="shared" ca="1" si="28"/>
        <v>1183148.6840120831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1183148.6840120831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4894.8043928427624</v>
      </c>
      <c r="L378" s="444">
        <f t="shared" ca="1" si="28"/>
        <v>1179647.8586751057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1179647.8586751057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4880.2176206053564</v>
      </c>
      <c r="L379" s="444">
        <f t="shared" ca="1" si="28"/>
        <v>1176132.4465658909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1176132.4465658909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4865.5700701502947</v>
      </c>
      <c r="L380" s="444">
        <f t="shared" ca="1" si="28"/>
        <v>1172602.386906221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1172602.386906221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4850.8614882350039</v>
      </c>
      <c r="L381" s="444">
        <f t="shared" ca="1" si="28"/>
        <v>1169057.6186646358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1169057.6186646358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4836.0916205617314</v>
      </c>
      <c r="L382" s="444">
        <f t="shared" ca="1" si="28"/>
        <v>1165498.0805553773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1165498.0805553773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4821.2602117731549</v>
      </c>
      <c r="L383" s="444">
        <f t="shared" ca="1" si="28"/>
        <v>1161923.7110373303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1161923.7110373303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4806.3670054479589</v>
      </c>
      <c r="L384" s="444">
        <f t="shared" ca="1" si="28"/>
        <v>1158334.448312958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1158334.448312958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4791.4117440964073</v>
      </c>
      <c r="L385" s="444">
        <f t="shared" ca="1" si="28"/>
        <v>1154730.2303272341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1154730.2303272341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4776.3941691558912</v>
      </c>
      <c r="L386" s="444">
        <f t="shared" ca="1" si="28"/>
        <v>1151110.9947665699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1151110.9947665699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4761.3140209864569</v>
      </c>
      <c r="L387" s="444">
        <f t="shared" ca="1" si="28"/>
        <v>1147476.6790577362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1147476.6790577362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4746.1710388663168</v>
      </c>
      <c r="L388" s="444">
        <f t="shared" ca="1" si="28"/>
        <v>1143827.2203667823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1143827.2203667823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4730.9649609873422</v>
      </c>
      <c r="L389" s="444">
        <f t="shared" ca="1" si="28"/>
        <v>1140162.5555979495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1140162.5555979495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4715.6955244505389</v>
      </c>
      <c r="L390" s="444">
        <f t="shared" ca="1" si="28"/>
        <v>1136482.62139258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1136482.62139258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4700.362465261499</v>
      </c>
      <c r="L391" s="444">
        <f t="shared" ca="1" si="28"/>
        <v>1132787.3541280213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1132787.3541280213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4684.9655183258383</v>
      </c>
      <c r="L392" s="444">
        <f t="shared" ca="1" si="28"/>
        <v>1129076.6899165269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1129076.6899165269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4669.5044174446111</v>
      </c>
      <c r="L393" s="444">
        <f t="shared" ca="1" si="28"/>
        <v>1125350.5646041513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1125350.5646041513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4653.9788953097132</v>
      </c>
      <c r="L394" s="444">
        <f t="shared" ca="1" si="28"/>
        <v>1121608.9137696407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1121608.9137696407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4638.3886834992518</v>
      </c>
      <c r="L395" s="444">
        <f t="shared" ca="1" si="28"/>
        <v>1117851.6727233198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1117851.6727233198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4622.7335124729152</v>
      </c>
      <c r="L396" s="444">
        <f t="shared" ca="1" si="28"/>
        <v>1114078.7765059725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1114078.7765059725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4607.0131115673012</v>
      </c>
      <c r="L397" s="444">
        <f t="shared" ca="1" si="28"/>
        <v>1110290.1598877197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1110290.1598877197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4591.2272089912476</v>
      </c>
      <c r="L398" s="444">
        <f t="shared" ca="1" si="28"/>
        <v>1106485.7573668908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1106485.7573668908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4575.3755318211279</v>
      </c>
      <c r="L399" s="444">
        <f t="shared" ca="1" si="28"/>
        <v>1102665.5031688916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1102665.5031688916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4559.4578059961314</v>
      </c>
      <c r="L400" s="444">
        <f t="shared" ca="1" si="28"/>
        <v>1098829.3312450675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1098829.3312450675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4543.4737563135304</v>
      </c>
      <c r="L401" s="444">
        <f t="shared" ca="1" si="28"/>
        <v>1094977.1752715609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1094977.1752715609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4527.4231064239193</v>
      </c>
      <c r="L402" s="444">
        <f t="shared" ca="1" si="28"/>
        <v>1091108.9686481645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1091108.9686481645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4511.3055788264346</v>
      </c>
      <c r="L403" s="444">
        <f t="shared" ca="1" si="28"/>
        <v>1087224.6444971708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1087224.6444971708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4495.1208948639605</v>
      </c>
      <c r="L404" s="444">
        <f t="shared" ca="1" si="28"/>
        <v>1083324.1356622146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1083324.1356622146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4478.8687747183103</v>
      </c>
      <c r="L405" s="444">
        <f t="shared" ca="1" si="28"/>
        <v>1079407.3747071128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1079407.3747071128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4462.5489374053859</v>
      </c>
      <c r="L406" s="444">
        <f t="shared" ca="1" si="28"/>
        <v>1075474.2939146981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1075474.2939146981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4446.1611007703241</v>
      </c>
      <c r="L407" s="444">
        <f t="shared" ca="1" si="28"/>
        <v>1071524.8252856482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1071524.8252856482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4429.7049814826169</v>
      </c>
      <c r="L408" s="444">
        <f t="shared" ca="1" si="28"/>
        <v>1067558.9005373106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1067558.9005373106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4413.1802950312103</v>
      </c>
      <c r="L409" s="444">
        <f t="shared" ca="1" si="28"/>
        <v>1063576.4511025217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1063576.4511025217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4396.5867557195897</v>
      </c>
      <c r="L410" s="444">
        <f t="shared" ca="1" si="28"/>
        <v>1059577.4081284211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1059577.4081284211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4379.9240766608373</v>
      </c>
      <c r="L411" s="444">
        <f t="shared" ca="1" si="28"/>
        <v>1055561.7024752616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1055561.7024752616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4363.1919697726726</v>
      </c>
      <c r="L412" s="444">
        <f t="shared" ca="1" si="28"/>
        <v>1051529.264715214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1051529.264715214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4346.3901457724751</v>
      </c>
      <c r="L413" s="444">
        <f t="shared" ca="1" si="28"/>
        <v>1047480.0251311663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1047480.0251311663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4329.5183141722755</v>
      </c>
      <c r="L414" s="444">
        <f t="shared" ca="1" si="28"/>
        <v>1043413.9137155184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1043413.9137155184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4312.5761832737426</v>
      </c>
      <c r="L415" s="444">
        <f t="shared" ca="1" si="28"/>
        <v>1039330.8601689719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1039330.8601689719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4295.5634601631318</v>
      </c>
      <c r="L416" s="444">
        <f t="shared" ca="1" si="28"/>
        <v>1035230.7938993149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1035230.7938993149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4278.4798507062278</v>
      </c>
      <c r="L417" s="444">
        <f t="shared" ca="1" si="28"/>
        <v>1031113.6440202009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1031113.6440202009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4261.3250595432528</v>
      </c>
      <c r="L418" s="444">
        <f t="shared" ca="1" si="28"/>
        <v>1026979.339349924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1026979.339349924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4244.0987900837663</v>
      </c>
      <c r="L419" s="444">
        <f t="shared" ca="1" si="28"/>
        <v>1022827.8084101876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1022827.8084101876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4226.800744501531</v>
      </c>
      <c r="L420" s="444">
        <f t="shared" ca="1" si="28"/>
        <v>1018658.9794248689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1018658.9794248689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4209.4306237293695</v>
      </c>
      <c r="L421" s="444">
        <f t="shared" ca="1" si="28"/>
        <v>1014472.7803187781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1014472.7803187781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4191.9881274539912</v>
      </c>
      <c r="L422" s="444">
        <f t="shared" ca="1" si="28"/>
        <v>1010269.1387164119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1010269.1387164119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4174.472954110799</v>
      </c>
      <c r="L423" s="444">
        <f t="shared" ca="1" si="28"/>
        <v>1006047.9819407025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1006047.9819407025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4156.8848008786763</v>
      </c>
      <c r="L424" s="444">
        <f t="shared" ca="1" si="28"/>
        <v>1001809.2370117611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1001809.2370117611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4139.2233636747533</v>
      </c>
      <c r="L425" s="444">
        <f t="shared" ca="1" si="28"/>
        <v>997552.83064561558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997552.83064561558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4121.4883371491478</v>
      </c>
      <c r="L426" s="444">
        <f t="shared" ca="1" si="28"/>
        <v>993278.68925294455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993278.68925294455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4103.6794146796847</v>
      </c>
      <c r="L427" s="444">
        <f t="shared" ca="1" si="28"/>
        <v>988986.73893780401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988986.73893780401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4085.7962883665996</v>
      </c>
      <c r="L428" s="444">
        <f t="shared" ca="1" si="28"/>
        <v>984676.90549635037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984676.90549635037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4067.8386490272092</v>
      </c>
      <c r="L429" s="444">
        <f t="shared" ca="1" si="28"/>
        <v>980349.11441555736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980349.11441555736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4049.8061861905717</v>
      </c>
      <c r="L430" s="444">
        <f t="shared" ca="1" si="28"/>
        <v>976003.29087192775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976003.29087192775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4031.6985880921147</v>
      </c>
      <c r="L431" s="444">
        <f t="shared" ca="1" si="28"/>
        <v>971639.35973019968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971639.35973019968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4013.5155416682478</v>
      </c>
      <c r="L432" s="444">
        <f t="shared" ca="1" si="28"/>
        <v>967257.24554204778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967257.24554204778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3995.2567325509485</v>
      </c>
      <c r="L433" s="444">
        <f t="shared" ca="1" si="28"/>
        <v>962856.87254477851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962856.87254477851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3976.9218450623262</v>
      </c>
      <c r="L434" s="444">
        <f t="shared" ca="1" si="28"/>
        <v>958438.16466002061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958438.16466002061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3958.5105622091683</v>
      </c>
      <c r="L435" s="444">
        <f t="shared" ca="1" si="28"/>
        <v>954001.04549240961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954001.04549240961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3940.022565677456</v>
      </c>
      <c r="L436" s="444">
        <f t="shared" ca="1" si="28"/>
        <v>949545.43832826684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949545.43832826684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3921.4575358268607</v>
      </c>
      <c r="L437" s="444">
        <f t="shared" ca="1" si="28"/>
        <v>945071.26613427349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945071.26613427349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3902.8151516852217</v>
      </c>
      <c r="L438" s="444">
        <f t="shared" ca="1" si="28"/>
        <v>940578.45155613858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940578.45155613858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3884.0950909429935</v>
      </c>
      <c r="L439" s="444">
        <f t="shared" ca="1" si="28"/>
        <v>936066.91691726143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936066.91691726143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3865.2970299476719</v>
      </c>
      <c r="L440" s="444">
        <f t="shared" ca="1" si="28"/>
        <v>931536.58421738888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931536.58421738888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3846.4206436982026</v>
      </c>
      <c r="L441" s="444">
        <f t="shared" ca="1" si="28"/>
        <v>926987.37513126689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926987.37513126689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3827.4656058393616</v>
      </c>
      <c r="L442" s="444">
        <f t="shared" ca="1" si="28"/>
        <v>922419.2110072861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922419.2110072861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3808.4315886561085</v>
      </c>
      <c r="L443" s="444">
        <f t="shared" ca="1" si="28"/>
        <v>917832.01286612207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917832.01286612207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3789.3182630679244</v>
      </c>
      <c r="L444" s="444">
        <f t="shared" ca="1" si="28"/>
        <v>913225.70139936986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913225.70139936986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3770.1252986231234</v>
      </c>
      <c r="L445" s="444">
        <f t="shared" ca="1" si="28"/>
        <v>908600.19696817279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908600.19696817279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3750.8523634931357</v>
      </c>
      <c r="L446" s="444">
        <f t="shared" ca="1" si="28"/>
        <v>903955.41960184579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903955.41960184579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3731.4991244667731</v>
      </c>
      <c r="L447" s="444">
        <f t="shared" ca="1" si="28"/>
        <v>899291.2889964924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899291.2889964924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3712.0652469444676</v>
      </c>
      <c r="L448" s="444">
        <f t="shared" ca="1" si="28"/>
        <v>894607.72451361665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894607.72451361665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3692.5503949324852</v>
      </c>
      <c r="L449" s="444">
        <f t="shared" ca="1" si="28"/>
        <v>889904.64517872897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889904.64517872897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3672.9542310371194</v>
      </c>
      <c r="L450" s="444">
        <f t="shared" ca="1" si="28"/>
        <v>885181.96967994596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885181.96967994596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3653.2764164588575</v>
      </c>
      <c r="L451" s="444">
        <f t="shared" ca="1" si="28"/>
        <v>880439.61636658467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880439.61636658467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3633.5166109865181</v>
      </c>
      <c r="L452" s="444">
        <f t="shared" ca="1" si="28"/>
        <v>875677.50324775104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875677.50324775104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3613.6744729913789</v>
      </c>
      <c r="L453" s="444">
        <f t="shared" ca="1" si="28"/>
        <v>870895.54799092223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870895.54799092223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3593.7496594212585</v>
      </c>
      <c r="L454" s="444">
        <f t="shared" ca="1" si="28"/>
        <v>866093.66792052332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866093.66792052332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3573.7418257945965</v>
      </c>
      <c r="L455" s="444">
        <f t="shared" ca="1" si="28"/>
        <v>861271.78001649771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861271.78001649771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3553.6506261944901</v>
      </c>
      <c r="L456" s="444">
        <f t="shared" ca="1" si="28"/>
        <v>856429.80091287207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856429.80091287207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3533.4757132627155</v>
      </c>
      <c r="L457" s="444">
        <f t="shared" ca="1" si="28"/>
        <v>851567.64689631457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851567.64689631457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3513.2167381937265</v>
      </c>
      <c r="L458" s="444">
        <f t="shared" ca="1" si="28"/>
        <v>846685.23390468815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846685.23390468815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3492.8733507286165</v>
      </c>
      <c r="L459" s="444">
        <f t="shared" ca="1" si="28"/>
        <v>841782.47752559662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841782.47752559662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3472.4451991490691</v>
      </c>
      <c r="L460" s="444">
        <f t="shared" ca="1" si="28"/>
        <v>836859.29299492552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836859.29299492552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3451.931930271272</v>
      </c>
      <c r="L461" s="444">
        <f t="shared" ca="1" si="28"/>
        <v>831915.59519537666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831915.59519537666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3431.3331894398193</v>
      </c>
      <c r="L462" s="444">
        <f t="shared" ca="1" si="28"/>
        <v>826951.29865499632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826951.29865499632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3410.6486205215674</v>
      </c>
      <c r="L463" s="444">
        <f t="shared" ca="1" si="28"/>
        <v>821966.31754569768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821966.31754569768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3389.8778658994893</v>
      </c>
      <c r="L464" s="444">
        <f t="shared" ca="1" si="28"/>
        <v>816960.56568177696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816960.56568177696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3369.0205664664863</v>
      </c>
      <c r="L465" s="444">
        <f t="shared" ca="1" si="28"/>
        <v>811933.95651842328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811933.95651842328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3348.0763616191794</v>
      </c>
      <c r="L466" s="444">
        <f t="shared" ca="1" si="28"/>
        <v>806886.40315022226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806886.40315022226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3327.0448892516752</v>
      </c>
      <c r="L467" s="444">
        <f t="shared" ca="1" si="28"/>
        <v>801817.81830965378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801817.81830965378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3305.9257857493067</v>
      </c>
      <c r="L468" s="444">
        <f t="shared" ca="1" si="28"/>
        <v>796728.11436558294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796728.11436558294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3284.7186859823446</v>
      </c>
      <c r="L469" s="444">
        <f t="shared" ca="1" si="28"/>
        <v>791617.20332174515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791617.20332174515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3263.4232232996874</v>
      </c>
      <c r="L470" s="444">
        <f t="shared" ca="1" si="28"/>
        <v>786484.99681522464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786484.99681522464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3242.0390295225184</v>
      </c>
      <c r="L471" s="444">
        <f t="shared" ca="1" si="28"/>
        <v>781331.40611492703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781331.40611492703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3220.5657349379453</v>
      </c>
      <c r="L472" s="444">
        <f t="shared" ca="1" si="28"/>
        <v>776156.34212004475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776156.34212004475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3199.0029682926024</v>
      </c>
      <c r="L473" s="444">
        <f t="shared" ca="1" si="28"/>
        <v>770959.71535851713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770959.71535851713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3177.3503567862372</v>
      </c>
      <c r="L474" s="444">
        <f t="shared" ca="1" si="28"/>
        <v>765741.43598548323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765741.43598548323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3155.6075260652628</v>
      </c>
      <c r="L475" s="444">
        <f t="shared" ca="1" si="28"/>
        <v>760501.41378172836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760501.41378172836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3133.7741002162838</v>
      </c>
      <c r="L476" s="444">
        <f t="shared" ca="1" si="28"/>
        <v>755239.55815212452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755239.55815212452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3111.8497017596014</v>
      </c>
      <c r="L477" s="444">
        <f t="shared" ca="1" si="28"/>
        <v>749955.77812406397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749955.77812406397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3089.8339516426822</v>
      </c>
      <c r="L478" s="444">
        <f t="shared" ca="1" si="28"/>
        <v>744649.98234588653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744649.98234588653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3067.7264692336098</v>
      </c>
      <c r="L479" s="444">
        <f t="shared" ca="1" si="28"/>
        <v>739322.07908529998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739322.07908529998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3045.5268723144991</v>
      </c>
      <c r="L480" s="444">
        <f t="shared" ca="1" si="28"/>
        <v>733971.97622779431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733971.97622779431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3023.234777074892</v>
      </c>
      <c r="L481" s="444">
        <f t="shared" ca="1" si="28"/>
        <v>728599.58127504901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728599.58127504901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3000.84979810512</v>
      </c>
      <c r="L482" s="444">
        <f t="shared" ca="1" si="28"/>
        <v>723204.80134333391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723204.80134333391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2978.3715483896403</v>
      </c>
      <c r="L483" s="444">
        <f t="shared" ca="1" si="28"/>
        <v>717787.54316190339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717787.54316190339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2955.7996393003468</v>
      </c>
      <c r="L484" s="444">
        <f t="shared" ca="1" si="28"/>
        <v>712347.71307138354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712347.71307138354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2933.1336805898472</v>
      </c>
      <c r="L485" s="444">
        <f t="shared" ca="1" si="28"/>
        <v>706885.2170221532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706885.2170221532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2910.3732803847211</v>
      </c>
      <c r="L486" s="444">
        <f t="shared" ca="1" si="28"/>
        <v>701399.96057271771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701399.96057271771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2887.5180451787396</v>
      </c>
      <c r="L487" s="444">
        <f t="shared" ca="1" si="28"/>
        <v>695891.84888807626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695891.84888807626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2864.5675798260668</v>
      </c>
      <c r="L488" s="444">
        <f t="shared" ca="1" si="28"/>
        <v>690360.78673808218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690360.78673808218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2841.521487534425</v>
      </c>
      <c r="L489" s="444">
        <f t="shared" ca="1" si="28"/>
        <v>684806.6784957964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684806.6784957964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2818.379369858234</v>
      </c>
      <c r="L490" s="444">
        <f t="shared" ca="1" si="28"/>
        <v>679229.4281358344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679229.4281358344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2795.140826691726</v>
      </c>
      <c r="L491" s="444">
        <f t="shared" ca="1" si="28"/>
        <v>673628.93923270598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673628.93923270598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2771.8054562620241</v>
      </c>
      <c r="L492" s="444">
        <f t="shared" ca="1" si="28"/>
        <v>668005.11495914788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668005.11495914788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2748.3728551221989</v>
      </c>
      <c r="L493" s="444">
        <f t="shared" ca="1" si="28"/>
        <v>662357.85808444989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662357.85808444989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2724.8426181442906</v>
      </c>
      <c r="L494" s="444">
        <f t="shared" ca="1" si="28"/>
        <v>656687.07097277394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656687.07097277394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2701.2143385123072</v>
      </c>
      <c r="L495" s="444">
        <f t="shared" ca="1" si="28"/>
        <v>650992.65558146604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650992.65558146604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2677.4876077151912</v>
      </c>
      <c r="L496" s="444">
        <f t="shared" ca="1" si="28"/>
        <v>645274.51345936104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645274.51345936104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2653.6620155397536</v>
      </c>
      <c r="L497" s="444">
        <f t="shared" ca="1" si="28"/>
        <v>639532.54574508057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639532.54574508057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2629.737150063585</v>
      </c>
      <c r="L498" s="444">
        <f t="shared" ca="1" si="28"/>
        <v>633766.65316532401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633766.65316532401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2605.7125976479324</v>
      </c>
      <c r="L499" s="444">
        <f t="shared" ca="1" si="28"/>
        <v>627976.73603315174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627976.73603315174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2581.5879429305483</v>
      </c>
      <c r="L500" s="444">
        <f t="shared" ca="1" si="28"/>
        <v>622162.69424626208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622162.69424626208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2557.3627688185079</v>
      </c>
      <c r="L501" s="444">
        <f t="shared" ca="1" si="28"/>
        <v>616324.4272852604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616324.4272852604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2533.036656481001</v>
      </c>
      <c r="L502" s="444">
        <f t="shared" ca="1" si="28"/>
        <v>610461.8342119212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610461.8342119212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2508.6091853420876</v>
      </c>
      <c r="L503" s="444">
        <f t="shared" ca="1" si="28"/>
        <v>604574.81366744312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604574.81366744312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2484.0799330734289</v>
      </c>
      <c r="L504" s="444">
        <f t="shared" ca="1" si="28"/>
        <v>598663.2638706963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598663.2638706963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2459.4484755869839</v>
      </c>
      <c r="L505" s="444">
        <f t="shared" ca="1" si="28"/>
        <v>592727.08261646307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592727.08261646307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2434.7143870276786</v>
      </c>
      <c r="L506" s="444">
        <f t="shared" ca="1" si="28"/>
        <v>586766.16727367055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586766.16727367055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2409.8772397660432</v>
      </c>
      <c r="L507" s="444">
        <f t="shared" ca="1" si="28"/>
        <v>580780.41478361643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580780.41478361643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2384.9366043908176</v>
      </c>
      <c r="L508" s="444">
        <f t="shared" ca="1" si="28"/>
        <v>574769.7216581871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574769.7216581871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2359.8920497015288</v>
      </c>
      <c r="L509" s="444">
        <f t="shared" ca="1" si="28"/>
        <v>568733.98397806846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568733.98397806846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2334.7431427010342</v>
      </c>
      <c r="L510" s="444">
        <f t="shared" ca="1" si="28"/>
        <v>562673.09739094926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562673.09739094926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2309.4894485880377</v>
      </c>
      <c r="L511" s="444">
        <f t="shared" ca="1" si="28"/>
        <v>556586.95710971707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556586.95710971707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2284.1305307495704</v>
      </c>
      <c r="L512" s="444">
        <f t="shared" ca="1" si="28"/>
        <v>550475.45791064645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550475.45791064645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2258.6659507534428</v>
      </c>
      <c r="L513" s="444">
        <f t="shared" ca="1" si="28"/>
        <v>544338.49413157976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544338.49413157976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2233.0952683406649</v>
      </c>
      <c r="L514" s="444">
        <f t="shared" ca="1" si="28"/>
        <v>538175.95967010024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538175.95967010024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2207.4180414178336</v>
      </c>
      <c r="L515" s="444">
        <f t="shared" ca="1" si="28"/>
        <v>531987.7479816979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531987.7479816979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2181.6338260494904</v>
      </c>
      <c r="L516" s="444">
        <f t="shared" ca="1" si="28"/>
        <v>525773.75207792723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525773.75207792723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2155.7421764504456</v>
      </c>
      <c r="L517" s="444">
        <f t="shared" ca="1" si="28"/>
        <v>519533.86452455749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519533.86452455749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2129.7426449780723</v>
      </c>
      <c r="L518" s="444">
        <f t="shared" ref="L518:L772" ca="1" si="54">I518-J518+K518</f>
        <v>513267.97743971535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513267.97743971535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2103.6347821245631</v>
      </c>
      <c r="L519" s="444">
        <f t="shared" ca="1" si="54"/>
        <v>506975.98249201971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506975.98249201971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2077.4181365091645</v>
      </c>
      <c r="L520" s="444">
        <f t="shared" ca="1" si="54"/>
        <v>500657.77089870872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500657.77089870872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2051.0922548703688</v>
      </c>
      <c r="L521" s="444">
        <f t="shared" ca="1" si="54"/>
        <v>494313.23342375894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494313.23342375894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2024.6566820580779</v>
      </c>
      <c r="L522" s="444">
        <f t="shared" ca="1" si="54"/>
        <v>487942.26037599682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487942.26037599682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1998.1109610257363</v>
      </c>
      <c r="L523" s="444">
        <f t="shared" ca="1" si="54"/>
        <v>481544.74160720239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481544.74160720239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1971.4546328224258</v>
      </c>
      <c r="L524" s="444">
        <f t="shared" ca="1" si="54"/>
        <v>475120.56651020463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475120.56651020463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1944.6872365849349</v>
      </c>
      <c r="L525" s="444">
        <f t="shared" ca="1" si="54"/>
        <v>468669.62401696941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468669.62401696941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1917.8083095297884</v>
      </c>
      <c r="L526" s="444">
        <f t="shared" ca="1" si="54"/>
        <v>462191.80259667902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462191.80259667902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1890.8173869452451</v>
      </c>
      <c r="L527" s="444">
        <f t="shared" ca="1" si="54"/>
        <v>455686.99025380408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455686.99025380408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1863.7140021832663</v>
      </c>
      <c r="L528" s="444">
        <f t="shared" ca="1" si="54"/>
        <v>449155.07452616718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449155.07452616718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1836.4976866514457</v>
      </c>
      <c r="L529" s="444">
        <f t="shared" ca="1" si="54"/>
        <v>442595.94248299842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442595.94248299842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1809.1679698049093</v>
      </c>
      <c r="L530" s="444">
        <f t="shared" ca="1" si="54"/>
        <v>436009.48072298313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436009.48072298313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1781.7243791381788</v>
      </c>
      <c r="L531" s="444">
        <f t="shared" ca="1" si="54"/>
        <v>429395.57537230116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429395.57537230116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1754.1664401770038</v>
      </c>
      <c r="L532" s="444">
        <f t="shared" ca="1" si="54"/>
        <v>422754.11208265799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422754.11208265799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1726.4936764701572</v>
      </c>
      <c r="L533" s="444">
        <f t="shared" ca="1" si="54"/>
        <v>416084.97602930799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416084.97602930799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1698.7056095811993</v>
      </c>
      <c r="L534" s="444">
        <f t="shared" ca="1" si="54"/>
        <v>409388.05190906901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409388.05190906901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1670.8017590802035</v>
      </c>
      <c r="L535" s="444">
        <f t="shared" ca="1" si="54"/>
        <v>402663.22393832903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402663.22393832903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1642.7816425354536</v>
      </c>
      <c r="L536" s="444">
        <f t="shared" ca="1" si="54"/>
        <v>395910.37585104431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395910.37585104431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1614.6447755051006</v>
      </c>
      <c r="L537" s="444">
        <f t="shared" ca="1" si="54"/>
        <v>389129.39089672925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389129.39089672925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1586.3906715287878</v>
      </c>
      <c r="L538" s="444">
        <f t="shared" ca="1" si="54"/>
        <v>382320.15183843783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382320.15183843783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1558.0188421192402</v>
      </c>
      <c r="L539" s="444">
        <f t="shared" ca="1" si="54"/>
        <v>375482.5409507369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375482.5409507369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1529.5287967538197</v>
      </c>
      <c r="L540" s="444">
        <f t="shared" ca="1" si="54"/>
        <v>368616.44001767057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368616.44001767057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1500.9200428660433</v>
      </c>
      <c r="L541" s="444">
        <f t="shared" ca="1" si="54"/>
        <v>361721.73033071641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361721.73033071641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1472.1920858370677</v>
      </c>
      <c r="L542" s="444">
        <f t="shared" ca="1" si="54"/>
        <v>354798.2926867333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354798.2926867333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1443.3444289871379</v>
      </c>
      <c r="L543" s="444">
        <f t="shared" ca="1" si="54"/>
        <v>347846.00738590024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347846.00738590024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1414.3765735670002</v>
      </c>
      <c r="L544" s="444">
        <f t="shared" ca="1" si="54"/>
        <v>340864.75422964705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340864.75422964705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1385.2880187492785</v>
      </c>
      <c r="L545" s="444">
        <f t="shared" ca="1" si="54"/>
        <v>333854.41251857614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333854.41251857614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1356.0782616198164</v>
      </c>
      <c r="L546" s="444">
        <f t="shared" ca="1" si="54"/>
        <v>326814.8610503758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326814.8610503758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1326.7467971689816</v>
      </c>
      <c r="L547" s="444">
        <f t="shared" ca="1" si="54"/>
        <v>319745.97811772459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319745.97811772459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1297.293118282935</v>
      </c>
      <c r="L548" s="444">
        <f t="shared" ca="1" si="54"/>
        <v>312647.64150618733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312647.64150618733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1267.7167157348631</v>
      </c>
      <c r="L549" s="444">
        <f t="shared" ca="1" si="54"/>
        <v>305519.728492102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305519.728492102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1238.0170781761742</v>
      </c>
      <c r="L550" s="444">
        <f t="shared" ca="1" si="54"/>
        <v>298362.11584045802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298362.11584045802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1208.1936921276576</v>
      </c>
      <c r="L551" s="444">
        <f t="shared" ca="1" si="54"/>
        <v>291174.67980276549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291174.67980276549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1178.2460419706053</v>
      </c>
      <c r="L552" s="444">
        <f t="shared" ca="1" si="54"/>
        <v>283957.29611491592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283957.29611491592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1148.1736099378988</v>
      </c>
      <c r="L553" s="444">
        <f t="shared" ca="1" si="54"/>
        <v>276709.83999503363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276709.83999503363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1117.9758761050559</v>
      </c>
      <c r="L554" s="444">
        <f t="shared" ca="1" si="54"/>
        <v>269432.18614131853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269432.18614131853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1087.652318381243</v>
      </c>
      <c r="L555" s="444">
        <f t="shared" ca="1" si="54"/>
        <v>262124.20872987958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262124.20872987958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1057.2024125002474</v>
      </c>
      <c r="L556" s="444">
        <f t="shared" ca="1" si="54"/>
        <v>254785.78141255965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254785.78141255965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1026.6256320114144</v>
      </c>
      <c r="L557" s="444">
        <f t="shared" ca="1" si="54"/>
        <v>247416.77731475089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247416.77731475089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995.92144827054449</v>
      </c>
      <c r="L558" s="444">
        <f t="shared" ca="1" si="54"/>
        <v>240017.06903320126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240017.06903320126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965.08933043075444</v>
      </c>
      <c r="L559" s="444">
        <f t="shared" ca="1" si="54"/>
        <v>232586.52863381183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232586.52863381183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934.12874543329849</v>
      </c>
      <c r="L560" s="444">
        <f t="shared" ca="1" si="54"/>
        <v>225125.02764942494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225125.02764942494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903.03915799835318</v>
      </c>
      <c r="L561" s="444">
        <f t="shared" ca="1" si="54"/>
        <v>217632.4370776031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217632.4370776031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871.82003061576211</v>
      </c>
      <c r="L562" s="444">
        <f t="shared" ca="1" si="54"/>
        <v>210108.62737839867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210108.62737839867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840.47082353574365</v>
      </c>
      <c r="L563" s="444">
        <f t="shared" ca="1" si="54"/>
        <v>202553.46847211424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202553.46847211424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808.99099475955859</v>
      </c>
      <c r="L564" s="444">
        <f t="shared" ca="1" si="54"/>
        <v>194966.8297370536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194966.8297370536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777.38000003013929</v>
      </c>
      <c r="L565" s="444">
        <f t="shared" ca="1" si="54"/>
        <v>187348.58000726355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187348.58000726355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745.63729282268071</v>
      </c>
      <c r="L566" s="444">
        <f t="shared" ca="1" si="54"/>
        <v>179698.58757026604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179698.58757026604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713.76232433519112</v>
      </c>
      <c r="L567" s="444">
        <f t="shared" ca="1" si="54"/>
        <v>172016.72016478106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172016.72016478106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681.75454347900359</v>
      </c>
      <c r="L568" s="444">
        <f t="shared" ca="1" si="54"/>
        <v>164302.84497843988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164302.84497843988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649.61339686924873</v>
      </c>
      <c r="L569" s="444">
        <f t="shared" ca="1" si="54"/>
        <v>156556.82864548895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156556.82864548895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617.33832881528656</v>
      </c>
      <c r="L570" s="444">
        <f t="shared" ca="1" si="54"/>
        <v>148778.53724448406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148778.53724448406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584.92878131109944</v>
      </c>
      <c r="L571" s="444">
        <f t="shared" ca="1" si="54"/>
        <v>140967.83629597496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140967.83629597496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552.38419402564489</v>
      </c>
      <c r="L572" s="444">
        <f t="shared" ca="1" si="54"/>
        <v>133124.59076018044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133124.59076018044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519.70400429316771</v>
      </c>
      <c r="L573" s="444">
        <f t="shared" ca="1" si="54"/>
        <v>125248.66503465342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125248.66503465342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486.88764710347181</v>
      </c>
      <c r="L574" s="444">
        <f t="shared" ca="1" si="54"/>
        <v>117339.92295193671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117339.92295193671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453.93455509215215</v>
      </c>
      <c r="L575" s="444">
        <f t="shared" ca="1" si="54"/>
        <v>109398.22777720868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109398.22777720868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420.84415853078542</v>
      </c>
      <c r="L576" s="444">
        <f t="shared" ca="1" si="54"/>
        <v>101423.44220591929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101423.44220591929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387.61588531707957</v>
      </c>
      <c r="L577" s="444">
        <f t="shared" ca="1" si="54"/>
        <v>93415.428361416183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93415.428361416183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354.24916096498333</v>
      </c>
      <c r="L578" s="444">
        <f t="shared" ca="1" si="54"/>
        <v>85374.047792560988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85374.047792560988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320.74340859475336</v>
      </c>
      <c r="L579" s="444">
        <f t="shared" ca="1" si="54"/>
        <v>77299.161471335552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77299.161471335552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287.09804892298069</v>
      </c>
      <c r="L580" s="444">
        <f t="shared" ca="1" si="54"/>
        <v>69190.629790438354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69190.629790438354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253.31250025257569</v>
      </c>
      <c r="L581" s="444">
        <f t="shared" ca="1" si="54"/>
        <v>61048.312560870749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61048.312560870749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219.38617846271069</v>
      </c>
      <c r="L582" s="444">
        <f t="shared" ca="1" si="54"/>
        <v>52872.069009513274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52872.069009513274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185.3184969987212</v>
      </c>
      <c r="L583" s="444">
        <f t="shared" ca="1" si="54"/>
        <v>44661.757776691811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44661.757776691811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151.10886686196511</v>
      </c>
      <c r="L584" s="444">
        <f t="shared" ca="1" si="54"/>
        <v>36417.236913733592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36417.236913733592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116.75669659963921</v>
      </c>
      <c r="L585" s="444">
        <f t="shared" ca="1" si="54"/>
        <v>28138.363880513047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28138.363880513047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82.261392294553602</v>
      </c>
      <c r="L586" s="444">
        <f t="shared" ca="1" si="54"/>
        <v>19824.995542987417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19824.995542987417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47.62235755486347</v>
      </c>
      <c r="L587" s="444">
        <f t="shared" ca="1" si="54"/>
        <v>11476.988170722096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11476.988170722096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12.838993503757964</v>
      </c>
      <c r="L588" s="444">
        <f t="shared" ca="1" si="54"/>
        <v>3094.1974344056694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3094.1974344056694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-22.089301230893813</v>
      </c>
      <c r="L589" s="444">
        <f t="shared" ca="1" si="54"/>
        <v>-5323.5215966454089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-5323.5215966454089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-57.163130526939966</v>
      </c>
      <c r="L590" s="444">
        <f t="shared" ca="1" si="54"/>
        <v>-13776.314456992533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-13776.314456992533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-92.383100778386321</v>
      </c>
      <c r="L591" s="444">
        <f t="shared" ca="1" si="54"/>
        <v>-22264.327287591103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-22264.327287591103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-127.74982090588037</v>
      </c>
      <c r="L592" s="444">
        <f t="shared" ca="1" si="54"/>
        <v>-30787.706838317168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-30787.706838317168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-163.26390236723898</v>
      </c>
      <c r="L593" s="444">
        <f t="shared" ca="1" si="54"/>
        <v>-39346.600470504593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-39346.600470504593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-198.92595916801989</v>
      </c>
      <c r="L594" s="444">
        <f t="shared" ca="1" si="54"/>
        <v>-47941.156159492792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-47941.156159492792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-234.73660787213737</v>
      </c>
      <c r="L595" s="444">
        <f t="shared" ca="1" si="54"/>
        <v>-56571.522497185113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-56571.522497185113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-270.69646761252204</v>
      </c>
      <c r="L596" s="444">
        <f t="shared" ca="1" si="54"/>
        <v>-65237.848694617816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-65237.848694617816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-306.80616010182501</v>
      </c>
      <c r="L597" s="444">
        <f t="shared" ca="1" si="54"/>
        <v>-73940.284584539826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-73940.284584539826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-343.06630964316668</v>
      </c>
      <c r="L598" s="444">
        <f t="shared" ca="1" si="54"/>
        <v>-82678.980624003176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-82678.980624003176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-379.47754314093066</v>
      </c>
      <c r="L599" s="444">
        <f t="shared" ca="1" si="54"/>
        <v>-91454.087896964294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-91454.087896964294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-416.04049011160197</v>
      </c>
      <c r="L600" s="444">
        <f t="shared" ca="1" si="54"/>
        <v>-100265.75811689608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-100265.75811689608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-452.75578269465109</v>
      </c>
      <c r="L601" s="444">
        <f t="shared" ca="1" si="54"/>
        <v>-109114.14362941092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-109114.14362941092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-489.62405566346291</v>
      </c>
      <c r="L602" s="444">
        <f t="shared" ca="1" si="54"/>
        <v>-117999.39741489456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-117999.39741489456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-526.64594643631142</v>
      </c>
      <c r="L603" s="444">
        <f t="shared" ca="1" si="54"/>
        <v>-126921.67309115105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-126921.67309115105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-563.82209508738015</v>
      </c>
      <c r="L604" s="444">
        <f t="shared" ca="1" si="54"/>
        <v>-135881.12491605862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-135881.12491605862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-601.1531443578283</v>
      </c>
      <c r="L605" s="444">
        <f t="shared" ca="1" si="54"/>
        <v>-144877.90779023664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-144877.90779023664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-638.63973966690344</v>
      </c>
      <c r="L606" s="444">
        <f t="shared" ca="1" si="54"/>
        <v>-153912.17725972371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-153912.17725972371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-676.28252912309961</v>
      </c>
      <c r="L607" s="444">
        <f t="shared" ca="1" si="54"/>
        <v>-162984.08951866699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-162984.08951866699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-714.08216353536318</v>
      </c>
      <c r="L608" s="444">
        <f t="shared" ca="1" si="54"/>
        <v>-172093.80141202253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-172093.80141202253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-752.03929642434457</v>
      </c>
      <c r="L609" s="444">
        <f t="shared" ca="1" si="54"/>
        <v>-181241.47043826705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-181241.47043826705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-790.15458403369678</v>
      </c>
      <c r="L610" s="444">
        <f t="shared" ca="1" si="54"/>
        <v>-190427.25475212093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-190427.25475212093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-828.42868534142133</v>
      </c>
      <c r="L611" s="444">
        <f t="shared" ca="1" si="54"/>
        <v>-199651.31316728253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-199651.31316728253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-866.86226207126128</v>
      </c>
      <c r="L612" s="444">
        <f t="shared" ca="1" si="54"/>
        <v>-208913.80515917396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-208913.80515917396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-905.45597870414224</v>
      </c>
      <c r="L613" s="444">
        <f t="shared" ca="1" si="54"/>
        <v>-218214.8908676983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-218214.8908676983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-944.21050248966014</v>
      </c>
      <c r="L614" s="444">
        <f t="shared" ca="1" si="54"/>
        <v>-227554.73110000815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-227554.73110000815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-983.12650345761801</v>
      </c>
      <c r="L615" s="444">
        <f t="shared" ca="1" si="54"/>
        <v>-236933.48733328594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-236933.48733328594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-1022.2046544296088</v>
      </c>
      <c r="L616" s="444">
        <f t="shared" ca="1" si="54"/>
        <v>-246351.32171753573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-246351.32171753573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-1061.4456310306498</v>
      </c>
      <c r="L617" s="444">
        <f t="shared" ca="1" si="54"/>
        <v>-255808.39707838657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-255808.39707838657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-1100.8501117008614</v>
      </c>
      <c r="L618" s="444">
        <f t="shared" ca="1" si="54"/>
        <v>-265304.87691990763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-265304.87691990763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-1140.4187777071993</v>
      </c>
      <c r="L619" s="444">
        <f t="shared" ca="1" si="54"/>
        <v>-274840.92542743502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-274840.92542743502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-1180.1523131552301</v>
      </c>
      <c r="L620" s="444">
        <f t="shared" ca="1" si="54"/>
        <v>-284416.70747041045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-284416.70747041045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-1220.051405000961</v>
      </c>
      <c r="L621" s="444">
        <f t="shared" ca="1" si="54"/>
        <v>-294032.38860523159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-294032.38860523159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-1260.1167430627156</v>
      </c>
      <c r="L622" s="444">
        <f t="shared" ca="1" si="54"/>
        <v>-303688.13507811452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-303688.13507811452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-1300.3490200330612</v>
      </c>
      <c r="L623" s="444">
        <f t="shared" ca="1" si="54"/>
        <v>-313384.11382796778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-313384.11382796778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-1340.7489314907832</v>
      </c>
      <c r="L624" s="444">
        <f t="shared" ca="1" si="54"/>
        <v>-323120.49248927872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-323120.49248927872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-1381.317175912912</v>
      </c>
      <c r="L625" s="444">
        <f t="shared" ca="1" si="54"/>
        <v>-332897.43939501181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-332897.43939501181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-1422.0544546868</v>
      </c>
      <c r="L626" s="444">
        <f t="shared" ca="1" si="54"/>
        <v>-342715.12357951881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-342715.12357951881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-1462.9614721222458</v>
      </c>
      <c r="L627" s="444">
        <f t="shared" ca="1" si="54"/>
        <v>-352573.71478146123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-352573.71478146123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-1504.0389354636725</v>
      </c>
      <c r="L628" s="444">
        <f t="shared" ca="1" si="54"/>
        <v>-362473.38344674511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-362473.38344674511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-1545.2875549023554</v>
      </c>
      <c r="L629" s="444">
        <f t="shared" ca="1" si="54"/>
        <v>-372414.30073146767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-372414.30073146767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-1586.7080435886994</v>
      </c>
      <c r="L630" s="444">
        <f t="shared" ca="1" si="54"/>
        <v>-382396.63850487652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-382396.63850487652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-1628.3011176445696</v>
      </c>
      <c r="L631" s="444">
        <f t="shared" ca="1" si="54"/>
        <v>-392420.56935234129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-392420.56935234129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-1670.0674961756729</v>
      </c>
      <c r="L632" s="444">
        <f t="shared" ca="1" si="54"/>
        <v>-402486.26657833712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-402486.26657833712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-1712.0079012839885</v>
      </c>
      <c r="L633" s="444">
        <f t="shared" ca="1" si="54"/>
        <v>-412593.90420944127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-412593.90420944127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-1754.123058080256</v>
      </c>
      <c r="L634" s="444">
        <f t="shared" ca="1" si="54"/>
        <v>-422743.65699734172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-422743.65699734172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-1796.4136946965079</v>
      </c>
      <c r="L635" s="444">
        <f t="shared" ca="1" si="54"/>
        <v>-432935.7004218584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-432935.7004218584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-1838.8805422986607</v>
      </c>
      <c r="L636" s="444">
        <f t="shared" ca="1" si="54"/>
        <v>-443170.21069397725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-443170.21069397725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-1881.5243350991557</v>
      </c>
      <c r="L637" s="444">
        <f t="shared" ca="1" si="54"/>
        <v>-453447.36475889658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-453447.36475889658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-1924.3458103696532</v>
      </c>
      <c r="L638" s="444">
        <f t="shared" ca="1" si="54"/>
        <v>-463767.34029908641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-463767.34029908641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-1967.3457084537774</v>
      </c>
      <c r="L639" s="444">
        <f t="shared" ca="1" si="54"/>
        <v>-474130.31573736039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-474130.31573736039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-2010.5247727799187</v>
      </c>
      <c r="L640" s="444">
        <f t="shared" ca="1" si="54"/>
        <v>-484536.47023996047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-484536.47023996047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-2053.8837498740859</v>
      </c>
      <c r="L641" s="444">
        <f t="shared" ca="1" si="54"/>
        <v>-494985.98371965473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-494985.98371965473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-2097.4233893728119</v>
      </c>
      <c r="L642" s="444">
        <f t="shared" ca="1" si="54"/>
        <v>-505479.03683884774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-505479.03683884774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-2141.1444440361165</v>
      </c>
      <c r="L643" s="444">
        <f t="shared" ca="1" si="54"/>
        <v>-516015.81101270404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-516015.81101270404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-2185.0476697605177</v>
      </c>
      <c r="L644" s="444">
        <f t="shared" ca="1" si="54"/>
        <v>-526596.48841228476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-526596.48841228476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-2229.1338255921037</v>
      </c>
      <c r="L645" s="444">
        <f t="shared" ca="1" si="54"/>
        <v>-537221.25196769706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-537221.25196769706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-2273.403673739655</v>
      </c>
      <c r="L646" s="444">
        <f t="shared" ca="1" si="54"/>
        <v>-547890.28537125688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-547890.28537125688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-2317.8579795878209</v>
      </c>
      <c r="L647" s="444">
        <f t="shared" ca="1" si="54"/>
        <v>-558603.77308066492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-558603.77308066492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-2362.4975117103545</v>
      </c>
      <c r="L648" s="444">
        <f t="shared" ca="1" si="54"/>
        <v>-569361.90032219549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-569361.90032219549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-2407.3230418833987</v>
      </c>
      <c r="L649" s="444">
        <f t="shared" ca="1" si="54"/>
        <v>-580164.85309389909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-580164.85309389909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-2452.3353450988302</v>
      </c>
      <c r="L650" s="444">
        <f t="shared" ca="1" si="54"/>
        <v>-591012.81816881814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-591012.81816881814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-2497.5351995776596</v>
      </c>
      <c r="L651" s="444">
        <f t="shared" ca="1" si="54"/>
        <v>-601905.98309821601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-601905.98309821601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-2542.9233867834841</v>
      </c>
      <c r="L652" s="444">
        <f t="shared" ca="1" si="54"/>
        <v>-612844.53621481964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-612844.53621481964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-2588.5006914359992</v>
      </c>
      <c r="L653" s="444">
        <f t="shared" ca="1" si="54"/>
        <v>-623828.66663607582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-623828.66663607582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-2634.2679015245667</v>
      </c>
      <c r="L654" s="444">
        <f t="shared" ca="1" si="54"/>
        <v>-634858.56426742056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-634858.56426742056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-2680.2258083218362</v>
      </c>
      <c r="L655" s="444">
        <f t="shared" ca="1" si="54"/>
        <v>-645934.41980556259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-645934.41980556259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-2726.375206397428</v>
      </c>
      <c r="L656" s="444">
        <f t="shared" ca="1" si="54"/>
        <v>-657056.42474178015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-657056.42474178015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-2772.716893631668</v>
      </c>
      <c r="L657" s="444">
        <f t="shared" ca="1" si="54"/>
        <v>-668224.77136523195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-668224.77136523195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-2819.2516712293836</v>
      </c>
      <c r="L658" s="444">
        <f t="shared" ca="1" si="54"/>
        <v>-679439.65276628151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-679439.65276628151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-2865.9803437337569</v>
      </c>
      <c r="L659" s="444">
        <f t="shared" ca="1" si="54"/>
        <v>-690701.26283983549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-690701.26283983549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-2912.9037190402319</v>
      </c>
      <c r="L660" s="444">
        <f t="shared" ca="1" si="54"/>
        <v>-702009.79628869588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-702009.79628869588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-2960.0226084104834</v>
      </c>
      <c r="L661" s="444">
        <f t="shared" ca="1" si="54"/>
        <v>-713365.44862692652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-713365.44862692652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-3007.3378264864446</v>
      </c>
      <c r="L662" s="444">
        <f t="shared" ca="1" si="54"/>
        <v>-724768.41618323314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-724768.41618323314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-3054.8501913043888</v>
      </c>
      <c r="L663" s="444">
        <f t="shared" ca="1" si="54"/>
        <v>-736218.89610435767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-736218.89610435767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-3102.5605243090745</v>
      </c>
      <c r="L664" s="444">
        <f t="shared" ca="1" si="54"/>
        <v>-747717.08635848691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-747717.08635848691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-3150.4696503679461</v>
      </c>
      <c r="L665" s="444">
        <f t="shared" ca="1" si="54"/>
        <v>-759263.18573867506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-759263.18573867506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-3198.5783977853966</v>
      </c>
      <c r="L666" s="444">
        <f t="shared" ca="1" si="54"/>
        <v>-770857.39386628068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-770857.39386628068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-3246.8875983170869</v>
      </c>
      <c r="L667" s="444">
        <f t="shared" ca="1" si="54"/>
        <v>-782499.91119441797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-782499.91119441797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-3295.3980871843255</v>
      </c>
      <c r="L668" s="444">
        <f t="shared" ca="1" si="54"/>
        <v>-794190.93901142245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-794190.93901142245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-3344.1107030885109</v>
      </c>
      <c r="L669" s="444">
        <f t="shared" ca="1" si="54"/>
        <v>-805930.67944433109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-805930.67944433109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-3393.0262882256302</v>
      </c>
      <c r="L670" s="444">
        <f t="shared" ca="1" si="54"/>
        <v>-817719.33546237694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-817719.33546237694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-3442.1456883008209</v>
      </c>
      <c r="L671" s="444">
        <f t="shared" ca="1" si="54"/>
        <v>-829557.11088049796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-829557.11088049796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-3491.4697525429929</v>
      </c>
      <c r="L672" s="444">
        <f t="shared" ca="1" si="54"/>
        <v>-841444.21036286117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-841444.21036286117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-3540.9993337195056</v>
      </c>
      <c r="L673" s="444">
        <f t="shared" ca="1" si="54"/>
        <v>-853380.83942640084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-853380.83942640084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-3590.735288150921</v>
      </c>
      <c r="L674" s="444">
        <f t="shared" ca="1" si="54"/>
        <v>-865367.20444437198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-865367.20444437198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-3640.6784757258006</v>
      </c>
      <c r="L675" s="444">
        <f t="shared" ca="1" si="54"/>
        <v>-877403.51264991798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-877403.51264991798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-3690.8297599155758</v>
      </c>
      <c r="L676" s="444">
        <f t="shared" ca="1" si="54"/>
        <v>-889489.97213965375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-889489.97213965375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-3741.1900077894747</v>
      </c>
      <c r="L677" s="444">
        <f t="shared" ca="1" si="54"/>
        <v>-901626.79187726346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-901626.79187726346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-3791.7600900295151</v>
      </c>
      <c r="L678" s="444">
        <f t="shared" ca="1" si="54"/>
        <v>-913814.18169711321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-913814.18169711321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-3842.5408809455557</v>
      </c>
      <c r="L679" s="444">
        <f t="shared" ca="1" si="54"/>
        <v>-926052.3523078789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-926052.3523078789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-3893.5332584904127</v>
      </c>
      <c r="L680" s="444">
        <f t="shared" ca="1" si="54"/>
        <v>-938341.51529618946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-938341.51529618946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-3944.7381042750403</v>
      </c>
      <c r="L681" s="444">
        <f t="shared" ca="1" si="54"/>
        <v>-950681.88313028472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-950681.88313028472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-3996.1563035837708</v>
      </c>
      <c r="L682" s="444">
        <f t="shared" ca="1" si="54"/>
        <v>-963073.66916368867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-963073.66916368867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-4047.7887453896201</v>
      </c>
      <c r="L683" s="444">
        <f t="shared" ca="1" si="54"/>
        <v>-975517.08763889852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-975517.08763889852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-4099.6363223696608</v>
      </c>
      <c r="L684" s="444">
        <f t="shared" ca="1" si="54"/>
        <v>-988012.35369108838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-988012.35369108838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-4151.6999309204521</v>
      </c>
      <c r="L685" s="444">
        <f t="shared" ca="1" si="54"/>
        <v>-1000559.6833518291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-1000559.6833518291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-4203.9804711735387</v>
      </c>
      <c r="L686" s="444">
        <f t="shared" ca="1" si="54"/>
        <v>-1013159.2935528228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-1013159.2935528228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-4256.4788470110116</v>
      </c>
      <c r="L687" s="444">
        <f t="shared" ca="1" si="54"/>
        <v>-1025811.402129654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-1025811.402129654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-4309.1959660811417</v>
      </c>
      <c r="L688" s="444">
        <f t="shared" ca="1" si="54"/>
        <v>-1038516.2278255553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-1038516.2278255553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-4362.1327398140638</v>
      </c>
      <c r="L689" s="444">
        <f t="shared" ca="1" si="54"/>
        <v>-1051273.9902951894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-1051273.9902951894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-4415.2900834375396</v>
      </c>
      <c r="L690" s="444">
        <f t="shared" ca="1" si="54"/>
        <v>-1064084.9101084471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-1064084.9101084471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-4468.6689159927801</v>
      </c>
      <c r="L691" s="444">
        <f t="shared" ca="1" si="54"/>
        <v>-1076949.2087542601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-1076949.2087542601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-4522.2701603503347</v>
      </c>
      <c r="L692" s="444">
        <f t="shared" ca="1" si="54"/>
        <v>-1089867.1086444305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-1089867.1086444305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-4576.0947432260446</v>
      </c>
      <c r="L693" s="444">
        <f t="shared" ca="1" si="54"/>
        <v>-1102838.8331174767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-1102838.8331174767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-4630.1435951970698</v>
      </c>
      <c r="L694" s="444">
        <f t="shared" ca="1" si="54"/>
        <v>-1115864.6064424939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-1115864.6064424939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-4684.4176507179754</v>
      </c>
      <c r="L695" s="444">
        <f t="shared" ca="1" si="54"/>
        <v>-1128944.653823032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-1128944.653823032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-4738.9178481368845</v>
      </c>
      <c r="L696" s="444">
        <f t="shared" ca="1" si="54"/>
        <v>-1142079.2014009892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-1142079.2014009892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-4793.6451297117055</v>
      </c>
      <c r="L697" s="444">
        <f t="shared" ca="1" si="54"/>
        <v>-1155268.476260521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-1155268.476260521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-4848.6004416264213</v>
      </c>
      <c r="L698" s="444">
        <f t="shared" ca="1" si="54"/>
        <v>-1168512.7064319677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-1168512.7064319677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-4903.7847340074495</v>
      </c>
      <c r="L699" s="444">
        <f t="shared" ca="1" si="54"/>
        <v>-1181812.1208957953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-1181812.1208957953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-4959.1989609400644</v>
      </c>
      <c r="L700" s="444">
        <f t="shared" ca="1" si="54"/>
        <v>-1195166.9495865556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-1195166.9495865556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-5014.8440804848988</v>
      </c>
      <c r="L701" s="444">
        <f t="shared" ca="1" si="54"/>
        <v>-1208577.4233968607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-1208577.4233968607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-5070.7210546945034</v>
      </c>
      <c r="L702" s="444">
        <f t="shared" ca="1" si="54"/>
        <v>-1222043.7741813755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-1222043.7741813755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-5126.8308496299824</v>
      </c>
      <c r="L703" s="444">
        <f t="shared" ca="1" si="54"/>
        <v>-1235566.2347608258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-1235566.2347608258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-5183.1744353776912</v>
      </c>
      <c r="L704" s="444">
        <f t="shared" ca="1" si="54"/>
        <v>-1249145.0389260235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-1249145.0389260235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-5239.7527860660157</v>
      </c>
      <c r="L705" s="444">
        <f t="shared" ca="1" si="54"/>
        <v>-1262780.4214419096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-1262780.4214419096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-5296.5668798822071</v>
      </c>
      <c r="L706" s="444">
        <f t="shared" ca="1" si="54"/>
        <v>-1276472.6180516121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-1276472.6180516121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-5353.6176990893009</v>
      </c>
      <c r="L707" s="444">
        <f t="shared" ca="1" si="54"/>
        <v>-1290221.8654805215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-1290221.8654805215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-5410.9062300430905</v>
      </c>
      <c r="L708" s="444">
        <f t="shared" ca="1" si="54"/>
        <v>-1304028.4014403848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-1304028.4014403848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-5468.4334632091877</v>
      </c>
      <c r="L709" s="444">
        <f t="shared" ca="1" si="54"/>
        <v>-1317892.4646334141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-1317892.4646334141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-5526.2003931801428</v>
      </c>
      <c r="L710" s="444">
        <f t="shared" ca="1" si="54"/>
        <v>-1331814.2947564144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-1331814.2947564144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-5584.2080186926441</v>
      </c>
      <c r="L711" s="444">
        <f t="shared" ca="1" si="54"/>
        <v>-1345794.1325049272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-1345794.1325049272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-5642.4573426447805</v>
      </c>
      <c r="L712" s="444">
        <f t="shared" ca="1" si="54"/>
        <v>-1359832.2195773921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-1359832.2195773921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-5700.949372113384</v>
      </c>
      <c r="L713" s="444">
        <f t="shared" ca="1" si="54"/>
        <v>-1373928.7986793257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-1373928.7986793257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-5759.6851183714416</v>
      </c>
      <c r="L714" s="444">
        <f t="shared" ca="1" si="54"/>
        <v>-1388084.1135275173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-1388084.1135275173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-5818.6655969055728</v>
      </c>
      <c r="L715" s="444">
        <f t="shared" ca="1" si="54"/>
        <v>-1402298.4088542431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-1402298.4088542431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-5877.8918274335974</v>
      </c>
      <c r="L716" s="444">
        <f t="shared" ca="1" si="54"/>
        <v>-1416571.9304114969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-1416571.9304114969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-5937.3648339221545</v>
      </c>
      <c r="L717" s="444">
        <f t="shared" ca="1" si="54"/>
        <v>-1430904.9249752392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-1430904.9249752392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-5997.0856446044145</v>
      </c>
      <c r="L718" s="444">
        <f t="shared" ca="1" si="54"/>
        <v>-1445297.6403496638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-1445297.6403496638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-6057.05529199785</v>
      </c>
      <c r="L719" s="444">
        <f t="shared" ca="1" si="54"/>
        <v>-1459750.3253714817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-1459750.3253714817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-6117.2748129220909</v>
      </c>
      <c r="L720" s="444">
        <f t="shared" ca="1" si="54"/>
        <v>-1474263.229914224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-1474263.229914224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-6177.7452485168506</v>
      </c>
      <c r="L721" s="444">
        <f t="shared" ca="1" si="54"/>
        <v>-1488836.604892561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-1488836.604892561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-6238.4676442599211</v>
      </c>
      <c r="L722" s="444">
        <f t="shared" ca="1" si="54"/>
        <v>-1503470.7022666412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-1503470.7022666412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-6299.443049985256</v>
      </c>
      <c r="L723" s="444">
        <f t="shared" ca="1" si="54"/>
        <v>-1518165.7750464466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-1518165.7750464466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-6360.6725199011116</v>
      </c>
      <c r="L724" s="444">
        <f t="shared" ca="1" si="54"/>
        <v>-1532922.0772961678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-1532922.0772961678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-6422.1571126082836</v>
      </c>
      <c r="L725" s="444">
        <f t="shared" ca="1" si="54"/>
        <v>-1547739.8641385962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-1547739.8641385962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-6483.8978911184013</v>
      </c>
      <c r="L726" s="444">
        <f t="shared" ca="1" si="54"/>
        <v>-1562619.3917595348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-1562619.3917595348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-6545.8959228723124</v>
      </c>
      <c r="L727" s="444">
        <f t="shared" ca="1" si="54"/>
        <v>-1577560.9174122273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-1577560.9174122273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-6608.1522797585312</v>
      </c>
      <c r="L728" s="444">
        <f t="shared" ca="1" si="54"/>
        <v>-1592564.699421806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-1592564.699421806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-6670.6680381317756</v>
      </c>
      <c r="L729" s="444">
        <f t="shared" ca="1" si="54"/>
        <v>-1607630.9971897579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-1607630.9971897579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-6733.4442788315755</v>
      </c>
      <c r="L730" s="444">
        <f t="shared" ca="1" si="54"/>
        <v>-1622760.0711984097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-1622760.0711984097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-6796.4820872009577</v>
      </c>
      <c r="L731" s="444">
        <f t="shared" ca="1" si="54"/>
        <v>-1637952.1830154308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-1637952.1830154308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-6859.7825531052131</v>
      </c>
      <c r="L732" s="444">
        <f t="shared" ca="1" si="54"/>
        <v>-1653207.5952983561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-1653207.5952983561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-6923.3467709507349</v>
      </c>
      <c r="L733" s="444">
        <f t="shared" ca="1" si="54"/>
        <v>-1668526.5717991272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-1668526.5717991272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-6987.1758397039475</v>
      </c>
      <c r="L734" s="444">
        <f t="shared" ca="1" si="54"/>
        <v>-1683909.3773686513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-1683909.3773686513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-7051.2708629102972</v>
      </c>
      <c r="L735" s="444">
        <f t="shared" ca="1" si="54"/>
        <v>-1699356.2779613817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-1699356.2779613817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-7115.6329487133398</v>
      </c>
      <c r="L736" s="444">
        <f t="shared" ca="1" si="54"/>
        <v>-1714867.5406399153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-1714867.5406399153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-7180.2632098738977</v>
      </c>
      <c r="L737" s="444">
        <f t="shared" ca="1" si="54"/>
        <v>-1730443.4335796093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-1730443.4335796093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-7245.1627637892889</v>
      </c>
      <c r="L738" s="444">
        <f t="shared" ca="1" si="54"/>
        <v>-1746084.2260732187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-1746084.2260732187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-7310.3327325126629</v>
      </c>
      <c r="L739" s="444">
        <f t="shared" ca="1" si="54"/>
        <v>-1761790.1885355515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-1761790.1885355515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-7375.7742427723824</v>
      </c>
      <c r="L740" s="444">
        <f t="shared" ca="1" si="54"/>
        <v>-1777561.5925081442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-1777561.5925081442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-7441.4884259915189</v>
      </c>
      <c r="L741" s="444">
        <f t="shared" ca="1" si="54"/>
        <v>-1793398.7106639559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-1793398.7106639559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-7507.4764183074003</v>
      </c>
      <c r="L742" s="444">
        <f t="shared" ca="1" si="54"/>
        <v>-1809301.8168120836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-1809301.8168120836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-7573.7393605912648</v>
      </c>
      <c r="L743" s="444">
        <f t="shared" ca="1" si="54"/>
        <v>-1825271.1859024949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-1825271.1859024949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-7640.2783984679781</v>
      </c>
      <c r="L744" s="444">
        <f t="shared" ca="1" si="54"/>
        <v>-1841307.094030783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-1841307.094030783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-7707.0946823358463</v>
      </c>
      <c r="L745" s="444">
        <f t="shared" ca="1" si="54"/>
        <v>-1857409.8184429391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-1857409.8184429391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-7774.1893673864979</v>
      </c>
      <c r="L746" s="444">
        <f t="shared" ca="1" si="54"/>
        <v>-1873579.6375401458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-1873579.6375401458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-7841.5636136248577</v>
      </c>
      <c r="L747" s="444">
        <f t="shared" ca="1" si="54"/>
        <v>-1889816.8308835907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-1889816.8308835907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-7909.2185858892117</v>
      </c>
      <c r="L748" s="444">
        <f t="shared" ca="1" si="54"/>
        <v>-1906121.6791993002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-1906121.6791993002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-7977.1554538713353</v>
      </c>
      <c r="L749" s="444">
        <f t="shared" ca="1" si="54"/>
        <v>-1922494.4643829917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-1922494.4643829917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-8045.3753921367161</v>
      </c>
      <c r="L750" s="444">
        <f t="shared" ca="1" si="54"/>
        <v>-1938935.4695049485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-1938935.4695049485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-8113.8795801448696</v>
      </c>
      <c r="L751" s="444">
        <f t="shared" ca="1" si="54"/>
        <v>-1955444.9788149134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-1955444.9788149134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-8182.6692022697234</v>
      </c>
      <c r="L752" s="444">
        <f t="shared" ca="1" si="54"/>
        <v>-1972023.2777470034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-1972023.2777470034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-8251.745447820098</v>
      </c>
      <c r="L753" s="444">
        <f t="shared" ca="1" si="54"/>
        <v>-1988670.6529246436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-1988670.6529246436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-8321.1095110602655</v>
      </c>
      <c r="L754" s="444">
        <f t="shared" ca="1" si="54"/>
        <v>-2005387.392165524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-2005387.392165524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-8390.7625912306012</v>
      </c>
      <c r="L755" s="444">
        <f t="shared" ca="1" si="54"/>
        <v>-2022173.7844865748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-2022173.7844865748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-8460.7058925683141</v>
      </c>
      <c r="L756" s="444">
        <f t="shared" ca="1" si="54"/>
        <v>-2039030.1201089632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-2039030.1201089632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-8530.9406243282647</v>
      </c>
      <c r="L757" s="444">
        <f t="shared" ca="1" si="54"/>
        <v>-2055956.6904631117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-2055956.6904631117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-8601.4680008038831</v>
      </c>
      <c r="L758" s="444">
        <f t="shared" ca="1" si="54"/>
        <v>-2072953.7881937358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-2072953.7881937358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-8672.2892413481495</v>
      </c>
      <c r="L759" s="444">
        <f t="shared" ca="1" si="54"/>
        <v>-2090021.7071649041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-2090021.7071649041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-8743.4055703946851</v>
      </c>
      <c r="L760" s="444">
        <f t="shared" ca="1" si="54"/>
        <v>-2107160.7424651193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-2107160.7424651193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-8814.8182174789163</v>
      </c>
      <c r="L761" s="444">
        <f t="shared" ca="1" si="54"/>
        <v>-2124371.1904124185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-2124371.1904124185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-8886.5284172593292</v>
      </c>
      <c r="L762" s="444">
        <f t="shared" ca="1" si="54"/>
        <v>-2141653.3485594983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-2141653.3485594983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-8958.5374095388288</v>
      </c>
      <c r="L763" s="444">
        <f t="shared" ca="1" si="54"/>
        <v>-2159007.5156988576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-2159007.5156988576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-9030.8464392861588</v>
      </c>
      <c r="L764" s="444">
        <f t="shared" ca="1" si="54"/>
        <v>-2176433.9918679642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-2176433.9918679642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-9103.4567566574351</v>
      </c>
      <c r="L765" s="444">
        <f t="shared" ca="1" si="54"/>
        <v>-2193933.078354442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-2193933.078354442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-9176.3696170177609</v>
      </c>
      <c r="L766" s="444">
        <f t="shared" ca="1" si="54"/>
        <v>-2211505.0777012804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-2211505.0777012804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-9249.5862809629198</v>
      </c>
      <c r="L767" s="444">
        <f t="shared" ca="1" si="54"/>
        <v>-2229150.2937120637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-2229150.2937120637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-9323.1080143411837</v>
      </c>
      <c r="L768" s="444">
        <f t="shared" ca="1" si="54"/>
        <v>-2246869.0314562251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-2246869.0314562251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-9396.9360882751898</v>
      </c>
      <c r="L769" s="444">
        <f t="shared" ca="1" si="54"/>
        <v>-2264661.5972743207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-2264661.5972743207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-9471.0717791839215</v>
      </c>
      <c r="L770" s="444">
        <f t="shared" ca="1" si="54"/>
        <v>-2282528.2987833251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-2282528.2987833251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-9545.5163688047724</v>
      </c>
      <c r="L771" s="444">
        <f t="shared" ca="1" si="54"/>
        <v>-2300469.4448819505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-2300469.4448819505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-9620.2711442157124</v>
      </c>
      <c r="L772" s="444">
        <f t="shared" ca="1" si="54"/>
        <v>-2318485.3457559864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-2318485.3457559864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-9695.3373978575291</v>
      </c>
      <c r="L773" s="444">
        <f t="shared" ref="L773:L1027" ca="1" si="80">I773-J773+K773</f>
        <v>-2336576.3128836644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-2336576.3128836644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-9770.7164275561863</v>
      </c>
      <c r="L774" s="444">
        <f t="shared" ca="1" si="80"/>
        <v>-2354742.659041041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-2354742.659041041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-9846.4095365452558</v>
      </c>
      <c r="L775" s="444">
        <f t="shared" ca="1" si="80"/>
        <v>-2372984.6983074066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-2372984.6983074066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-9922.4180334884459</v>
      </c>
      <c r="L776" s="444">
        <f t="shared" ca="1" si="80"/>
        <v>-2391302.7460707156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-2391302.7460707156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-9998.7432325022328</v>
      </c>
      <c r="L777" s="444">
        <f t="shared" ca="1" si="80"/>
        <v>-2409697.1190330382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-2409697.1190330382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-10075.386453178577</v>
      </c>
      <c r="L778" s="444">
        <f t="shared" ca="1" si="80"/>
        <v>-2428168.1352160373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-2428168.1352160373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-10152.34902060774</v>
      </c>
      <c r="L779" s="444">
        <f t="shared" ca="1" si="80"/>
        <v>-2446716.1139664655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-2446716.1139664655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-10229.632265401191</v>
      </c>
      <c r="L780" s="444">
        <f t="shared" ca="1" si="80"/>
        <v>-2465341.375961687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-2465341.375961687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-10307.237523714613</v>
      </c>
      <c r="L781" s="444">
        <f t="shared" ca="1" si="80"/>
        <v>-2484044.2432152219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-2484044.2432152219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-10385.16613727101</v>
      </c>
      <c r="L782" s="444">
        <f t="shared" ca="1" si="80"/>
        <v>-2502825.0390823134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-2502825.0390823134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-10463.419453383891</v>
      </c>
      <c r="L783" s="444">
        <f t="shared" ca="1" si="80"/>
        <v>-2521684.0882655177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-2521684.0882655177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-10541.998824980576</v>
      </c>
      <c r="L784" s="444">
        <f t="shared" ca="1" si="80"/>
        <v>-2540621.7168203187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-2540621.7168203187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-10620.905610625579</v>
      </c>
      <c r="L785" s="444">
        <f t="shared" ca="1" si="80"/>
        <v>-2559638.2521607648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-2559638.2521607648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-10700.141174544106</v>
      </c>
      <c r="L786" s="444">
        <f t="shared" ca="1" si="80"/>
        <v>-2578734.0230651293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-2578734.0230651293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-10779.706886645623</v>
      </c>
      <c r="L787" s="444">
        <f t="shared" ca="1" si="80"/>
        <v>-2597909.3596815951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-2597909.3596815951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-10859.604122547564</v>
      </c>
      <c r="L788" s="444">
        <f t="shared" ca="1" si="80"/>
        <v>-2617164.593533963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-2617164.593533963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-10939.834263599098</v>
      </c>
      <c r="L789" s="444">
        <f t="shared" ca="1" si="80"/>
        <v>-2636500.0575273824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-2636500.0575273824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-11020.398696905011</v>
      </c>
      <c r="L790" s="444">
        <f t="shared" ca="1" si="80"/>
        <v>-2655916.0859541078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-2655916.0859541078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-11101.298815349701</v>
      </c>
      <c r="L791" s="444">
        <f t="shared" ca="1" si="80"/>
        <v>-2675413.0144992778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-2675413.0144992778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-11182.536017621242</v>
      </c>
      <c r="L792" s="444">
        <f t="shared" ca="1" si="80"/>
        <v>-2694991.1802467196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-2694991.1802467196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-11264.111708235583</v>
      </c>
      <c r="L793" s="444">
        <f t="shared" ca="1" si="80"/>
        <v>-2714650.9216847755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-2714650.9216847755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-11346.027297560817</v>
      </c>
      <c r="L794" s="444">
        <f t="shared" ca="1" si="80"/>
        <v>-2734392.5787121565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-2734392.5787121565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-11428.28420184157</v>
      </c>
      <c r="L795" s="444">
        <f t="shared" ca="1" si="80"/>
        <v>-2754216.4926438187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-2754216.4926438187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-11510.883843223497</v>
      </c>
      <c r="L796" s="444">
        <f t="shared" ca="1" si="80"/>
        <v>-2774123.0062168627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-2774123.0062168627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-11593.827649777846</v>
      </c>
      <c r="L797" s="444">
        <f t="shared" ca="1" si="80"/>
        <v>-2794112.4635964609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-2794112.4635964609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-11677.117055526172</v>
      </c>
      <c r="L798" s="444">
        <f t="shared" ca="1" si="80"/>
        <v>-2814185.2103818073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-2814185.2103818073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-11760.753500465114</v>
      </c>
      <c r="L799" s="444">
        <f t="shared" ca="1" si="80"/>
        <v>-2834341.593612093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-2834341.593612093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-11844.738430591306</v>
      </c>
      <c r="L800" s="444">
        <f t="shared" ca="1" si="80"/>
        <v>-2854581.9617725047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-2854581.9617725047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-11929.073297926354</v>
      </c>
      <c r="L801" s="444">
        <f t="shared" ca="1" si="80"/>
        <v>-2874906.6648002514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-2874906.6648002514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-12013.759560541966</v>
      </c>
      <c r="L802" s="444">
        <f t="shared" ca="1" si="80"/>
        <v>-2895316.054090614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-2895316.054090614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-12098.798682585144</v>
      </c>
      <c r="L803" s="444">
        <f t="shared" ca="1" si="80"/>
        <v>-2915810.4825030197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-2915810.4825030197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-12184.192134303501</v>
      </c>
      <c r="L804" s="444">
        <f t="shared" ca="1" si="80"/>
        <v>-2936390.3043671437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-2936390.3043671437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-12269.941392070683</v>
      </c>
      <c r="L805" s="444">
        <f t="shared" ca="1" si="80"/>
        <v>-2957055.8754890347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-2957055.8754890347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-12356.047938411895</v>
      </c>
      <c r="L806" s="444">
        <f t="shared" ca="1" si="80"/>
        <v>-2977807.5531572672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-2977807.5531572672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-12442.513262029532</v>
      </c>
      <c r="L807" s="444">
        <f t="shared" ca="1" si="80"/>
        <v>-2998645.6961491173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-2998645.6961491173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-12529.338857828907</v>
      </c>
      <c r="L808" s="444">
        <f t="shared" ca="1" si="80"/>
        <v>-3019570.6647367668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-3019570.6647367668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-12616.526226944114</v>
      </c>
      <c r="L809" s="444">
        <f t="shared" ca="1" si="80"/>
        <v>-3040582.8206935315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-3040582.8206935315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-12704.076876763966</v>
      </c>
      <c r="L810" s="444">
        <f t="shared" ca="1" si="80"/>
        <v>-3061682.5273001161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-3061682.5273001161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-12791.992320958068</v>
      </c>
      <c r="L811" s="444">
        <f t="shared" ca="1" si="80"/>
        <v>-3082870.1493508946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-3082870.1493508946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-12880.274079502979</v>
      </c>
      <c r="L812" s="444">
        <f t="shared" ca="1" si="80"/>
        <v>-3104146.0531602181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-3104146.0531602181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-12968.923678708494</v>
      </c>
      <c r="L813" s="444">
        <f t="shared" ca="1" si="80"/>
        <v>-3125510.6065687467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-3125510.6065687467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-13057.94265124403</v>
      </c>
      <c r="L814" s="444">
        <f t="shared" ca="1" si="80"/>
        <v>-3146964.178949811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-3146964.178949811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-13147.332536165131</v>
      </c>
      <c r="L815" s="444">
        <f t="shared" ca="1" si="80"/>
        <v>-3168507.1412157966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-3168507.1412157966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-13237.09487894007</v>
      </c>
      <c r="L816" s="444">
        <f t="shared" ca="1" si="80"/>
        <v>-3190139.8658245569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-3190139.8658245569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-13327.231231476571</v>
      </c>
      <c r="L817" s="444">
        <f t="shared" ca="1" si="80"/>
        <v>-3211862.726785854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-3211862.726785854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-13417.743152148643</v>
      </c>
      <c r="L818" s="444">
        <f t="shared" ca="1" si="80"/>
        <v>-3233676.0996678229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-3233676.0996678229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-13508.632205823515</v>
      </c>
      <c r="L819" s="444">
        <f t="shared" ca="1" si="80"/>
        <v>-3255580.3616034668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-3255580.3616034668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-13599.899963888696</v>
      </c>
      <c r="L820" s="444">
        <f t="shared" ca="1" si="80"/>
        <v>-3277575.891297176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-3277575.891297176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-13691.54800427915</v>
      </c>
      <c r="L821" s="444">
        <f t="shared" ca="1" si="80"/>
        <v>-3299663.0690312758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-3299663.0690312758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-13783.577911504568</v>
      </c>
      <c r="L822" s="444">
        <f t="shared" ca="1" si="80"/>
        <v>-3321842.2766726008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-3321842.2766726008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-13875.991276676757</v>
      </c>
      <c r="L823" s="444">
        <f t="shared" ca="1" si="80"/>
        <v>-3344113.897679098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-3344113.897679098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-13968.789697537162</v>
      </c>
      <c r="L824" s="444">
        <f t="shared" ca="1" si="80"/>
        <v>-3366478.3171064556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-3366478.3171064556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-14061.974778484482</v>
      </c>
      <c r="L825" s="444">
        <f t="shared" ca="1" si="80"/>
        <v>-3388935.9216147605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-3388935.9216147605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-14155.548130602423</v>
      </c>
      <c r="L826" s="444">
        <f t="shared" ca="1" si="80"/>
        <v>-3411487.0994751835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-3411487.0994751835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-14249.511371687517</v>
      </c>
      <c r="L827" s="444">
        <f t="shared" ca="1" si="80"/>
        <v>-3434132.2405766915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-3434132.2405766915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-14343.866126277133</v>
      </c>
      <c r="L828" s="444">
        <f t="shared" ca="1" si="80"/>
        <v>-3456871.7364327889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-3456871.7364327889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-14438.614025677538</v>
      </c>
      <c r="L829" s="444">
        <f t="shared" ca="1" si="80"/>
        <v>-3479705.9801882869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-3479705.9801882869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-14533.756707992114</v>
      </c>
      <c r="L830" s="444">
        <f t="shared" ca="1" si="80"/>
        <v>-3502635.3666260992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-3502635.3666260992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-14629.295818149665</v>
      </c>
      <c r="L831" s="444">
        <f t="shared" ca="1" si="80"/>
        <v>-3525660.2921740692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-3525660.2921740692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-14725.233007932873</v>
      </c>
      <c r="L832" s="444">
        <f t="shared" ca="1" si="80"/>
        <v>-3548781.1549118226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-3548781.1549118226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-14821.569936006847</v>
      </c>
      <c r="L833" s="444">
        <f t="shared" ca="1" si="80"/>
        <v>-3571998.3545776499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-3571998.3545776499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-14918.308267947792</v>
      </c>
      <c r="L834" s="444">
        <f t="shared" ca="1" si="80"/>
        <v>-3595312.292575418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-3595312.292575418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-15015.449676271825</v>
      </c>
      <c r="L835" s="444">
        <f t="shared" ca="1" si="80"/>
        <v>-3618723.3719815104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-3618723.3719815104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-15112.995840463878</v>
      </c>
      <c r="L836" s="444">
        <f t="shared" ca="1" si="80"/>
        <v>-3642231.9975517946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-3642231.9975517946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-15210.948447006731</v>
      </c>
      <c r="L837" s="444">
        <f t="shared" ca="1" si="80"/>
        <v>-3665838.5757286218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-3665838.5757286218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-15309.309189410176</v>
      </c>
      <c r="L838" s="444">
        <f t="shared" ca="1" si="80"/>
        <v>-3689543.5146478522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-3689543.5146478522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-15408.079768240303</v>
      </c>
      <c r="L839" s="444">
        <f t="shared" ca="1" si="80"/>
        <v>-3713347.224145913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-3713347.224145913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-15507.261891148888</v>
      </c>
      <c r="L840" s="444">
        <f t="shared" ca="1" si="80"/>
        <v>-3737250.1157668824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-3737250.1157668824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-15606.857272902931</v>
      </c>
      <c r="L841" s="444">
        <f t="shared" ca="1" si="80"/>
        <v>-3761252.6027696058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-3761252.6027696058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-15706.867635414277</v>
      </c>
      <c r="L842" s="444">
        <f t="shared" ca="1" si="80"/>
        <v>-3785355.1001348407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-3785355.1001348407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-15807.294707769423</v>
      </c>
      <c r="L843" s="444">
        <f t="shared" ca="1" si="80"/>
        <v>-3809558.0245724306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-3809558.0245724306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-15908.140226259382</v>
      </c>
      <c r="L844" s="444">
        <f t="shared" ca="1" si="80"/>
        <v>-3833861.7945285104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-3833861.7945285104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-16009.405934409711</v>
      </c>
      <c r="L845" s="444">
        <f t="shared" ca="1" si="80"/>
        <v>-3858266.8301927405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-3858266.8301927405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-16111.093583010668</v>
      </c>
      <c r="L846" s="444">
        <f t="shared" ca="1" si="80"/>
        <v>-3882773.5535055716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-3882773.5535055716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-16213.204930147467</v>
      </c>
      <c r="L847" s="444">
        <f t="shared" ca="1" si="80"/>
        <v>-3907382.3881655396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-3907382.3881655396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-16315.741741230666</v>
      </c>
      <c r="L848" s="444">
        <f t="shared" ca="1" si="80"/>
        <v>-3932093.7596365907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-3932093.7596365907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-16418.705789026713</v>
      </c>
      <c r="L849" s="444">
        <f t="shared" ca="1" si="80"/>
        <v>-3956908.0951554379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-3956908.0951554379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-16522.098853688578</v>
      </c>
      <c r="L850" s="444">
        <f t="shared" ca="1" si="80"/>
        <v>-3981825.823738947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-3981825.823738947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-16625.92272278653</v>
      </c>
      <c r="L851" s="444">
        <f t="shared" ca="1" si="80"/>
        <v>-4006847.3761915541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-4006847.3761915541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-16730.179191339059</v>
      </c>
      <c r="L852" s="444">
        <f t="shared" ca="1" si="80"/>
        <v>-4031973.1851127134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-4031973.1851127134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-16834.870061843889</v>
      </c>
      <c r="L853" s="444">
        <f t="shared" ca="1" si="80"/>
        <v>-4057203.6849043779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-4057203.6849043779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-16939.99714430916</v>
      </c>
      <c r="L854" s="444">
        <f t="shared" ca="1" si="80"/>
        <v>-4082539.3117785077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-4082539.3117785077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-17045.562256284698</v>
      </c>
      <c r="L855" s="444">
        <f t="shared" ca="1" si="80"/>
        <v>-4107980.5037646126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-4107980.5037646126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-17151.567222893471</v>
      </c>
      <c r="L856" s="444">
        <f t="shared" ca="1" si="80"/>
        <v>-4133527.7007173263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-4133527.7007173263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-17258.013876863111</v>
      </c>
      <c r="L857" s="444">
        <f t="shared" ca="1" si="80"/>
        <v>-4159181.34432401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-4159181.34432401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-17364.904058557626</v>
      </c>
      <c r="L858" s="444">
        <f t="shared" ca="1" si="80"/>
        <v>-4184941.8781123878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-4184941.8781123878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-17472.239616009199</v>
      </c>
      <c r="L859" s="444">
        <f t="shared" ca="1" si="80"/>
        <v>-4210809.7474582177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-4210809.7474582177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-17580.022404950159</v>
      </c>
      <c r="L860" s="444">
        <f t="shared" ca="1" si="80"/>
        <v>-4236785.3995929882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-4236785.3995929882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-17688.254288845037</v>
      </c>
      <c r="L861" s="444">
        <f t="shared" ca="1" si="80"/>
        <v>-4262869.2836116534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-4262869.2836116534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-17796.937138922807</v>
      </c>
      <c r="L862" s="444">
        <f t="shared" ca="1" si="80"/>
        <v>-4289061.8504803963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-4289061.8504803963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-17906.072834209237</v>
      </c>
      <c r="L863" s="444">
        <f t="shared" ca="1" si="80"/>
        <v>-4315363.5530444263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-4315363.5530444263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-18015.663261559363</v>
      </c>
      <c r="L864" s="444">
        <f t="shared" ca="1" si="80"/>
        <v>-4341774.8460358065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-4341774.8460358065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-18125.71031569011</v>
      </c>
      <c r="L865" s="444">
        <f t="shared" ca="1" si="80"/>
        <v>-4368296.1860813173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-4368296.1860813173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-18236.215899213072</v>
      </c>
      <c r="L866" s="444">
        <f t="shared" ca="1" si="80"/>
        <v>-4394928.0317103509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-4394928.0317103509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-18347.18192266738</v>
      </c>
      <c r="L867" s="444">
        <f t="shared" ca="1" si="80"/>
        <v>-4421670.843362839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-4421670.843362839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-18458.610304552749</v>
      </c>
      <c r="L868" s="444">
        <f t="shared" ca="1" si="80"/>
        <v>-4448525.0833972124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-4448525.0833972124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-18570.502971362635</v>
      </c>
      <c r="L869" s="444">
        <f t="shared" ca="1" si="80"/>
        <v>-4475491.2160983952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-4475491.2160983952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-18682.861857617565</v>
      </c>
      <c r="L870" s="444">
        <f t="shared" ca="1" si="80"/>
        <v>-4502569.7076858329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-4502569.7076858329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-18795.688905898554</v>
      </c>
      <c r="L871" s="444">
        <f t="shared" ca="1" si="80"/>
        <v>-4529761.0263215518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-4529761.0263215518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-18908.986066880716</v>
      </c>
      <c r="L872" s="444">
        <f t="shared" ca="1" si="80"/>
        <v>-4557065.6421182528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-4557065.6421182528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-19022.755299366971</v>
      </c>
      <c r="L873" s="444">
        <f t="shared" ca="1" si="80"/>
        <v>-4584484.0271474402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-4584484.0271474402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-19136.998570321921</v>
      </c>
      <c r="L874" s="444">
        <f t="shared" ca="1" si="80"/>
        <v>-4612016.6554475827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-4612016.6554475827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-19251.717854905844</v>
      </c>
      <c r="L875" s="444">
        <f t="shared" ca="1" si="80"/>
        <v>-4639664.003032309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-4639664.003032309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-19366.915136508873</v>
      </c>
      <c r="L876" s="444">
        <f t="shared" ca="1" si="80"/>
        <v>-4667426.5478986381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-4667426.5478986381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-19482.592406785243</v>
      </c>
      <c r="L877" s="444">
        <f t="shared" ca="1" si="80"/>
        <v>-4695304.7700352436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-4695304.7700352436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-19598.751665687767</v>
      </c>
      <c r="L878" s="444">
        <f t="shared" ca="1" si="80"/>
        <v>-4723299.1514307521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-4723299.1514307521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-19715.394921502386</v>
      </c>
      <c r="L879" s="444">
        <f t="shared" ca="1" si="80"/>
        <v>-4751410.1760820746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-4751410.1760820746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-19832.524190882898</v>
      </c>
      <c r="L880" s="444">
        <f t="shared" ca="1" si="80"/>
        <v>-4779638.3300027782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-4779638.3300027782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-19950.141498885827</v>
      </c>
      <c r="L881" s="444">
        <f t="shared" ca="1" si="80"/>
        <v>-4807984.1012314847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-4807984.1012314847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-20068.248879005438</v>
      </c>
      <c r="L882" s="444">
        <f t="shared" ca="1" si="80"/>
        <v>-4836447.9798403103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-4836447.9798403103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-20186.848373208879</v>
      </c>
      <c r="L883" s="444">
        <f t="shared" ca="1" si="80"/>
        <v>-4865030.4579433398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-4865030.4579433398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-20305.942031971499</v>
      </c>
      <c r="L884" s="444">
        <f t="shared" ca="1" si="80"/>
        <v>-4893732.0297051314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-4893732.0297051314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-20425.531914312298</v>
      </c>
      <c r="L885" s="444">
        <f t="shared" ca="1" si="80"/>
        <v>-4922553.1913492642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-4922553.1913492642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-20545.62008782952</v>
      </c>
      <c r="L886" s="444">
        <f t="shared" ca="1" si="80"/>
        <v>-4951494.4411669141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-4951494.4411669141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-20666.208628736393</v>
      </c>
      <c r="L887" s="444">
        <f t="shared" ca="1" si="80"/>
        <v>-4980556.2795254709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-4980556.2795254709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-20787.299621897047</v>
      </c>
      <c r="L888" s="444">
        <f t="shared" ca="1" si="80"/>
        <v>-5009739.2088771882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-5009739.2088771882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-20908.895160862536</v>
      </c>
      <c r="L889" s="444">
        <f t="shared" ca="1" si="80"/>
        <v>-5039043.7337678708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-5039043.7337678708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-21030.997347907047</v>
      </c>
      <c r="L890" s="444">
        <f t="shared" ca="1" si="80"/>
        <v>-5068470.3608455984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-5068470.3608455984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-21153.608294064245</v>
      </c>
      <c r="L891" s="444">
        <f t="shared" ca="1" si="80"/>
        <v>-5098019.598869483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-5098019.598869483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-21276.730119163763</v>
      </c>
      <c r="L892" s="444">
        <f t="shared" ca="1" si="80"/>
        <v>-5127691.9587184675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-5127691.9587184675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-21400.364951867865</v>
      </c>
      <c r="L893" s="444">
        <f t="shared" ca="1" si="80"/>
        <v>-5157487.9534001555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-5157487.9534001555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-21524.514929708232</v>
      </c>
      <c r="L894" s="444">
        <f t="shared" ca="1" si="80"/>
        <v>-5187408.098059684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-5187408.098059684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-21649.182199122934</v>
      </c>
      <c r="L895" s="444">
        <f t="shared" ca="1" si="80"/>
        <v>-5217452.9099886278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-5217452.9099886278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-21774.368915493535</v>
      </c>
      <c r="L896" s="444">
        <f t="shared" ca="1" si="80"/>
        <v>-5247622.9086339418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-5247622.9086339418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-21900.077243182342</v>
      </c>
      <c r="L897" s="444">
        <f t="shared" ca="1" si="80"/>
        <v>-5277918.615606945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-5277918.615606945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-22026.309355569854</v>
      </c>
      <c r="L898" s="444">
        <f t="shared" ca="1" si="80"/>
        <v>-5308340.5546923354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-5308340.5546923354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-22153.067435092315</v>
      </c>
      <c r="L899" s="444">
        <f t="shared" ca="1" si="80"/>
        <v>-5338889.2518572481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-5338889.2518572481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-22280.353673279453</v>
      </c>
      <c r="L900" s="444">
        <f t="shared" ca="1" si="80"/>
        <v>-5369565.2352603478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-5369565.2352603478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-22408.170270792369</v>
      </c>
      <c r="L901" s="444">
        <f t="shared" ca="1" si="80"/>
        <v>-5400369.0352609605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-5400369.0352609605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-22536.519437461586</v>
      </c>
      <c r="L902" s="444">
        <f t="shared" ca="1" si="80"/>
        <v>-5431301.184428242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-5431301.184428242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-22665.403392325261</v>
      </c>
      <c r="L903" s="444">
        <f t="shared" ca="1" si="80"/>
        <v>-5462362.2175503876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-5462362.2175503876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-22794.824363667532</v>
      </c>
      <c r="L904" s="444">
        <f t="shared" ca="1" si="80"/>
        <v>-5493552.6716438755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-5493552.6716438755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-22924.784589057068</v>
      </c>
      <c r="L905" s="444">
        <f t="shared" ca="1" si="80"/>
        <v>-5524873.0859627528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-5524873.0859627528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-23055.286315385722</v>
      </c>
      <c r="L906" s="444">
        <f t="shared" ca="1" si="80"/>
        <v>-5556324.0020079594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-5556324.0020079594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-23186.331798907417</v>
      </c>
      <c r="L907" s="444">
        <f t="shared" ca="1" si="80"/>
        <v>-5587905.9635366872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-5587905.9635366872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-23317.923305277116</v>
      </c>
      <c r="L908" s="444">
        <f t="shared" ca="1" si="80"/>
        <v>-5619619.5165717844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-5619619.5165717844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-23450.063109590021</v>
      </c>
      <c r="L909" s="444">
        <f t="shared" ca="1" si="80"/>
        <v>-5651465.2094111945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-5651465.2094111945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-23582.753496420897</v>
      </c>
      <c r="L910" s="444">
        <f t="shared" ca="1" si="80"/>
        <v>-5683443.5926374355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-5683443.5926374355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-23715.996759863567</v>
      </c>
      <c r="L911" s="444">
        <f t="shared" ca="1" si="80"/>
        <v>-5715555.2191271195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-5715555.2191271195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-23849.795203570582</v>
      </c>
      <c r="L912" s="444">
        <f t="shared" ca="1" si="80"/>
        <v>-5747800.6440605102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-5747800.6440605102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-23984.151140793045</v>
      </c>
      <c r="L913" s="444">
        <f t="shared" ca="1" si="80"/>
        <v>-5780180.4249311239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-5780180.4249311239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-24119.066894420601</v>
      </c>
      <c r="L914" s="444">
        <f t="shared" ca="1" si="80"/>
        <v>-5812695.1215553647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-5812695.1215553647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-24254.544797021605</v>
      </c>
      <c r="L915" s="444">
        <f t="shared" ca="1" si="80"/>
        <v>-5845345.296082207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-5845345.296082207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-24390.587190883449</v>
      </c>
      <c r="L916" s="444">
        <f t="shared" ca="1" si="80"/>
        <v>-5878131.5130029107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-5878131.5130029107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-24527.196428053045</v>
      </c>
      <c r="L917" s="444">
        <f t="shared" ca="1" si="80"/>
        <v>-5911054.3391607841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-5911054.3391607841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-24664.37487037752</v>
      </c>
      <c r="L918" s="444">
        <f t="shared" ca="1" si="80"/>
        <v>-5944114.3437609822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-5944114.3437609822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-24802.124889545012</v>
      </c>
      <c r="L919" s="444">
        <f t="shared" ca="1" si="80"/>
        <v>-5977312.0983803477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-5977312.0983803477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-24940.448867125699</v>
      </c>
      <c r="L920" s="444">
        <f t="shared" ca="1" si="80"/>
        <v>-6010648.1769772936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-6010648.1769772936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-25079.349194612976</v>
      </c>
      <c r="L921" s="444">
        <f t="shared" ca="1" si="80"/>
        <v>-6044123.1559017273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-6044123.1559017273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-25218.82827346478</v>
      </c>
      <c r="L922" s="444">
        <f t="shared" ca="1" si="80"/>
        <v>-6077737.6139050126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-6077737.6139050126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-25358.888515145136</v>
      </c>
      <c r="L923" s="444">
        <f t="shared" ca="1" si="80"/>
        <v>-6111492.1321499785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-6111492.1321499785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-25499.532341165828</v>
      </c>
      <c r="L924" s="444">
        <f t="shared" ca="1" si="80"/>
        <v>-6145387.2942209644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-6145387.2942209644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-25640.76218312827</v>
      </c>
      <c r="L925" s="444">
        <f t="shared" ca="1" si="80"/>
        <v>-6179423.6861339128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-6179423.6861339128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-25782.580482765556</v>
      </c>
      <c r="L926" s="444">
        <f t="shared" ca="1" si="80"/>
        <v>-6213601.8963464983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-6213601.8963464983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-25924.989691984661</v>
      </c>
      <c r="L927" s="444">
        <f t="shared" ca="1" si="80"/>
        <v>-6247922.5157683035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-6247922.5157683035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-26067.99227290885</v>
      </c>
      <c r="L928" s="444">
        <f t="shared" ca="1" si="80"/>
        <v>-6282386.1377710328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-6282386.1377710328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-26211.590697920223</v>
      </c>
      <c r="L929" s="444">
        <f t="shared" ca="1" si="80"/>
        <v>-6316993.3581987731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-6316993.3581987731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-26355.787449702471</v>
      </c>
      <c r="L930" s="444">
        <f t="shared" ca="1" si="80"/>
        <v>-6351744.7753782962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-6351744.7753782962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-26500.58502128382</v>
      </c>
      <c r="L931" s="444">
        <f t="shared" ca="1" si="80"/>
        <v>-6386640.9901294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-6386640.9901294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-26645.985916080084</v>
      </c>
      <c r="L932" s="444">
        <f t="shared" ca="1" si="80"/>
        <v>-6421682.6057753004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-6421682.6057753004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-26791.992647938005</v>
      </c>
      <c r="L933" s="444">
        <f t="shared" ca="1" si="80"/>
        <v>-6456870.2281530593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-6456870.2281530593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-26938.607741178665</v>
      </c>
      <c r="L934" s="444">
        <f t="shared" ca="1" si="80"/>
        <v>-6492204.4656240586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-6492204.4656240586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-27085.833730641163</v>
      </c>
      <c r="L935" s="444">
        <f t="shared" ca="1" si="80"/>
        <v>-6527685.9290845199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-6527685.9290845199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-27233.673161726412</v>
      </c>
      <c r="L936" s="444">
        <f t="shared" ca="1" si="80"/>
        <v>-6563315.2319760667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-6563315.2319760667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-27382.128590441196</v>
      </c>
      <c r="L937" s="444">
        <f t="shared" ca="1" si="80"/>
        <v>-6599092.9902963284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-6599092.9902963284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-27531.202583442286</v>
      </c>
      <c r="L938" s="444">
        <f t="shared" ca="1" si="80"/>
        <v>-6635019.8226095913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-6635019.8226095913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-27680.897718080883</v>
      </c>
      <c r="L939" s="444">
        <f t="shared" ca="1" si="80"/>
        <v>-6671096.350057493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-6671096.350057493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-27831.216582447141</v>
      </c>
      <c r="L940" s="444">
        <f t="shared" ca="1" si="80"/>
        <v>-6707323.1963697607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-6707323.1963697607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-27982.161775414916</v>
      </c>
      <c r="L941" s="444">
        <f t="shared" ca="1" si="80"/>
        <v>-6743700.9878749959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-6743700.9878749959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-28133.735906686736</v>
      </c>
      <c r="L942" s="444">
        <f t="shared" ca="1" si="80"/>
        <v>-6780230.353511503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-6780230.353511503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-28285.941596838846</v>
      </c>
      <c r="L943" s="444">
        <f t="shared" ca="1" si="80"/>
        <v>-6816911.924838162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-6816911.924838162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-28438.781477366592</v>
      </c>
      <c r="L944" s="444">
        <f t="shared" ca="1" si="80"/>
        <v>-6853746.336045349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-6853746.336045349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-28592.258190729874</v>
      </c>
      <c r="L945" s="444">
        <f t="shared" ca="1" si="80"/>
        <v>-6890734.2239658991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-6890734.2239658991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-28746.374390398825</v>
      </c>
      <c r="L946" s="444">
        <f t="shared" ca="1" si="80"/>
        <v>-6927876.2280861186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-6927876.2280861186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-28901.132740899746</v>
      </c>
      <c r="L947" s="444">
        <f t="shared" ca="1" si="80"/>
        <v>-6965172.9905568389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-6965172.9905568389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-29056.535917861082</v>
      </c>
      <c r="L948" s="444">
        <f t="shared" ca="1" si="80"/>
        <v>-7002625.1562045207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-7002625.1562045207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-29212.586608059755</v>
      </c>
      <c r="L949" s="444">
        <f t="shared" ca="1" si="80"/>
        <v>-7040233.3725424008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-7040233.3725424008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-29369.287509467591</v>
      </c>
      <c r="L950" s="444">
        <f t="shared" ca="1" si="80"/>
        <v>-7077998.2897816887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-7077998.2897816887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-29526.641331297949</v>
      </c>
      <c r="L951" s="444">
        <f t="shared" ca="1" si="80"/>
        <v>-7115920.5608428074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-7115920.5608428074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-29684.650794052617</v>
      </c>
      <c r="L952" s="444">
        <f t="shared" ca="1" si="80"/>
        <v>-7154000.8413666803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-7154000.8413666803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-29843.318629568752</v>
      </c>
      <c r="L953" s="444">
        <f t="shared" ca="1" si="80"/>
        <v>-7192239.7897260692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-7192239.7897260692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-30002.647581066201</v>
      </c>
      <c r="L954" s="444">
        <f t="shared" ca="1" si="80"/>
        <v>-7230638.0670369556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-7230638.0670369556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-30162.640403194899</v>
      </c>
      <c r="L955" s="444">
        <f t="shared" ca="1" si="80"/>
        <v>-7269196.3371699713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-7269196.3371699713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-30323.299862082462</v>
      </c>
      <c r="L956" s="444">
        <f t="shared" ca="1" si="80"/>
        <v>-7307915.2667618738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-7307915.2667618738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-30484.628735382063</v>
      </c>
      <c r="L957" s="444">
        <f t="shared" ca="1" si="80"/>
        <v>-7346795.5252270764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-7346795.5252270764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-30646.6298123204</v>
      </c>
      <c r="L958" s="444">
        <f t="shared" ca="1" si="80"/>
        <v>-7385837.7847692175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-7385837.7847692175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-30809.305893745986</v>
      </c>
      <c r="L959" s="444">
        <f t="shared" ca="1" si="80"/>
        <v>-7425042.7203927841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-7425042.7203927841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-30972.659792177517</v>
      </c>
      <c r="L960" s="444">
        <f t="shared" ca="1" si="80"/>
        <v>-7464411.0099147819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-7464411.0099147819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-31136.694331852512</v>
      </c>
      <c r="L961" s="444">
        <f t="shared" ca="1" si="80"/>
        <v>-7503943.333976455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-7503943.333976455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-31301.41234877615</v>
      </c>
      <c r="L962" s="444">
        <f t="shared" ca="1" si="80"/>
        <v>-7543640.3760550516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-7543640.3760550516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-31466.816690770298</v>
      </c>
      <c r="L963" s="444">
        <f t="shared" ca="1" si="80"/>
        <v>-7583502.822475642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-7583502.822475642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-31632.910217522756</v>
      </c>
      <c r="L964" s="444">
        <f t="shared" ca="1" si="80"/>
        <v>-7623531.362422985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-7623531.362422985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-31799.695800636688</v>
      </c>
      <c r="L965" s="444">
        <f t="shared" ca="1" si="80"/>
        <v>-7663726.6879534423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-7663726.6879534423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-31967.176323680262</v>
      </c>
      <c r="L966" s="444">
        <f t="shared" ca="1" si="80"/>
        <v>-7704089.494006943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-7704089.494006943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-32135.354682236513</v>
      </c>
      <c r="L967" s="444">
        <f t="shared" ca="1" si="80"/>
        <v>-7744620.4784190003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-7744620.4784190003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-32304.233783953419</v>
      </c>
      <c r="L968" s="444">
        <f t="shared" ca="1" si="80"/>
        <v>-7785320.3419327745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-7785320.3419327745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-32473.816548594146</v>
      </c>
      <c r="L969" s="444">
        <f t="shared" ca="1" si="80"/>
        <v>-7826189.7882111892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-7826189.7882111892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-32644.105908087535</v>
      </c>
      <c r="L970" s="444">
        <f t="shared" ca="1" si="80"/>
        <v>-7867229.5238490971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-7867229.5238490971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-32815.10480657882</v>
      </c>
      <c r="L971" s="444">
        <f t="shared" ca="1" si="80"/>
        <v>-7908440.2583854962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-7908440.2583854962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-32986.816200480484</v>
      </c>
      <c r="L972" s="444">
        <f t="shared" ca="1" si="80"/>
        <v>-7949822.7043157974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-7949822.7043157974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-33159.243058523411</v>
      </c>
      <c r="L973" s="444">
        <f t="shared" ca="1" si="80"/>
        <v>-7991377.577104141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-7991377.577104141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-33332.388361808175</v>
      </c>
      <c r="L974" s="444">
        <f t="shared" ca="1" si="80"/>
        <v>-8033105.5951957693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-8033105.5951957693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-33506.255103856616</v>
      </c>
      <c r="L975" s="444">
        <f t="shared" ca="1" si="80"/>
        <v>-8075007.4800294461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-8075007.4800294461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-33680.846290663612</v>
      </c>
      <c r="L976" s="444">
        <f t="shared" ca="1" si="80"/>
        <v>-8117083.9560499303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-8117083.9560499303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-33856.16494074896</v>
      </c>
      <c r="L977" s="444">
        <f t="shared" ca="1" si="80"/>
        <v>-8159335.7507205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-8159335.7507205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-34032.214085209671</v>
      </c>
      <c r="L978" s="444">
        <f t="shared" ca="1" si="80"/>
        <v>-8201763.5945355305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-8201763.5945355305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-34208.996767772296</v>
      </c>
      <c r="L979" s="444">
        <f t="shared" ca="1" si="80"/>
        <v>-8244368.2210331233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-8244368.2210331233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-34386.516044845601</v>
      </c>
      <c r="L980" s="444">
        <f t="shared" ca="1" si="80"/>
        <v>-8287150.3668077895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-8287150.3668077895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-34564.774985573371</v>
      </c>
      <c r="L981" s="444">
        <f t="shared" ca="1" si="80"/>
        <v>-8330110.7715231832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-8330110.7715231832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-34743.776671887514</v>
      </c>
      <c r="L982" s="444">
        <f t="shared" ca="1" si="80"/>
        <v>-8373250.177924891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-8373250.177924891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-34923.524198561296</v>
      </c>
      <c r="L983" s="444">
        <f t="shared" ca="1" si="80"/>
        <v>-8416569.3318532724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-8416569.3318532724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-35104.020673262887</v>
      </c>
      <c r="L984" s="444">
        <f t="shared" ca="1" si="80"/>
        <v>-8460068.9822563566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-8460068.9822563566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-35285.269216609071</v>
      </c>
      <c r="L985" s="444">
        <f t="shared" ca="1" si="80"/>
        <v>-8503749.8812027853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-8503749.8812027853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-35467.272962219191</v>
      </c>
      <c r="L986" s="444">
        <f t="shared" ca="1" si="80"/>
        <v>-8547612.7838948257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-8547612.7838948257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-35650.03505676936</v>
      </c>
      <c r="L987" s="444">
        <f t="shared" ca="1" si="80"/>
        <v>-8591658.448681416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-8591658.448681416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-35833.558660046816</v>
      </c>
      <c r="L988" s="444">
        <f t="shared" ca="1" si="80"/>
        <v>-8635887.6370712835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-8635887.6370712835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-36017.846945004596</v>
      </c>
      <c r="L989" s="444">
        <f t="shared" ca="1" si="80"/>
        <v>-8680301.1137461085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-8680301.1137461085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-36202.903097816372</v>
      </c>
      <c r="L990" s="444">
        <f t="shared" ca="1" si="80"/>
        <v>-8724899.6465737447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-8724899.6465737447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-36388.73031793152</v>
      </c>
      <c r="L991" s="444">
        <f t="shared" ca="1" si="80"/>
        <v>-8769684.0066214968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-8769684.0066214968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-36575.331818130486</v>
      </c>
      <c r="L992" s="444">
        <f t="shared" ca="1" si="80"/>
        <v>-8814654.968169447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-8814654.968169447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-36762.710824580281</v>
      </c>
      <c r="L993" s="444">
        <f t="shared" ca="1" si="80"/>
        <v>-8859813.3087238483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-8859813.3087238483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-36950.870576890287</v>
      </c>
      <c r="L994" s="444">
        <f t="shared" ca="1" si="80"/>
        <v>-8905159.8090305589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-8905159.8090305589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-37139.81432816825</v>
      </c>
      <c r="L995" s="444">
        <f t="shared" ca="1" si="80"/>
        <v>-8950695.2530885469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-8950695.2530885469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-37329.545345076527</v>
      </c>
      <c r="L996" s="444">
        <f t="shared" ca="1" si="80"/>
        <v>-8996420.4281634446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-8996420.4281634446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-37520.066907888606</v>
      </c>
      <c r="L997" s="444">
        <f t="shared" ca="1" si="80"/>
        <v>-9042336.1248011533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-9042336.1248011533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-37711.382310545727</v>
      </c>
      <c r="L998" s="444">
        <f t="shared" ca="1" si="80"/>
        <v>-9088443.1368415188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-9088443.1368415188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-37903.494860713916</v>
      </c>
      <c r="L999" s="444">
        <f t="shared" ca="1" si="80"/>
        <v>-9134742.2614320535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-9134742.2614320535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-38096.407879841143</v>
      </c>
      <c r="L1000" s="444">
        <f t="shared" ca="1" si="80"/>
        <v>-9181234.2990417145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-9181234.2990417145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-38290.124703214729</v>
      </c>
      <c r="L1001" s="444">
        <f t="shared" ca="1" si="80"/>
        <v>-9227920.0534747504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-9227920.0534747504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-38484.648680019047</v>
      </c>
      <c r="L1002" s="444">
        <f t="shared" ca="1" si="80"/>
        <v>-9274800.331884589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-9274800.331884589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-38679.983173393375</v>
      </c>
      <c r="L1003" s="444">
        <f t="shared" ca="1" si="80"/>
        <v>-9321875.9447878022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-9321875.9447878022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-38876.131560490096</v>
      </c>
      <c r="L1004" s="444">
        <f t="shared" ca="1" si="80"/>
        <v>-9369147.7060781121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-9369147.7060781121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-39073.097232533051</v>
      </c>
      <c r="L1005" s="444">
        <f t="shared" ca="1" si="80"/>
        <v>-9416616.4330404662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-9416616.4330404662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-39270.883594876192</v>
      </c>
      <c r="L1006" s="444">
        <f t="shared" ca="1" si="80"/>
        <v>-9464282.9463651627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-9464282.9463651627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-39469.494067062427</v>
      </c>
      <c r="L1007" s="444">
        <f t="shared" ca="1" si="80"/>
        <v>-9512148.0701620448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-9512148.0701620448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-39668.932082882769</v>
      </c>
      <c r="L1008" s="444">
        <f t="shared" ca="1" si="80"/>
        <v>-9560212.6319747474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-9560212.6319747474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-39869.201090435701</v>
      </c>
      <c r="L1009" s="444">
        <f t="shared" ca="1" si="80"/>
        <v>-9608477.4627950042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-9608477.4627950042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-40070.304552186768</v>
      </c>
      <c r="L1010" s="444">
        <f t="shared" ca="1" si="80"/>
        <v>-9656943.3970770109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-9656943.3970770109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-40272.245945028466</v>
      </c>
      <c r="L1011" s="444">
        <f t="shared" ca="1" si="80"/>
        <v>-9705611.2727518603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-9705611.2727518603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-40475.028760340334</v>
      </c>
      <c r="L1012" s="444">
        <f t="shared" ca="1" si="80"/>
        <v>-9754481.9312420208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-9754481.9312420208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-40678.656504049337</v>
      </c>
      <c r="L1013" s="444">
        <f t="shared" ca="1" si="80"/>
        <v>-9803556.2174758911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-9803556.2174758911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-40883.132696690467</v>
      </c>
      <c r="L1014" s="444">
        <f t="shared" ca="1" si="80"/>
        <v>-9852834.9799024016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-9852834.9799024016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-41088.460873467593</v>
      </c>
      <c r="L1015" s="444">
        <f t="shared" ca="1" si="80"/>
        <v>-9902319.0705056898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-9902319.0705056898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-41294.644584314628</v>
      </c>
      <c r="L1016" s="444">
        <f t="shared" ca="1" si="80"/>
        <v>-9952009.3448198251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-9952009.3448198251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-41501.687393956854</v>
      </c>
      <c r="L1017" s="444">
        <f t="shared" ca="1" si="80"/>
        <v>-10001906.661943603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-10001906.661943603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-41709.592881972596</v>
      </c>
      <c r="L1018" s="444">
        <f t="shared" ca="1" si="80"/>
        <v>-10052011.884555396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-10052011.884555396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-41918.364642855064</v>
      </c>
      <c r="L1019" s="444">
        <f t="shared" ca="1" si="80"/>
        <v>-10102325.878928071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-10102325.878928071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-42128.006286074546</v>
      </c>
      <c r="L1020" s="444">
        <f t="shared" ca="1" si="80"/>
        <v>-10152849.514943967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-10152849.514943967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-42338.521436140778</v>
      </c>
      <c r="L1021" s="444">
        <f t="shared" ca="1" si="80"/>
        <v>-10203583.666109927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-10203583.666109927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-42549.913732665613</v>
      </c>
      <c r="L1022" s="444">
        <f t="shared" ca="1" si="80"/>
        <v>-10254529.209572414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-10254529.209572414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-42762.186830425977</v>
      </c>
      <c r="L1023" s="444">
        <f t="shared" ca="1" si="80"/>
        <v>-10305687.02613266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-10305687.02613266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-42975.344399426998</v>
      </c>
      <c r="L1024" s="444">
        <f t="shared" ca="1" si="80"/>
        <v>-10357058.000261907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-10357058.000261907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-43189.390124965532</v>
      </c>
      <c r="L1025" s="444">
        <f t="shared" ca="1" si="80"/>
        <v>-10408643.020116692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-10408643.020116692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-43404.327707693803</v>
      </c>
      <c r="L1026" s="444">
        <f t="shared" ca="1" si="80"/>
        <v>-10460442.977554206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-10460442.977554206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-43620.160863683443</v>
      </c>
      <c r="L1027" s="444">
        <f t="shared" ca="1" si="80"/>
        <v>-10512458.768147709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-10512458.768147709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-43836.893324489705</v>
      </c>
      <c r="L1028" s="444">
        <f t="shared" ref="L1028:L1282" ca="1" si="106">I1028-J1028+K1028</f>
        <v>-10564691.29120202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-10564691.29120202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-44054.528837215999</v>
      </c>
      <c r="L1029" s="444">
        <f t="shared" ca="1" si="106"/>
        <v>-10617141.449769055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-10617141.449769055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-44273.07116457865</v>
      </c>
      <c r="L1030" s="444">
        <f t="shared" ca="1" si="106"/>
        <v>-10669810.150663454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-10669810.150663454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-44492.524084971978</v>
      </c>
      <c r="L1031" s="444">
        <f t="shared" ca="1" si="106"/>
        <v>-10722698.304478247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-10722698.304478247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-44712.891392533609</v>
      </c>
      <c r="L1032" s="444">
        <f t="shared" ca="1" si="106"/>
        <v>-10775806.8256006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-10775806.8256006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-44934.176897210084</v>
      </c>
      <c r="L1033" s="444">
        <f t="shared" ca="1" si="106"/>
        <v>-10829136.632227631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-10829136.632227631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-45156.384424822718</v>
      </c>
      <c r="L1034" s="444">
        <f t="shared" ca="1" si="106"/>
        <v>-10882688.646382274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-10882688.646382274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-45379.517817133725</v>
      </c>
      <c r="L1035" s="444">
        <f t="shared" ca="1" si="106"/>
        <v>-10936463.793929229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-10936463.793929229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-45603.5809319127</v>
      </c>
      <c r="L1036" s="444">
        <f t="shared" ca="1" si="106"/>
        <v>-10990463.004590962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-10990463.004590962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-45828.577643003257</v>
      </c>
      <c r="L1037" s="444">
        <f t="shared" ca="1" si="106"/>
        <v>-11044687.211963786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-11044687.211963786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-46054.511840390027</v>
      </c>
      <c r="L1038" s="444">
        <f t="shared" ca="1" si="106"/>
        <v>-11099137.353533996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-11099137.353533996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-46281.387430265902</v>
      </c>
      <c r="L1039" s="444">
        <f t="shared" ca="1" si="106"/>
        <v>-11153814.370694082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-11153814.370694082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-46509.208335099596</v>
      </c>
      <c r="L1040" s="444">
        <f t="shared" ca="1" si="106"/>
        <v>-11208719.208759002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-11208719.208759002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-46737.978493703427</v>
      </c>
      <c r="L1041" s="444">
        <f t="shared" ca="1" si="106"/>
        <v>-11263852.816982526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-11263852.816982526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-46967.701861301444</v>
      </c>
      <c r="L1042" s="444">
        <f t="shared" ca="1" si="106"/>
        <v>-11319216.148573648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-11319216.148573648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-47198.382409597783</v>
      </c>
      <c r="L1043" s="444">
        <f t="shared" ca="1" si="106"/>
        <v>-11374810.160713067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-11374810.160713067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-47430.024126845368</v>
      </c>
      <c r="L1044" s="444">
        <f t="shared" ca="1" si="106"/>
        <v>-11430635.814569732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-11430635.814569732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-47662.631017914799</v>
      </c>
      <c r="L1045" s="444">
        <f t="shared" ca="1" si="106"/>
        <v>-11486694.075317467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-11486694.075317467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-47896.207104363697</v>
      </c>
      <c r="L1046" s="444">
        <f t="shared" ca="1" si="106"/>
        <v>-11542985.912151651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-11542985.912151651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-48130.756424506129</v>
      </c>
      <c r="L1047" s="444">
        <f t="shared" ca="1" si="106"/>
        <v>-11599512.298305977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-11599512.298305977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-48366.28303348249</v>
      </c>
      <c r="L1048" s="444">
        <f t="shared" ca="1" si="106"/>
        <v>-11656274.21106928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-11656274.21106928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-48602.791003329585</v>
      </c>
      <c r="L1049" s="444">
        <f t="shared" ca="1" si="106"/>
        <v>-11713272.63180243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-11713272.63180243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-48840.284423051045</v>
      </c>
      <c r="L1050" s="444">
        <f t="shared" ca="1" si="106"/>
        <v>-11770508.545955302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-11770508.545955302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-49078.767398688011</v>
      </c>
      <c r="L1051" s="444">
        <f t="shared" ca="1" si="106"/>
        <v>-11827982.943083812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-11827982.943083812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-49318.244053390132</v>
      </c>
      <c r="L1052" s="444">
        <f t="shared" ca="1" si="106"/>
        <v>-11885696.816867022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-11885696.816867022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-49558.718527486839</v>
      </c>
      <c r="L1053" s="444">
        <f t="shared" ca="1" si="106"/>
        <v>-11943651.165124329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-11943651.165124329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-49800.194978558953</v>
      </c>
      <c r="L1054" s="444">
        <f t="shared" ca="1" si="106"/>
        <v>-12001846.989832709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-12001846.989832709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-50042.677581510536</v>
      </c>
      <c r="L1055" s="444">
        <f t="shared" ca="1" si="106"/>
        <v>-12060285.29714404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-12060285.29714404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-50286.170528641087</v>
      </c>
      <c r="L1056" s="444">
        <f t="shared" ca="1" si="106"/>
        <v>-12118967.097402502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-12118967.097402502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-50530.678029718008</v>
      </c>
      <c r="L1057" s="444">
        <f t="shared" ca="1" si="106"/>
        <v>-12177893.40516204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-12177893.40516204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-50776.20431204942</v>
      </c>
      <c r="L1058" s="444">
        <f t="shared" ca="1" si="106"/>
        <v>-12237065.239203909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-12237065.239203909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-51022.753620557211</v>
      </c>
      <c r="L1059" s="444">
        <f t="shared" ca="1" si="106"/>
        <v>-12296483.622554287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-12296483.622554287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-51270.330217850445</v>
      </c>
      <c r="L1060" s="444">
        <f t="shared" ca="1" si="106"/>
        <v>-12356149.582501959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-12356149.582501959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-51518.938384299079</v>
      </c>
      <c r="L1061" s="444">
        <f t="shared" ca="1" si="106"/>
        <v>-12416064.150616078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-12416064.150616078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-51768.582418107908</v>
      </c>
      <c r="L1062" s="444">
        <f t="shared" ca="1" si="106"/>
        <v>-12476228.362764006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-12476228.362764006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-52019.266635390944</v>
      </c>
      <c r="L1063" s="444">
        <f t="shared" ca="1" si="106"/>
        <v>-12536643.259129219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-12536643.259129219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-52270.995370245997</v>
      </c>
      <c r="L1064" s="444">
        <f t="shared" ca="1" si="106"/>
        <v>-12597309.884229286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-12597309.884229286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-52523.772974829611</v>
      </c>
      <c r="L1065" s="444">
        <f t="shared" ca="1" si="106"/>
        <v>-12658229.286933936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-12658229.286933936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-52777.603819432319</v>
      </c>
      <c r="L1066" s="444">
        <f t="shared" ca="1" si="106"/>
        <v>-12719402.520483188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-12719402.520483188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-53032.492292554205</v>
      </c>
      <c r="L1067" s="444">
        <f t="shared" ca="1" si="106"/>
        <v>-12780830.642505564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-12780830.642505564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-53288.442800980767</v>
      </c>
      <c r="L1068" s="444">
        <f t="shared" ca="1" si="106"/>
        <v>-12842514.715036364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-12842514.715036364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-53545.459769859102</v>
      </c>
      <c r="L1069" s="444">
        <f t="shared" ca="1" si="106"/>
        <v>-12904455.804536045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-12904455.804536045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-53803.547642774436</v>
      </c>
      <c r="L1070" s="444">
        <f t="shared" ca="1" si="106"/>
        <v>-12966654.98190864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-12966654.98190864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-54062.710881826919</v>
      </c>
      <c r="L1071" s="444">
        <f t="shared" ca="1" si="106"/>
        <v>-13029113.322520288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-13029113.322520288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-54322.953967708781</v>
      </c>
      <c r="L1072" s="444">
        <f t="shared" ca="1" si="106"/>
        <v>-13091831.906217817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-13091831.906217817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-54584.281399781823</v>
      </c>
      <c r="L1073" s="444">
        <f t="shared" ca="1" si="106"/>
        <v>-13154811.81734742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-13154811.81734742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-54846.697696155163</v>
      </c>
      <c r="L1074" s="444">
        <f t="shared" ca="1" si="106"/>
        <v>-13218054.144773396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-13218054.144773396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-55110.207393763398</v>
      </c>
      <c r="L1075" s="444">
        <f t="shared" ca="1" si="106"/>
        <v>-13281559.98189698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-13281559.98189698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-55374.815048445009</v>
      </c>
      <c r="L1076" s="444">
        <f t="shared" ca="1" si="106"/>
        <v>-13345330.426675245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-13345330.426675245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-55640.525235021101</v>
      </c>
      <c r="L1077" s="444">
        <f t="shared" ca="1" si="106"/>
        <v>-13409366.581640087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-13409366.581640087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-55907.34254737461</v>
      </c>
      <c r="L1078" s="444">
        <f t="shared" ca="1" si="106"/>
        <v>-13473669.553917281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-13473669.553917281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-56175.271598529587</v>
      </c>
      <c r="L1079" s="444">
        <f t="shared" ca="1" si="106"/>
        <v>-13538240.455245631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-13538240.455245631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-56444.317020731054</v>
      </c>
      <c r="L1080" s="444">
        <f t="shared" ca="1" si="106"/>
        <v>-13603080.401996182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-13603080.401996182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-56714.483465525009</v>
      </c>
      <c r="L1081" s="444">
        <f t="shared" ca="1" si="106"/>
        <v>-13668190.515191527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-13668190.515191527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-56985.775603838949</v>
      </c>
      <c r="L1082" s="444">
        <f t="shared" ca="1" si="106"/>
        <v>-13733571.920525186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-13733571.920525186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-57258.198126062533</v>
      </c>
      <c r="L1083" s="444">
        <f t="shared" ca="1" si="106"/>
        <v>-13799225.748381069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-13799225.748381069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-57531.755742128713</v>
      </c>
      <c r="L1084" s="444">
        <f t="shared" ca="1" si="106"/>
        <v>-13865153.133853018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-13865153.133853018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-57806.453181595163</v>
      </c>
      <c r="L1085" s="444">
        <f t="shared" ca="1" si="106"/>
        <v>-13931355.216764433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-13931355.216764433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-58082.295193726059</v>
      </c>
      <c r="L1086" s="444">
        <f t="shared" ca="1" si="106"/>
        <v>-13997833.14168798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-13997833.14168798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-58359.286547574164</v>
      </c>
      <c r="L1087" s="444">
        <f t="shared" ca="1" si="106"/>
        <v>-14064588.057965374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-14064588.057965374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-58637.432032063305</v>
      </c>
      <c r="L1088" s="444">
        <f t="shared" ca="1" si="106"/>
        <v>-14131621.119727258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-14131621.119727258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-58916.736456071158</v>
      </c>
      <c r="L1089" s="444">
        <f t="shared" ca="1" si="106"/>
        <v>-14198933.48591315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-14198933.48591315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-59197.204648512379</v>
      </c>
      <c r="L1090" s="444">
        <f t="shared" ca="1" si="106"/>
        <v>-14266526.320291482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-14266526.320291482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-59478.841458422095</v>
      </c>
      <c r="L1091" s="444">
        <f t="shared" ca="1" si="106"/>
        <v>-14334400.791479724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-14334400.791479724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-59761.651755039762</v>
      </c>
      <c r="L1092" s="444">
        <f t="shared" ca="1" si="106"/>
        <v>-14402558.072964584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-14402558.072964584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-60045.640427893355</v>
      </c>
      <c r="L1093" s="444">
        <f t="shared" ca="1" si="106"/>
        <v>-14470999.343122298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-14470999.343122298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-60330.812386883823</v>
      </c>
      <c r="L1094" s="444">
        <f t="shared" ca="1" si="106"/>
        <v>-14539725.785239002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-14539725.785239002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-60617.172562370091</v>
      </c>
      <c r="L1095" s="444">
        <f t="shared" ca="1" si="106"/>
        <v>-14608738.587531192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-14608738.587531192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-60904.725905254214</v>
      </c>
      <c r="L1096" s="444">
        <f t="shared" ca="1" si="106"/>
        <v>-14678038.943166267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-14678038.943166267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-61193.477387067032</v>
      </c>
      <c r="L1097" s="444">
        <f t="shared" ca="1" si="106"/>
        <v>-14747628.050283154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-14747628.050283154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-61483.432000054061</v>
      </c>
      <c r="L1098" s="444">
        <f t="shared" ca="1" si="106"/>
        <v>-14817507.112013029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-14817507.112013029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-61774.594757261868</v>
      </c>
      <c r="L1099" s="444">
        <f t="shared" ca="1" si="106"/>
        <v>-14887677.336500112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-14887677.336500112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-62066.970692624716</v>
      </c>
      <c r="L1100" s="444">
        <f t="shared" ca="1" si="106"/>
        <v>-14958139.936922558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-14958139.936922558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-62360.564861051564</v>
      </c>
      <c r="L1101" s="444">
        <f t="shared" ca="1" si="106"/>
        <v>-15028896.13151343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-15028896.13151343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-62655.38233851354</v>
      </c>
      <c r="L1102" s="444">
        <f t="shared" ca="1" si="106"/>
        <v>-15099947.143581763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-15099947.143581763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-62951.428222131595</v>
      </c>
      <c r="L1103" s="444">
        <f t="shared" ca="1" si="106"/>
        <v>-15171294.201533714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-15171294.201533714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-63248.707630264726</v>
      </c>
      <c r="L1104" s="444">
        <f t="shared" ca="1" si="106"/>
        <v>-15242938.5388938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-15242938.5388938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-63547.225702598407</v>
      </c>
      <c r="L1105" s="444">
        <f t="shared" ca="1" si="106"/>
        <v>-15314881.394326219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-15314881.394326219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-63846.9876002335</v>
      </c>
      <c r="L1106" s="444">
        <f t="shared" ca="1" si="106"/>
        <v>-15387124.011656273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-15387124.011656273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-64147.998505775387</v>
      </c>
      <c r="L1107" s="444">
        <f t="shared" ca="1" si="106"/>
        <v>-15459667.639891868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-15459667.639891868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-64450.263623423692</v>
      </c>
      <c r="L1108" s="444">
        <f t="shared" ca="1" si="106"/>
        <v>-15532513.533245113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-15532513.533245113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-64753.788179062212</v>
      </c>
      <c r="L1109" s="444">
        <f t="shared" ca="1" si="106"/>
        <v>-15605662.951153995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-15605662.951153995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-65058.577420349233</v>
      </c>
      <c r="L1110" s="444">
        <f t="shared" ca="1" si="106"/>
        <v>-15679117.158304166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-15679117.158304166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-65364.636616808275</v>
      </c>
      <c r="L1111" s="444">
        <f t="shared" ca="1" si="106"/>
        <v>-15752877.424650794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-15752877.424650794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-65671.971059919233</v>
      </c>
      <c r="L1112" s="444">
        <f t="shared" ca="1" si="106"/>
        <v>-15826945.025440533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-15826945.025440533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-65980.586063209805</v>
      </c>
      <c r="L1113" s="444">
        <f t="shared" ca="1" si="106"/>
        <v>-15901321.241233563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-15901321.241233563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-66290.486962347437</v>
      </c>
      <c r="L1114" s="444">
        <f t="shared" ca="1" si="106"/>
        <v>-15976007.357925732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-15976007.357925732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-66601.679115231469</v>
      </c>
      <c r="L1115" s="444">
        <f t="shared" ca="1" si="106"/>
        <v>-16051004.666770784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-16051004.666770784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-66914.167902085857</v>
      </c>
      <c r="L1116" s="444">
        <f t="shared" ca="1" si="106"/>
        <v>-16126314.464402691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-16126314.464402691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-67227.958725552133</v>
      </c>
      <c r="L1117" s="444">
        <f t="shared" ca="1" si="106"/>
        <v>-16201938.052858064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-16201938.052858064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-67543.057010782853</v>
      </c>
      <c r="L1118" s="444">
        <f t="shared" ca="1" si="106"/>
        <v>-16277876.739598667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-16277876.739598667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-67859.468205535362</v>
      </c>
      <c r="L1119" s="444">
        <f t="shared" ca="1" si="106"/>
        <v>-16354131.837534023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-16354131.837534023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-68177.197780266011</v>
      </c>
      <c r="L1120" s="444">
        <f t="shared" ca="1" si="106"/>
        <v>-16430704.66504411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-16430704.66504411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-68496.251228224704</v>
      </c>
      <c r="L1121" s="444">
        <f t="shared" ca="1" si="106"/>
        <v>-16507596.546002155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-16507596.546002155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-68816.634065549893</v>
      </c>
      <c r="L1122" s="444">
        <f t="shared" ca="1" si="106"/>
        <v>-16584808.809797525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-16584808.809797525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-69138.351831363936</v>
      </c>
      <c r="L1123" s="444">
        <f t="shared" ca="1" si="106"/>
        <v>-16662342.791358709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-16662342.791358709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-69461.410087868877</v>
      </c>
      <c r="L1124" s="444">
        <f t="shared" ca="1" si="106"/>
        <v>-16740199.831176398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-16740199.831176398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-69785.814420442592</v>
      </c>
      <c r="L1125" s="444">
        <f t="shared" ca="1" si="106"/>
        <v>-16818381.275326662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-16818381.275326662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-70111.57043773534</v>
      </c>
      <c r="L1126" s="444">
        <f t="shared" ca="1" si="106"/>
        <v>-16896888.475494217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-16896888.475494217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-70438.68377176681</v>
      </c>
      <c r="L1127" s="444">
        <f t="shared" ca="1" si="106"/>
        <v>-16975722.788995802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-16975722.788995802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-70767.160078023415</v>
      </c>
      <c r="L1128" s="444">
        <f t="shared" ca="1" si="106"/>
        <v>-17054885.578803644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-17054885.578803644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-71097.005035556096</v>
      </c>
      <c r="L1129" s="444">
        <f t="shared" ca="1" si="106"/>
        <v>-17134378.213569019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-17134378.213569019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-71428.224347078489</v>
      </c>
      <c r="L1130" s="444">
        <f t="shared" ca="1" si="106"/>
        <v>-17214202.067645915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-17214202.067645915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-71760.823739065556</v>
      </c>
      <c r="L1131" s="444">
        <f t="shared" ca="1" si="106"/>
        <v>-17294358.5211148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-17294358.5211148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-72094.80896185257</v>
      </c>
      <c r="L1132" s="444">
        <f t="shared" ca="1" si="106"/>
        <v>-17374848.959806472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-17374848.959806472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-72430.185789734547</v>
      </c>
      <c r="L1133" s="444">
        <f t="shared" ca="1" si="106"/>
        <v>-17455674.775326025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-17455674.775326025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-72766.960021066014</v>
      </c>
      <c r="L1134" s="444">
        <f t="shared" ca="1" si="106"/>
        <v>-17536837.365076911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-17536837.365076911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-73105.137478361372</v>
      </c>
      <c r="L1135" s="444">
        <f t="shared" ca="1" si="106"/>
        <v>-17618338.132285092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-17618338.132285092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-73444.724008395453</v>
      </c>
      <c r="L1136" s="444">
        <f t="shared" ca="1" si="106"/>
        <v>-17700178.486023307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-17700178.486023307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-73785.725482304682</v>
      </c>
      <c r="L1137" s="444">
        <f t="shared" ca="1" si="106"/>
        <v>-17782359.841235429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-17782359.841235429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-74128.147795688536</v>
      </c>
      <c r="L1138" s="444">
        <f t="shared" ca="1" si="106"/>
        <v>-17864883.618760936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-17864883.618760936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-74471.996868711474</v>
      </c>
      <c r="L1139" s="444">
        <f t="shared" ca="1" si="106"/>
        <v>-17947751.245359465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-17947751.245359465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-74817.278646205348</v>
      </c>
      <c r="L1140" s="444">
        <f t="shared" ca="1" si="106"/>
        <v>-18030964.153735489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-18030964.153735489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-75163.999097772117</v>
      </c>
      <c r="L1141" s="444">
        <f t="shared" ca="1" si="106"/>
        <v>-18114523.782563079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-18114523.782563079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-75512.164217887068</v>
      </c>
      <c r="L1142" s="444">
        <f t="shared" ca="1" si="106"/>
        <v>-18198431.576510783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-18198431.576510783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-75861.780026002511</v>
      </c>
      <c r="L1143" s="444">
        <f t="shared" ca="1" si="106"/>
        <v>-18282688.986266606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-18282688.986266606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-76212.852566651767</v>
      </c>
      <c r="L1144" s="444">
        <f t="shared" ca="1" si="106"/>
        <v>-18367297.468563076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-18367297.468563076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-76565.387909553727</v>
      </c>
      <c r="L1145" s="444">
        <f t="shared" ca="1" si="106"/>
        <v>-18452258.486202449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-18452258.486202449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-76919.39214971778</v>
      </c>
      <c r="L1146" s="444">
        <f t="shared" ca="1" si="106"/>
        <v>-18537573.508081984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-18537573.508081984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-77274.871407549173</v>
      </c>
      <c r="L1147" s="444">
        <f t="shared" ca="1" si="106"/>
        <v>-18623244.009219352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-18623244.009219352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-77631.831828954877</v>
      </c>
      <c r="L1148" s="444">
        <f t="shared" ca="1" si="106"/>
        <v>-18709271.470778126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-18709271.470778126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-77990.279585449767</v>
      </c>
      <c r="L1149" s="444">
        <f t="shared" ca="1" si="106"/>
        <v>-18795657.380093396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-18795657.380093396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-78350.220874263396</v>
      </c>
      <c r="L1150" s="444">
        <f t="shared" ca="1" si="106"/>
        <v>-18882403.230697479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-18882403.230697479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-78711.661918447076</v>
      </c>
      <c r="L1151" s="444">
        <f t="shared" ca="1" si="106"/>
        <v>-18969510.522345744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-18969510.522345744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-79074.608966981512</v>
      </c>
      <c r="L1152" s="444">
        <f t="shared" ca="1" si="106"/>
        <v>-19056980.761042543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-19056980.761042543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-79439.068294884841</v>
      </c>
      <c r="L1153" s="444">
        <f t="shared" ca="1" si="106"/>
        <v>-19144815.459067248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-19144815.459067248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-79805.046203321108</v>
      </c>
      <c r="L1154" s="444">
        <f t="shared" ca="1" si="106"/>
        <v>-19233016.135000389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-19233016.135000389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-80172.5490197092</v>
      </c>
      <c r="L1155" s="444">
        <f t="shared" ca="1" si="106"/>
        <v>-19321584.313749917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-19321584.313749917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-80541.583097832234</v>
      </c>
      <c r="L1156" s="444">
        <f t="shared" ca="1" si="106"/>
        <v>-19410521.526577566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-19410521.526577566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-80912.154817947434</v>
      </c>
      <c r="L1157" s="444">
        <f t="shared" ca="1" si="106"/>
        <v>-19499829.311125331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-19499829.311125331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-81284.270586896455</v>
      </c>
      <c r="L1158" s="444">
        <f t="shared" ca="1" si="106"/>
        <v>-19589509.211442046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-19589509.211442046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-81657.936838216105</v>
      </c>
      <c r="L1159" s="444">
        <f t="shared" ca="1" si="106"/>
        <v>-19679562.778010081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-19679562.778010081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-82033.16003224958</v>
      </c>
      <c r="L1160" s="444">
        <f t="shared" ca="1" si="106"/>
        <v>-19769991.56777215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-19769991.56777215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-82409.946656258195</v>
      </c>
      <c r="L1161" s="444">
        <f t="shared" ca="1" si="106"/>
        <v>-19860797.144158226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-19860797.144158226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-82788.30322453352</v>
      </c>
      <c r="L1162" s="444">
        <f t="shared" ca="1" si="106"/>
        <v>-19951981.077112578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-19951981.077112578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-83168.236278509983</v>
      </c>
      <c r="L1163" s="444">
        <f t="shared" ca="1" si="106"/>
        <v>-20043544.943120908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-20043544.943120908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-83549.752386878026</v>
      </c>
      <c r="L1164" s="444">
        <f t="shared" ca="1" si="106"/>
        <v>-20135490.325237606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-20135490.325237606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-83932.858145697595</v>
      </c>
      <c r="L1165" s="444">
        <f t="shared" ca="1" si="106"/>
        <v>-20227818.813113123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-20227818.813113123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-84317.560178512256</v>
      </c>
      <c r="L1166" s="444">
        <f t="shared" ca="1" si="106"/>
        <v>-20320532.003021453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-20320532.003021453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-84703.865136463632</v>
      </c>
      <c r="L1167" s="444">
        <f t="shared" ca="1" si="106"/>
        <v>-20413631.497887734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-20413631.497887734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-85091.779698406463</v>
      </c>
      <c r="L1168" s="444">
        <f t="shared" ca="1" si="106"/>
        <v>-20507118.907315958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-20507118.907315958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-85446.328780483163</v>
      </c>
      <c r="L1169" s="444">
        <f t="shared" ca="1" si="106"/>
        <v>-20592565.236096442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-20592565.236096442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-85802.35515040184</v>
      </c>
      <c r="L1170" s="444">
        <f t="shared" ca="1" si="106"/>
        <v>-20678367.591246843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-20678367.591246843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-86159.864963528511</v>
      </c>
      <c r="L1171" s="444">
        <f t="shared" ca="1" si="106"/>
        <v>-20764527.456210371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-20764527.456210371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-86518.86440087654</v>
      </c>
      <c r="L1172" s="444">
        <f t="shared" ca="1" si="106"/>
        <v>-20851046.320611246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-20851046.320611246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-86879.359669213518</v>
      </c>
      <c r="L1173" s="444">
        <f t="shared" ca="1" si="106"/>
        <v>-20937925.680280458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-20937925.680280458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-87241.357001168581</v>
      </c>
      <c r="L1174" s="444">
        <f t="shared" ca="1" si="106"/>
        <v>-21025167.037281625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-21025167.037281625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-87604.862655340097</v>
      </c>
      <c r="L1175" s="444">
        <f t="shared" ca="1" si="106"/>
        <v>-21112771.899936967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-21112771.899936967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-87969.882916404022</v>
      </c>
      <c r="L1176" s="444">
        <f t="shared" ca="1" si="106"/>
        <v>-21200741.782853372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-21200741.782853372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-88336.424095222377</v>
      </c>
      <c r="L1177" s="444">
        <f t="shared" ca="1" si="106"/>
        <v>-21289078.206948593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-21289078.206948593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-88704.492528952469</v>
      </c>
      <c r="L1178" s="444">
        <f t="shared" ca="1" si="106"/>
        <v>-21377782.699477546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-21377782.699477546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-89074.094581156445</v>
      </c>
      <c r="L1179" s="444">
        <f t="shared" ca="1" si="106"/>
        <v>-21466856.794058703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-21466856.794058703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-89445.236641911266</v>
      </c>
      <c r="L1180" s="444">
        <f t="shared" ca="1" si="106"/>
        <v>-21556302.030700613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-21556302.030700613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-89817.925127919225</v>
      </c>
      <c r="L1181" s="444">
        <f t="shared" ca="1" si="106"/>
        <v>-21646119.955828533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-21646119.955828533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-90192.166482618879</v>
      </c>
      <c r="L1182" s="444">
        <f t="shared" ca="1" si="106"/>
        <v>-21736312.122311153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-21736312.122311153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-90567.967176296472</v>
      </c>
      <c r="L1183" s="444">
        <f t="shared" ca="1" si="106"/>
        <v>-21826880.089487448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-21826880.089487448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-90945.333706197707</v>
      </c>
      <c r="L1184" s="444">
        <f t="shared" ca="1" si="106"/>
        <v>-21917825.423193645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-21917825.423193645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-91324.272596640192</v>
      </c>
      <c r="L1185" s="444">
        <f t="shared" ca="1" si="106"/>
        <v>-22009149.695790283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-22009149.695790283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-91704.790399126185</v>
      </c>
      <c r="L1186" s="444">
        <f t="shared" ca="1" si="106"/>
        <v>-22100854.48618941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-22100854.48618941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-92086.89369245588</v>
      </c>
      <c r="L1187" s="444">
        <f t="shared" ca="1" si="106"/>
        <v>-22192941.379881866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-22192941.379881866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-92470.589082841107</v>
      </c>
      <c r="L1188" s="444">
        <f t="shared" ca="1" si="106"/>
        <v>-22285411.968964707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-22285411.968964707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-92855.883204019614</v>
      </c>
      <c r="L1189" s="444">
        <f t="shared" ca="1" si="106"/>
        <v>-22378267.852168728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-22378267.852168728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-93242.782717369701</v>
      </c>
      <c r="L1190" s="444">
        <f t="shared" ca="1" si="106"/>
        <v>-22471510.634886097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-22471510.634886097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-93631.294312025406</v>
      </c>
      <c r="L1191" s="444">
        <f t="shared" ca="1" si="106"/>
        <v>-22565141.929198124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-22565141.929198124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-94021.424704992183</v>
      </c>
      <c r="L1192" s="444">
        <f t="shared" ca="1" si="106"/>
        <v>-22659163.353903115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-22659163.353903115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-94413.180641262981</v>
      </c>
      <c r="L1193" s="444">
        <f t="shared" ca="1" si="106"/>
        <v>-22753576.534544379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-22753576.534544379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-94806.568893934906</v>
      </c>
      <c r="L1194" s="444">
        <f t="shared" ca="1" si="106"/>
        <v>-22848383.103438314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-22848383.103438314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-95201.596264326305</v>
      </c>
      <c r="L1195" s="444">
        <f t="shared" ca="1" si="106"/>
        <v>-22943584.699702639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-22943584.699702639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-95598.269582094334</v>
      </c>
      <c r="L1196" s="444">
        <f t="shared" ca="1" si="106"/>
        <v>-23039182.969284732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-23039182.969284732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-95996.595705353044</v>
      </c>
      <c r="L1197" s="444">
        <f t="shared" ca="1" si="106"/>
        <v>-23135179.564990085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-23135179.564990085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-96396.581520792024</v>
      </c>
      <c r="L1198" s="444">
        <f t="shared" ca="1" si="106"/>
        <v>-23231576.146510877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-23231576.146510877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-96798.23394379532</v>
      </c>
      <c r="L1199" s="444">
        <f t="shared" ca="1" si="106"/>
        <v>-23328374.380454671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-23328374.380454671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-97201.559918561121</v>
      </c>
      <c r="L1200" s="444">
        <f t="shared" ca="1" si="106"/>
        <v>-23425575.940373231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-23425575.940373231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-97606.566418221788</v>
      </c>
      <c r="L1201" s="444">
        <f t="shared" ca="1" si="106"/>
        <v>-23523182.506791454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-23523182.506791454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-98013.260444964384</v>
      </c>
      <c r="L1202" s="444">
        <f t="shared" ca="1" si="106"/>
        <v>-23621195.767236419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-23621195.767236419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-98421.649030151748</v>
      </c>
      <c r="L1203" s="444">
        <f t="shared" ca="1" si="106"/>
        <v>-23719617.416266572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-23719617.416266572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-98831.739234444045</v>
      </c>
      <c r="L1204" s="444">
        <f t="shared" ca="1" si="106"/>
        <v>-23818449.155501015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-23818449.155501015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-99243.538147920903</v>
      </c>
      <c r="L1205" s="444">
        <f t="shared" ca="1" si="106"/>
        <v>-23917692.693648938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-23917692.693648938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-99657.052890203908</v>
      </c>
      <c r="L1206" s="444">
        <f t="shared" ca="1" si="106"/>
        <v>-24017349.746539142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-24017349.746539142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-100072.29061057976</v>
      </c>
      <c r="L1207" s="444">
        <f t="shared" ca="1" si="106"/>
        <v>-24117422.03714972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-24117422.03714972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-100489.25848812383</v>
      </c>
      <c r="L1208" s="444">
        <f t="shared" ca="1" si="106"/>
        <v>-24217911.295637842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-24217911.295637842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-100907.96373182435</v>
      </c>
      <c r="L1209" s="444">
        <f t="shared" ca="1" si="106"/>
        <v>-24318819.259369668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-24318819.259369668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-101328.41358070695</v>
      </c>
      <c r="L1210" s="444">
        <f t="shared" ca="1" si="106"/>
        <v>-24420147.672950376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-24420147.672950376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-101750.6153039599</v>
      </c>
      <c r="L1211" s="444">
        <f t="shared" ca="1" si="106"/>
        <v>-24521898.288254336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-24521898.288254336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-102174.57620105972</v>
      </c>
      <c r="L1212" s="444">
        <f t="shared" ca="1" si="106"/>
        <v>-24624072.864455394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-24624072.864455394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-102600.30360189748</v>
      </c>
      <c r="L1213" s="444">
        <f t="shared" ca="1" si="106"/>
        <v>-24726673.168057293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-24726673.168057293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-103027.80486690538</v>
      </c>
      <c r="L1214" s="444">
        <f t="shared" ca="1" si="106"/>
        <v>-24829700.972924199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-24829700.972924199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-103457.08738718416</v>
      </c>
      <c r="L1215" s="444">
        <f t="shared" ca="1" si="106"/>
        <v>-24933158.060311384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-24933158.060311384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-103888.15858463077</v>
      </c>
      <c r="L1216" s="444">
        <f t="shared" ca="1" si="106"/>
        <v>-25037046.218896016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-25037046.218896016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-104321.02591206673</v>
      </c>
      <c r="L1217" s="444">
        <f t="shared" ca="1" si="106"/>
        <v>-25141367.244808082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-25141367.244808082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-104755.696853367</v>
      </c>
      <c r="L1218" s="444">
        <f t="shared" ca="1" si="106"/>
        <v>-25246122.941661447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-25246122.941661447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-105192.17892358937</v>
      </c>
      <c r="L1219" s="444">
        <f t="shared" ca="1" si="106"/>
        <v>-25351315.120585036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-25351315.120585036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-105630.47966910432</v>
      </c>
      <c r="L1220" s="444">
        <f t="shared" ca="1" si="106"/>
        <v>-25456945.600254141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-25456945.600254141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-106070.60666772559</v>
      </c>
      <c r="L1221" s="444">
        <f t="shared" ca="1" si="106"/>
        <v>-25563016.206921868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-25563016.206921868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-106512.56752884111</v>
      </c>
      <c r="L1222" s="444">
        <f t="shared" ca="1" si="106"/>
        <v>-25669528.774450708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-25669528.774450708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-106956.36989354462</v>
      </c>
      <c r="L1223" s="444">
        <f t="shared" ca="1" si="106"/>
        <v>-25776485.144344252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-25776485.144344252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-107402.02143476771</v>
      </c>
      <c r="L1224" s="444">
        <f t="shared" ca="1" si="106"/>
        <v>-25883887.165779021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-25883887.165779021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-107849.52985741258</v>
      </c>
      <c r="L1225" s="444">
        <f t="shared" ca="1" si="106"/>
        <v>-25991736.695636433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-25991736.695636433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-108298.90289848513</v>
      </c>
      <c r="L1226" s="444">
        <f t="shared" ca="1" si="106"/>
        <v>-26100035.598534919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-26100035.598534919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-108750.14832722883</v>
      </c>
      <c r="L1227" s="444">
        <f t="shared" ca="1" si="106"/>
        <v>-26208785.746862147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-26208785.746862147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-109203.27394525894</v>
      </c>
      <c r="L1228" s="444">
        <f t="shared" ca="1" si="106"/>
        <v>-26317989.020807408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-26317989.020807408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-109658.28758669754</v>
      </c>
      <c r="L1229" s="444">
        <f t="shared" ca="1" si="106"/>
        <v>-26427647.308394104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-26427647.308394104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-110115.19711830874</v>
      </c>
      <c r="L1230" s="444">
        <f t="shared" ca="1" si="106"/>
        <v>-26537762.505512413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-26537762.505512413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-110574.01043963507</v>
      </c>
      <c r="L1231" s="444">
        <f t="shared" ca="1" si="106"/>
        <v>-26648336.515952047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-26648336.515952047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-111034.73548313354</v>
      </c>
      <c r="L1232" s="444">
        <f t="shared" ca="1" si="106"/>
        <v>-26759371.251435179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-26759371.251435179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-111497.38021431326</v>
      </c>
      <c r="L1233" s="444">
        <f t="shared" ca="1" si="106"/>
        <v>-26870868.631649494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-26870868.631649494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-111961.95263187289</v>
      </c>
      <c r="L1234" s="444">
        <f t="shared" ca="1" si="106"/>
        <v>-26982830.584281366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-26982830.584281366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-112428.46076783905</v>
      </c>
      <c r="L1235" s="444">
        <f t="shared" ca="1" si="106"/>
        <v>-27095259.045049205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-27095259.045049205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-112896.91268770501</v>
      </c>
      <c r="L1236" s="444">
        <f t="shared" ca="1" si="106"/>
        <v>-27208155.957736909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-27208155.957736909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-113367.31649057045</v>
      </c>
      <c r="L1237" s="444">
        <f t="shared" ca="1" si="106"/>
        <v>-27321523.274227481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-27321523.274227481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-113839.68030928118</v>
      </c>
      <c r="L1238" s="444">
        <f t="shared" ca="1" si="106"/>
        <v>-27435362.954536762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-27435362.954536762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-114314.01231056984</v>
      </c>
      <c r="L1239" s="444">
        <f t="shared" ca="1" si="106"/>
        <v>-27549676.96684733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-27549676.96684733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-114790.32069519722</v>
      </c>
      <c r="L1240" s="444">
        <f t="shared" ca="1" si="106"/>
        <v>-27664467.287542529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-27664467.287542529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-115268.61369809388</v>
      </c>
      <c r="L1241" s="444">
        <f t="shared" ca="1" si="106"/>
        <v>-27779735.901240624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-27779735.901240624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-115748.89958850259</v>
      </c>
      <c r="L1242" s="444">
        <f t="shared" ca="1" si="106"/>
        <v>-27895484.800829127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-27895484.800829127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-116231.18667012134</v>
      </c>
      <c r="L1243" s="444">
        <f t="shared" ca="1" si="106"/>
        <v>-28011715.987499248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-28011715.987499248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-116715.48328124687</v>
      </c>
      <c r="L1244" s="444">
        <f t="shared" ca="1" si="106"/>
        <v>-28128431.470780496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-28128431.470780496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-117201.79779491873</v>
      </c>
      <c r="L1245" s="444">
        <f t="shared" ca="1" si="106"/>
        <v>-28245633.268575415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-28245633.268575415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-117690.13861906422</v>
      </c>
      <c r="L1246" s="444">
        <f t="shared" ca="1" si="106"/>
        <v>-28363323.40719448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-28363323.40719448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-118180.51419664366</v>
      </c>
      <c r="L1247" s="444">
        <f t="shared" ca="1" si="106"/>
        <v>-28481503.921391126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-28481503.921391126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-118672.93300579635</v>
      </c>
      <c r="L1248" s="444">
        <f t="shared" ca="1" si="106"/>
        <v>-28600176.854396921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-28600176.854396921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-119167.40355998719</v>
      </c>
      <c r="L1249" s="444">
        <f t="shared" ca="1" si="106"/>
        <v>-28719344.257956907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-28719344.257956907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-119663.93440815377</v>
      </c>
      <c r="L1250" s="444">
        <f t="shared" ca="1" si="106"/>
        <v>-28839008.192365061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-28839008.192365061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-120162.53413485442</v>
      </c>
      <c r="L1251" s="444">
        <f t="shared" ca="1" si="106"/>
        <v>-28959170.726499915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-28959170.726499915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-120663.2113604163</v>
      </c>
      <c r="L1252" s="444">
        <f t="shared" ca="1" si="106"/>
        <v>-29079833.937860332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-29079833.937860332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-121165.97474108472</v>
      </c>
      <c r="L1253" s="444">
        <f t="shared" ca="1" si="106"/>
        <v>-29200999.912601419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-29200999.912601419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-121670.83296917258</v>
      </c>
      <c r="L1254" s="444">
        <f t="shared" ca="1" si="106"/>
        <v>-29322670.745570593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-29322670.745570593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-122177.7947732108</v>
      </c>
      <c r="L1255" s="444">
        <f t="shared" ca="1" si="106"/>
        <v>-29444848.540343802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-29444848.540343802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-122686.86891809918</v>
      </c>
      <c r="L1256" s="444">
        <f t="shared" ca="1" si="106"/>
        <v>-29567535.409261901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-29567535.409261901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-123198.06420525791</v>
      </c>
      <c r="L1257" s="444">
        <f t="shared" ca="1" si="106"/>
        <v>-29690733.47346716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-29690733.47346716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-123711.38947277982</v>
      </c>
      <c r="L1258" s="444">
        <f t="shared" ca="1" si="106"/>
        <v>-29814444.862939939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-29814444.862939939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-124226.85359558307</v>
      </c>
      <c r="L1259" s="444">
        <f t="shared" ca="1" si="106"/>
        <v>-29938671.716535524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-29938671.716535524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-124744.46548556468</v>
      </c>
      <c r="L1260" s="444">
        <f t="shared" ca="1" si="106"/>
        <v>-30063416.182021089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-30063416.182021089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-125264.23409175454</v>
      </c>
      <c r="L1261" s="444">
        <f t="shared" ca="1" si="106"/>
        <v>-30188680.416112844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-30188680.416112844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-125786.1684004702</v>
      </c>
      <c r="L1262" s="444">
        <f t="shared" ca="1" si="106"/>
        <v>-30314466.584513314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-30314466.584513314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-126310.27743547213</v>
      </c>
      <c r="L1263" s="444">
        <f t="shared" ca="1" si="106"/>
        <v>-30440776.861948784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-30440776.861948784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-126836.57025811994</v>
      </c>
      <c r="L1264" s="444">
        <f t="shared" ca="1" si="106"/>
        <v>-30567613.432206903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-30567613.432206903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-127365.05596752877</v>
      </c>
      <c r="L1265" s="444">
        <f t="shared" ca="1" si="106"/>
        <v>-30694978.488174431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-30694978.488174431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-127895.74370072679</v>
      </c>
      <c r="L1266" s="444">
        <f t="shared" ca="1" si="106"/>
        <v>-30822874.231875159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-30822874.231875159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-128428.64263281316</v>
      </c>
      <c r="L1267" s="444">
        <f t="shared" ca="1" si="106"/>
        <v>-30951302.874507971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-30951302.874507971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-128963.76197711653</v>
      </c>
      <c r="L1268" s="444">
        <f t="shared" ca="1" si="106"/>
        <v>-31080266.636485089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-31080266.636485089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-129501.11098535452</v>
      </c>
      <c r="L1269" s="444">
        <f t="shared" ca="1" si="106"/>
        <v>-31209767.747470442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-31209767.747470442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-130040.69894779353</v>
      </c>
      <c r="L1270" s="444">
        <f t="shared" ca="1" si="106"/>
        <v>-31339808.446418237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-31339808.446418237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-130582.53519340932</v>
      </c>
      <c r="L1271" s="444">
        <f t="shared" ca="1" si="106"/>
        <v>-31470390.981611647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-31470390.981611647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-131126.62909004852</v>
      </c>
      <c r="L1272" s="444">
        <f t="shared" ca="1" si="106"/>
        <v>-31601517.610701695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-31601517.610701695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-131672.99004459041</v>
      </c>
      <c r="L1273" s="444">
        <f t="shared" ca="1" si="106"/>
        <v>-31733190.600746285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-31733190.600746285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-132221.62750310951</v>
      </c>
      <c r="L1274" s="444">
        <f t="shared" ca="1" si="106"/>
        <v>-31865412.228249393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-31865412.228249393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-132772.55095103913</v>
      </c>
      <c r="L1275" s="444">
        <f t="shared" ca="1" si="106"/>
        <v>-31998184.779200431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-31998184.779200431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-133325.76991333513</v>
      </c>
      <c r="L1276" s="444">
        <f t="shared" ca="1" si="106"/>
        <v>-32131510.549113765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-32131510.549113765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-133881.29395464069</v>
      </c>
      <c r="L1277" s="444">
        <f t="shared" ca="1" si="106"/>
        <v>-32265391.843068406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-32265391.843068406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-134439.13267945169</v>
      </c>
      <c r="L1278" s="444">
        <f t="shared" ca="1" si="106"/>
        <v>-32399830.975747857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-32399830.975747857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-134999.29573228274</v>
      </c>
      <c r="L1279" s="444">
        <f t="shared" ca="1" si="106"/>
        <v>-32534830.271480139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-32534830.271480139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-135561.79279783388</v>
      </c>
      <c r="L1280" s="444">
        <f t="shared" ca="1" si="106"/>
        <v>-32670392.064277973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-32670392.064277973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-136126.63360115822</v>
      </c>
      <c r="L1281" s="444">
        <f t="shared" ca="1" si="106"/>
        <v>-32806518.697879132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-32806518.697879132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-136693.82790782972</v>
      </c>
      <c r="L1282" s="444">
        <f t="shared" ca="1" si="106"/>
        <v>-32943212.525786962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-32943212.525786962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-137263.38552411235</v>
      </c>
      <c r="L1283" s="444">
        <f t="shared" ref="L1283:L1537" ca="1" si="127">I1283-J1283+K1283</f>
        <v>-33080475.911311075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-33080475.911311075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-137835.31629712947</v>
      </c>
      <c r="L1284" s="444">
        <f t="shared" ca="1" si="127"/>
        <v>-33218311.227608204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-33218311.227608204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-138409.63011503418</v>
      </c>
      <c r="L1285" s="444">
        <f t="shared" ca="1" si="127"/>
        <v>-33356720.85772324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-33356720.85772324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-138986.33690718017</v>
      </c>
      <c r="L1286" s="444">
        <f t="shared" ca="1" si="127"/>
        <v>-33495707.194630422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-33495707.194630422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-139565.44664429341</v>
      </c>
      <c r="L1287" s="444">
        <f t="shared" ca="1" si="127"/>
        <v>-33635272.641274713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-33635272.641274713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-140146.96933864465</v>
      </c>
      <c r="L1288" s="444">
        <f t="shared" ca="1" si="127"/>
        <v>-33775419.610613361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-33775419.610613361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-140730.91504422235</v>
      </c>
      <c r="L1289" s="444">
        <f t="shared" ca="1" si="127"/>
        <v>-33916150.525657587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-33916150.525657587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-141317.29385690662</v>
      </c>
      <c r="L1290" s="444">
        <f t="shared" ca="1" si="127"/>
        <v>-34057467.819514491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-34057467.819514491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-141906.11591464371</v>
      </c>
      <c r="L1291" s="444">
        <f t="shared" ca="1" si="127"/>
        <v>-34199373.935429133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-34199373.935429133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-142497.3913976214</v>
      </c>
      <c r="L1292" s="444">
        <f t="shared" ca="1" si="127"/>
        <v>-34341871.326826751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-34341871.326826751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-143091.1305284448</v>
      </c>
      <c r="L1293" s="444">
        <f t="shared" ca="1" si="127"/>
        <v>-34484962.457355194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-34484962.457355194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-143687.34357231332</v>
      </c>
      <c r="L1294" s="444">
        <f t="shared" ca="1" si="127"/>
        <v>-34628649.800927505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-34628649.800927505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-144286.04083719794</v>
      </c>
      <c r="L1295" s="444">
        <f t="shared" ca="1" si="127"/>
        <v>-34772935.841764703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-34772935.841764703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-144887.23267401959</v>
      </c>
      <c r="L1296" s="444">
        <f t="shared" ca="1" si="127"/>
        <v>-34917823.074438721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-34917823.074438721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-145490.92947682799</v>
      </c>
      <c r="L1297" s="444">
        <f t="shared" ca="1" si="127"/>
        <v>-35063314.003915548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-35063314.003915548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-146097.14168298146</v>
      </c>
      <c r="L1298" s="444">
        <f t="shared" ca="1" si="127"/>
        <v>-35209411.145598531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-35209411.145598531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-146705.87977332721</v>
      </c>
      <c r="L1299" s="444">
        <f t="shared" ca="1" si="127"/>
        <v>-35356117.025371857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-35356117.025371857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-147317.15427238273</v>
      </c>
      <c r="L1300" s="444">
        <f t="shared" ca="1" si="127"/>
        <v>-35503434.179644242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-35503434.179644242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-147930.97574851767</v>
      </c>
      <c r="L1301" s="444">
        <f t="shared" ca="1" si="127"/>
        <v>-35651365.155392759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-35651365.155392759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-148547.35481413649</v>
      </c>
      <c r="L1302" s="444">
        <f t="shared" ca="1" si="127"/>
        <v>-35799912.510206893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-35799912.510206893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-149166.30212586204</v>
      </c>
      <c r="L1303" s="444">
        <f t="shared" ca="1" si="127"/>
        <v>-35949078.812332757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-35949078.812332757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-149787.82838471982</v>
      </c>
      <c r="L1304" s="444">
        <f t="shared" ca="1" si="127"/>
        <v>-36098866.640717477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-36098866.640717477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-150411.94433632281</v>
      </c>
      <c r="L1305" s="444">
        <f t="shared" ca="1" si="127"/>
        <v>-36249278.585053802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-36249278.585053802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-151038.6607710575</v>
      </c>
      <c r="L1306" s="444">
        <f t="shared" ca="1" si="127"/>
        <v>-36400317.245824859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-36400317.245824859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-151667.98852427024</v>
      </c>
      <c r="L1307" s="444">
        <f t="shared" ca="1" si="127"/>
        <v>-36551985.234349132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-36551985.234349132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-152299.9384764547</v>
      </c>
      <c r="L1308" s="444">
        <f t="shared" ca="1" si="127"/>
        <v>-36704285.17282559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-36704285.17282559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-152934.52155343996</v>
      </c>
      <c r="L1309" s="444">
        <f t="shared" ca="1" si="127"/>
        <v>-36857219.694379032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-36857219.694379032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-153571.7487265793</v>
      </c>
      <c r="L1310" s="444">
        <f t="shared" ca="1" si="127"/>
        <v>-37010791.443105608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-37010791.443105608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-154211.63101294002</v>
      </c>
      <c r="L1311" s="444">
        <f t="shared" ca="1" si="127"/>
        <v>-37165003.074118547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-37165003.074118547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-154854.17947549393</v>
      </c>
      <c r="L1312" s="444">
        <f t="shared" ca="1" si="127"/>
        <v>-37319857.253594041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-37319857.253594041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-155499.40522330851</v>
      </c>
      <c r="L1313" s="444">
        <f t="shared" ca="1" si="127"/>
        <v>-37475356.658817351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-37475356.658817351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-156147.31941173895</v>
      </c>
      <c r="L1314" s="444">
        <f t="shared" ca="1" si="127"/>
        <v>-37631503.978229091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-37631503.978229091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-156797.93324262122</v>
      </c>
      <c r="L1315" s="444">
        <f t="shared" ca="1" si="127"/>
        <v>-37788301.91147171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-37788301.91147171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-157451.25796446545</v>
      </c>
      <c r="L1316" s="444">
        <f t="shared" ca="1" si="127"/>
        <v>-37945753.169436172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-37945753.169436172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-158107.30487265071</v>
      </c>
      <c r="L1317" s="444">
        <f t="shared" ca="1" si="127"/>
        <v>-38103860.474308826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-38103860.474308826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-158766.0853096201</v>
      </c>
      <c r="L1318" s="444">
        <f t="shared" ca="1" si="127"/>
        <v>-38262626.559618443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-38262626.559618443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-159427.61066507685</v>
      </c>
      <c r="L1319" s="444">
        <f t="shared" ca="1" si="127"/>
        <v>-38422054.170283519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-38422054.170283519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-160091.89237618132</v>
      </c>
      <c r="L1320" s="444">
        <f t="shared" ca="1" si="127"/>
        <v>-38582146.062659703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-38582146.062659703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-160758.94192774876</v>
      </c>
      <c r="L1321" s="444">
        <f t="shared" ca="1" si="127"/>
        <v>-38742905.004587449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-38742905.004587449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-161428.77085244769</v>
      </c>
      <c r="L1322" s="444">
        <f t="shared" ca="1" si="127"/>
        <v>-38904333.775439896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-38904333.775439896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-162101.39073099956</v>
      </c>
      <c r="L1323" s="444">
        <f t="shared" ca="1" si="127"/>
        <v>-39066435.166170895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-39066435.166170895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-162776.81319237873</v>
      </c>
      <c r="L1324" s="444">
        <f t="shared" ca="1" si="127"/>
        <v>-39229211.979363278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-39229211.979363278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-163455.04991401365</v>
      </c>
      <c r="L1325" s="444">
        <f t="shared" ca="1" si="127"/>
        <v>-39392667.029277295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-39392667.029277295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-164136.11262198872</v>
      </c>
      <c r="L1326" s="444">
        <f t="shared" ca="1" si="127"/>
        <v>-39556803.14189928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-39556803.14189928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-164820.013091247</v>
      </c>
      <c r="L1327" s="444">
        <f t="shared" ca="1" si="127"/>
        <v>-39721623.154990524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-39721623.154990524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-165506.76314579384</v>
      </c>
      <c r="L1328" s="444">
        <f t="shared" ca="1" si="127"/>
        <v>-39887129.918136321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-39887129.918136321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-166196.37465890133</v>
      </c>
      <c r="L1329" s="444">
        <f t="shared" ca="1" si="127"/>
        <v>-40053326.292795226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-40053326.292795226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-166888.85955331344</v>
      </c>
      <c r="L1330" s="444">
        <f t="shared" ca="1" si="127"/>
        <v>-40220215.152348541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-40220215.152348541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-167584.22980145225</v>
      </c>
      <c r="L1331" s="444">
        <f t="shared" ca="1" si="127"/>
        <v>-40387799.382149994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-40387799.382149994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-168282.49742562498</v>
      </c>
      <c r="L1332" s="444">
        <f t="shared" ca="1" si="127"/>
        <v>-40556081.879575618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-40556081.879575618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-168983.67449823173</v>
      </c>
      <c r="L1333" s="444">
        <f t="shared" ca="1" si="127"/>
        <v>-40725065.554073848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-40725065.554073848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-169687.77314197435</v>
      </c>
      <c r="L1334" s="444">
        <f t="shared" ca="1" si="127"/>
        <v>-40894753.327215821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-40894753.327215821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-170394.8055300659</v>
      </c>
      <c r="L1335" s="444">
        <f t="shared" ca="1" si="127"/>
        <v>-41065148.132745884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-41065148.132745884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-171104.78388644118</v>
      </c>
      <c r="L1336" s="444">
        <f t="shared" ca="1" si="127"/>
        <v>-41236252.916632324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-41236252.916632324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-171817.72048596802</v>
      </c>
      <c r="L1337" s="444">
        <f t="shared" ca="1" si="127"/>
        <v>-41408070.637118295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-41408070.637118295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-172533.62765465956</v>
      </c>
      <c r="L1338" s="444">
        <f t="shared" ca="1" si="127"/>
        <v>-41580604.264772952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-41580604.264772952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-173252.51776988729</v>
      </c>
      <c r="L1339" s="444">
        <f t="shared" ca="1" si="127"/>
        <v>-41753856.78254284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-41753856.78254284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-173974.40326059517</v>
      </c>
      <c r="L1340" s="444">
        <f t="shared" ca="1" si="127"/>
        <v>-41927831.185803436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-41927831.185803436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-174699.29660751432</v>
      </c>
      <c r="L1341" s="444">
        <f t="shared" ca="1" si="127"/>
        <v>-42102530.482410952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-42102530.482410952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-175427.21034337897</v>
      </c>
      <c r="L1342" s="444">
        <f t="shared" ca="1" si="127"/>
        <v>-42277957.692754328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-42277957.692754328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-176158.15705314302</v>
      </c>
      <c r="L1343" s="444">
        <f t="shared" ca="1" si="127"/>
        <v>-42454115.849807471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-42454115.849807471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-176892.14937419779</v>
      </c>
      <c r="L1344" s="444">
        <f t="shared" ca="1" si="127"/>
        <v>-42631007.999181665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-42631007.999181665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-177629.19999659027</v>
      </c>
      <c r="L1345" s="444">
        <f t="shared" ca="1" si="127"/>
        <v>-42808637.199178256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-42808637.199178256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-178369.32166324274</v>
      </c>
      <c r="L1346" s="444">
        <f t="shared" ca="1" si="127"/>
        <v>-42987006.520841502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-42987006.520841502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-179112.52717017292</v>
      </c>
      <c r="L1347" s="444">
        <f t="shared" ca="1" si="127"/>
        <v>-43166119.048011675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-43166119.048011675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-179858.8293667153</v>
      </c>
      <c r="L1348" s="444">
        <f t="shared" ca="1" si="127"/>
        <v>-43345977.877378389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-43345977.877378389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-180608.24115574328</v>
      </c>
      <c r="L1349" s="444">
        <f t="shared" ca="1" si="127"/>
        <v>-43526586.118534133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-43526586.118534133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-181360.77549389223</v>
      </c>
      <c r="L1350" s="444">
        <f t="shared" ca="1" si="127"/>
        <v>-43707946.894028023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-43707946.894028023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-182116.44539178343</v>
      </c>
      <c r="L1351" s="444">
        <f t="shared" ca="1" si="127"/>
        <v>-43890063.339419805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-43890063.339419805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-182875.2639142492</v>
      </c>
      <c r="L1352" s="444">
        <f t="shared" ca="1" si="127"/>
        <v>-44072938.603334054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-44072938.603334054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-183637.24418055857</v>
      </c>
      <c r="L1353" s="444">
        <f t="shared" ca="1" si="127"/>
        <v>-44256575.847514614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-44256575.847514614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-184402.39936464422</v>
      </c>
      <c r="L1354" s="444">
        <f t="shared" ca="1" si="127"/>
        <v>-44440978.246879257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-44440978.246879257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-185170.74269533023</v>
      </c>
      <c r="L1355" s="444">
        <f t="shared" ca="1" si="127"/>
        <v>-44626148.989574589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-44626148.989574589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-185942.28745656079</v>
      </c>
      <c r="L1356" s="444">
        <f t="shared" ca="1" si="127"/>
        <v>-44812091.277031146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-44812091.277031146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-186717.04698762979</v>
      </c>
      <c r="L1357" s="444">
        <f t="shared" ca="1" si="127"/>
        <v>-44998808.324018776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-44998808.324018776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-187495.03468341156</v>
      </c>
      <c r="L1358" s="444">
        <f t="shared" ca="1" si="127"/>
        <v>-45186303.35870219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-45186303.35870219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-188276.26399459245</v>
      </c>
      <c r="L1359" s="444">
        <f t="shared" ca="1" si="127"/>
        <v>-45374579.62269678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-45374579.62269678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-189060.74842790325</v>
      </c>
      <c r="L1360" s="444">
        <f t="shared" ca="1" si="127"/>
        <v>-45563640.371124685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-45563640.371124685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-189848.50154635284</v>
      </c>
      <c r="L1361" s="444">
        <f t="shared" ca="1" si="127"/>
        <v>-45753488.872671038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-45753488.872671038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-190639.53696946264</v>
      </c>
      <c r="L1362" s="444">
        <f t="shared" ca="1" si="127"/>
        <v>-45944128.409640498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-45944128.409640498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-191433.86837350207</v>
      </c>
      <c r="L1363" s="444">
        <f t="shared" ca="1" si="127"/>
        <v>-46135562.278014004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-46135562.278014004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-192231.50949172501</v>
      </c>
      <c r="L1364" s="444">
        <f t="shared" ca="1" si="127"/>
        <v>-46327793.787505731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-46327793.787505731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-193032.4741146072</v>
      </c>
      <c r="L1365" s="444">
        <f t="shared" ca="1" si="127"/>
        <v>-46520826.261620335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-46520826.261620335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-193836.77609008472</v>
      </c>
      <c r="L1366" s="444">
        <f t="shared" ca="1" si="127"/>
        <v>-46714663.037710421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-46714663.037710421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-194644.42932379342</v>
      </c>
      <c r="L1367" s="444">
        <f t="shared" ca="1" si="127"/>
        <v>-46909307.467034213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-46909307.467034213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-195455.44777930921</v>
      </c>
      <c r="L1368" s="444">
        <f t="shared" ca="1" si="127"/>
        <v>-47104762.914813526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-47104762.914813526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-196269.8454783897</v>
      </c>
      <c r="L1369" s="444">
        <f t="shared" ca="1" si="127"/>
        <v>-47301032.760291919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-47301032.760291919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-197087.63650121633</v>
      </c>
      <c r="L1370" s="444">
        <f t="shared" ca="1" si="127"/>
        <v>-47498120.396793135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-47498120.396793135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-197908.83498663804</v>
      </c>
      <c r="L1371" s="444">
        <f t="shared" ca="1" si="127"/>
        <v>-47696029.231779769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-47696029.231779769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-198733.45513241569</v>
      </c>
      <c r="L1372" s="444">
        <f t="shared" ca="1" si="127"/>
        <v>-47894762.686912186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-47894762.686912186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-199561.51119546744</v>
      </c>
      <c r="L1373" s="444">
        <f t="shared" ca="1" si="127"/>
        <v>-48094324.198107652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-48094324.198107652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-200393.01749211521</v>
      </c>
      <c r="L1374" s="444">
        <f t="shared" ca="1" si="127"/>
        <v>-48294717.215599768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-48294717.215599768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-201227.98839833235</v>
      </c>
      <c r="L1375" s="444">
        <f t="shared" ca="1" si="127"/>
        <v>-48495945.203998104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-48495945.203998104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-202066.4383499921</v>
      </c>
      <c r="L1376" s="444">
        <f t="shared" ca="1" si="127"/>
        <v>-48698011.642348096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-48698011.642348096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-202908.38184311707</v>
      </c>
      <c r="L1377" s="444">
        <f t="shared" ca="1" si="127"/>
        <v>-48900920.024191216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-48900920.024191216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-203753.83343413007</v>
      </c>
      <c r="L1378" s="444">
        <f t="shared" ca="1" si="127"/>
        <v>-49104673.857625343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-49104673.857625343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-204602.80774010561</v>
      </c>
      <c r="L1379" s="444">
        <f t="shared" ca="1" si="127"/>
        <v>-49309276.66536545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-49309276.66536545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-205455.31943902271</v>
      </c>
      <c r="L1380" s="444">
        <f t="shared" ca="1" si="127"/>
        <v>-49514731.984804474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-49514731.984804474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-206311.38327001865</v>
      </c>
      <c r="L1381" s="444">
        <f t="shared" ca="1" si="127"/>
        <v>-49721043.368074492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-49721043.368074492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-207171.0140336437</v>
      </c>
      <c r="L1382" s="444">
        <f t="shared" ca="1" si="127"/>
        <v>-49928214.382108137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-49928214.382108137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-208034.22659211722</v>
      </c>
      <c r="L1383" s="444">
        <f t="shared" ca="1" si="127"/>
        <v>-50136248.608700253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-50136248.608700253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-208901.03586958439</v>
      </c>
      <c r="L1384" s="444">
        <f t="shared" ca="1" si="127"/>
        <v>-50345149.644569837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-50345149.644569837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-209771.45685237431</v>
      </c>
      <c r="L1385" s="444">
        <f t="shared" ca="1" si="127"/>
        <v>-50554921.101422213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-50554921.101422213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-210645.50458925922</v>
      </c>
      <c r="L1386" s="444">
        <f t="shared" ca="1" si="127"/>
        <v>-50765566.606011473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-50765566.606011473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-211523.19419171446</v>
      </c>
      <c r="L1387" s="444">
        <f t="shared" ca="1" si="127"/>
        <v>-50977089.800203189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-50977089.800203189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-212404.54083417996</v>
      </c>
      <c r="L1388" s="444">
        <f t="shared" ca="1" si="127"/>
        <v>-51189494.34103737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-51189494.34103737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-213289.55975432237</v>
      </c>
      <c r="L1389" s="444">
        <f t="shared" ca="1" si="127"/>
        <v>-51402783.90079169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-51402783.90079169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-214178.2662532987</v>
      </c>
      <c r="L1390" s="444">
        <f t="shared" ca="1" si="127"/>
        <v>-51616962.16704499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-51616962.16704499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-215070.6756960208</v>
      </c>
      <c r="L1391" s="444">
        <f t="shared" ca="1" si="127"/>
        <v>-51832032.842741013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-51832032.842741013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-215966.80351142088</v>
      </c>
      <c r="L1392" s="444">
        <f t="shared" ca="1" si="127"/>
        <v>-52047999.646252431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-52047999.646252431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-216866.66519271847</v>
      </c>
      <c r="L1393" s="444">
        <f t="shared" ca="1" si="127"/>
        <v>-52264866.311445147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-52264866.311445147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-217770.27629768811</v>
      </c>
      <c r="L1394" s="444">
        <f t="shared" ca="1" si="127"/>
        <v>-52482636.587742835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-52482636.587742835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-218677.65244892848</v>
      </c>
      <c r="L1395" s="444">
        <f t="shared" ca="1" si="127"/>
        <v>-52701314.240191765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-52701314.240191765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-219588.80933413235</v>
      </c>
      <c r="L1396" s="444">
        <f t="shared" ca="1" si="127"/>
        <v>-52920903.049525894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-52920903.049525894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-220503.7627063579</v>
      </c>
      <c r="L1397" s="444">
        <f t="shared" ca="1" si="127"/>
        <v>-53141406.812232248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-53141406.812232248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-221422.52838430103</v>
      </c>
      <c r="L1398" s="444">
        <f t="shared" ca="1" si="127"/>
        <v>-53362829.340616547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-53362829.340616547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-222345.12225256898</v>
      </c>
      <c r="L1399" s="444">
        <f t="shared" ca="1" si="127"/>
        <v>-53585174.462869115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-53585174.462869115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-223271.56026195464</v>
      </c>
      <c r="L1400" s="444">
        <f t="shared" ca="1" si="127"/>
        <v>-53808446.023131073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-53808446.023131073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-224201.8584297128</v>
      </c>
      <c r="L1401" s="444">
        <f t="shared" ca="1" si="127"/>
        <v>-54032647.881560788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-54032647.881560788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-225136.03283983661</v>
      </c>
      <c r="L1402" s="444">
        <f t="shared" ca="1" si="127"/>
        <v>-54257783.914400622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-54257783.914400622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-226074.09964333591</v>
      </c>
      <c r="L1403" s="444">
        <f t="shared" ca="1" si="127"/>
        <v>-54483858.014043957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-54483858.014043957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-227016.07505851652</v>
      </c>
      <c r="L1404" s="444">
        <f t="shared" ca="1" si="127"/>
        <v>-54710874.089102477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-54710874.089102477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-227961.97537126028</v>
      </c>
      <c r="L1405" s="444">
        <f t="shared" ca="1" si="127"/>
        <v>-54938836.064473741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-54938836.064473741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-228911.81693530726</v>
      </c>
      <c r="L1406" s="444">
        <f t="shared" ca="1" si="127"/>
        <v>-55167747.881409049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-55167747.881409049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-229865.61617253773</v>
      </c>
      <c r="L1407" s="444">
        <f t="shared" ca="1" si="127"/>
        <v>-55397613.497581586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-55397613.497581586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-230823.3895732566</v>
      </c>
      <c r="L1408" s="444">
        <f t="shared" ca="1" si="127"/>
        <v>-55628436.88715484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-55628436.88715484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-231785.15369647849</v>
      </c>
      <c r="L1409" s="444">
        <f t="shared" ca="1" si="127"/>
        <v>-55860222.040851317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-55860222.040851317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-232750.92517021383</v>
      </c>
      <c r="L1410" s="444">
        <f t="shared" ca="1" si="127"/>
        <v>-56092972.96602153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-56092972.96602153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-233720.72069175637</v>
      </c>
      <c r="L1411" s="444">
        <f t="shared" ca="1" si="127"/>
        <v>-56326693.686713286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-56326693.686713286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-234694.55702797201</v>
      </c>
      <c r="L1412" s="444">
        <f t="shared" ca="1" si="127"/>
        <v>-56561388.243741259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-56561388.243741259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-235672.45101558857</v>
      </c>
      <c r="L1413" s="444">
        <f t="shared" ca="1" si="127"/>
        <v>-56797060.694756851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-56797060.694756851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-236654.41956148687</v>
      </c>
      <c r="L1414" s="444">
        <f t="shared" ca="1" si="127"/>
        <v>-57033715.114318341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-57033715.114318341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-237640.47964299304</v>
      </c>
      <c r="L1415" s="444">
        <f t="shared" ca="1" si="127"/>
        <v>-57271355.593961336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-57271355.593961336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-238630.64830817224</v>
      </c>
      <c r="L1416" s="444">
        <f t="shared" ca="1" si="127"/>
        <v>-57509986.242269509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-57509986.242269509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-239624.94267612294</v>
      </c>
      <c r="L1417" s="444">
        <f t="shared" ca="1" si="127"/>
        <v>-57749611.184945628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-57749611.184945628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-240623.37993727345</v>
      </c>
      <c r="L1418" s="444">
        <f t="shared" ca="1" si="127"/>
        <v>-57990234.564882904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-57990234.564882904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-241625.97735367873</v>
      </c>
      <c r="L1419" s="444">
        <f t="shared" ca="1" si="127"/>
        <v>-58231860.542236581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-58231860.542236581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-242632.75225931907</v>
      </c>
      <c r="L1420" s="444">
        <f t="shared" ca="1" si="127"/>
        <v>-58474493.294495903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-58474493.294495903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-243643.7220603996</v>
      </c>
      <c r="L1421" s="444">
        <f t="shared" ca="1" si="127"/>
        <v>-58718137.0165563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-58718137.0165563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-244658.90423565125</v>
      </c>
      <c r="L1422" s="444">
        <f t="shared" ca="1" si="127"/>
        <v>-58962795.920791954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-58962795.920791954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-245678.31633663314</v>
      </c>
      <c r="L1423" s="444">
        <f t="shared" ca="1" si="127"/>
        <v>-59208474.237128586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-59208474.237128586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-246701.97598803576</v>
      </c>
      <c r="L1424" s="444">
        <f t="shared" ca="1" si="127"/>
        <v>-59455176.213116623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-59455176.213116623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-247729.90088798592</v>
      </c>
      <c r="L1425" s="444">
        <f t="shared" ca="1" si="127"/>
        <v>-59702906.114004612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-59702906.114004612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-248762.10880835255</v>
      </c>
      <c r="L1426" s="444">
        <f t="shared" ca="1" si="127"/>
        <v>-59951668.222812966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-59951668.222812966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-249798.61759505401</v>
      </c>
      <c r="L1427" s="444">
        <f t="shared" ca="1" si="127"/>
        <v>-60201466.84040802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-60201466.84040802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-250839.44516836674</v>
      </c>
      <c r="L1428" s="444">
        <f t="shared" ca="1" si="127"/>
        <v>-60452306.285576388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-60452306.285576388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-251884.60952323495</v>
      </c>
      <c r="L1429" s="444">
        <f t="shared" ca="1" si="127"/>
        <v>-60704190.895099625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-60704190.895099625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-252934.12872958177</v>
      </c>
      <c r="L1430" s="444">
        <f t="shared" ca="1" si="127"/>
        <v>-60957125.023829207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-60957125.023829207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-253988.0209326217</v>
      </c>
      <c r="L1431" s="444">
        <f t="shared" ca="1" si="127"/>
        <v>-61211113.044761829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-61211113.044761829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-255046.30435317429</v>
      </c>
      <c r="L1432" s="444">
        <f t="shared" ca="1" si="127"/>
        <v>-61466159.349115007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-61466159.349115007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-256108.9972879792</v>
      </c>
      <c r="L1433" s="444">
        <f t="shared" ca="1" si="127"/>
        <v>-61722268.346402988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-61722268.346402988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-257176.11811001244</v>
      </c>
      <c r="L1434" s="444">
        <f t="shared" ca="1" si="127"/>
        <v>-61979444.464513004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-61979444.464513004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-258247.68526880414</v>
      </c>
      <c r="L1435" s="444">
        <f t="shared" ca="1" si="127"/>
        <v>-62237692.149781808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-62237692.149781808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-259323.71729075754</v>
      </c>
      <c r="L1436" s="444">
        <f t="shared" ca="1" si="127"/>
        <v>-62497015.867072567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-62497015.867072567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-260404.23277946899</v>
      </c>
      <c r="L1437" s="444">
        <f t="shared" ca="1" si="127"/>
        <v>-62757420.099852033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-62757420.099852033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-261489.25041605017</v>
      </c>
      <c r="L1438" s="444">
        <f t="shared" ca="1" si="127"/>
        <v>-63018909.350268081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-63018909.350268081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-262578.78895945032</v>
      </c>
      <c r="L1439" s="444">
        <f t="shared" ca="1" si="127"/>
        <v>-63281488.139227532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-63281488.139227532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-263672.86724678142</v>
      </c>
      <c r="L1440" s="444">
        <f t="shared" ca="1" si="127"/>
        <v>-63545161.006474316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-63545161.006474316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-264771.50419364299</v>
      </c>
      <c r="L1441" s="444">
        <f t="shared" ca="1" si="127"/>
        <v>-63809932.510667957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-63809932.510667957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-265874.71879444981</v>
      </c>
      <c r="L1442" s="444">
        <f t="shared" ca="1" si="127"/>
        <v>-64075807.229462408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-64075807.229462408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-266982.53012276004</v>
      </c>
      <c r="L1443" s="444">
        <f t="shared" ca="1" si="127"/>
        <v>-64342789.759585164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-64342789.759585164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-268094.95733160491</v>
      </c>
      <c r="L1444" s="444">
        <f t="shared" ca="1" si="127"/>
        <v>-64610884.71691677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-64610884.71691677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-269212.01965381985</v>
      </c>
      <c r="L1445" s="444">
        <f t="shared" ca="1" si="127"/>
        <v>-64880096.736570589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-64880096.736570589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-270333.73640237743</v>
      </c>
      <c r="L1446" s="444">
        <f t="shared" ca="1" si="127"/>
        <v>-65150430.472972967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-65150430.472972967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-271460.12697072065</v>
      </c>
      <c r="L1447" s="444">
        <f t="shared" ca="1" si="127"/>
        <v>-65421890.59994369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-65421890.59994369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-272591.21083309868</v>
      </c>
      <c r="L1448" s="444">
        <f t="shared" ca="1" si="127"/>
        <v>-65694481.810776785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-65694481.810776785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-273727.00754490326</v>
      </c>
      <c r="L1449" s="444">
        <f t="shared" ca="1" si="127"/>
        <v>-65968208.81832169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-65968208.81832169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-274867.53674300702</v>
      </c>
      <c r="L1450" s="444">
        <f t="shared" ca="1" si="127"/>
        <v>-66243076.355064698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-66243076.355064698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-276012.81814610289</v>
      </c>
      <c r="L1451" s="444">
        <f t="shared" ca="1" si="127"/>
        <v>-66519089.1732108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-66519089.1732108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-277162.87155504496</v>
      </c>
      <c r="L1452" s="444">
        <f t="shared" ca="1" si="127"/>
        <v>-66796252.044765845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-66796252.044765845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-278317.71685319103</v>
      </c>
      <c r="L1453" s="444">
        <f t="shared" ca="1" si="127"/>
        <v>-67074569.761619039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-67074569.761619039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-279477.37400674599</v>
      </c>
      <c r="L1454" s="444">
        <f t="shared" ca="1" si="127"/>
        <v>-67354047.13562578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-67354047.13562578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-280641.86306510743</v>
      </c>
      <c r="L1455" s="444">
        <f t="shared" ca="1" si="127"/>
        <v>-67634688.998690888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-67634688.998690888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-281811.20416121202</v>
      </c>
      <c r="L1456" s="444">
        <f t="shared" ca="1" si="127"/>
        <v>-67916500.2028521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-67916500.2028521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-282985.41751188377</v>
      </c>
      <c r="L1457" s="444">
        <f t="shared" ca="1" si="127"/>
        <v>-68199485.620363981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-68199485.620363981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-284164.52341818326</v>
      </c>
      <c r="L1458" s="444">
        <f t="shared" ca="1" si="127"/>
        <v>-68483650.143782169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-68483650.143782169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-285348.54226575902</v>
      </c>
      <c r="L1459" s="444">
        <f t="shared" ca="1" si="127"/>
        <v>-68768998.686047927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-68768998.686047927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-286537.4945251997</v>
      </c>
      <c r="L1460" s="444">
        <f t="shared" ca="1" si="127"/>
        <v>-69055536.180573121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-69055536.180573121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-287731.400752388</v>
      </c>
      <c r="L1461" s="444">
        <f t="shared" ca="1" si="127"/>
        <v>-69343267.581325516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-69343267.581325516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-288930.28158885631</v>
      </c>
      <c r="L1462" s="444">
        <f t="shared" ca="1" si="127"/>
        <v>-69632197.862914369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-69632197.862914369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-290134.15776214318</v>
      </c>
      <c r="L1463" s="444">
        <f t="shared" ca="1" si="127"/>
        <v>-69922332.020676509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-69922332.020676509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-291343.0500861521</v>
      </c>
      <c r="L1464" s="444">
        <f t="shared" ca="1" si="127"/>
        <v>-70213675.070762664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-70213675.070762664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-292556.97946151107</v>
      </c>
      <c r="L1465" s="444">
        <f t="shared" ca="1" si="127"/>
        <v>-70506232.05022417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-70506232.05022417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-293775.96687593404</v>
      </c>
      <c r="L1466" s="444">
        <f t="shared" ca="1" si="127"/>
        <v>-70800008.017100111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-70800008.017100111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-295000.03340458381</v>
      </c>
      <c r="L1467" s="444">
        <f t="shared" ca="1" si="127"/>
        <v>-71095008.050504699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-71095008.050504699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-296229.20021043625</v>
      </c>
      <c r="L1468" s="444">
        <f t="shared" ca="1" si="127"/>
        <v>-71391237.250715137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-71391237.250715137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-297463.48854464642</v>
      </c>
      <c r="L1469" s="444">
        <f t="shared" ca="1" si="127"/>
        <v>-71688700.739259779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-71688700.739259779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-298702.91974691575</v>
      </c>
      <c r="L1470" s="444">
        <f t="shared" ca="1" si="127"/>
        <v>-71987403.6590067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-71987403.6590067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-299947.51524586126</v>
      </c>
      <c r="L1471" s="444">
        <f t="shared" ca="1" si="127"/>
        <v>-72287351.174252555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-72287351.174252555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-301197.29655938566</v>
      </c>
      <c r="L1472" s="444">
        <f t="shared" ca="1" si="127"/>
        <v>-72588548.470811933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-72588548.470811933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-302452.28529504972</v>
      </c>
      <c r="L1473" s="444">
        <f t="shared" ca="1" si="127"/>
        <v>-72891000.756106988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-72891000.756106988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-303712.50315044576</v>
      </c>
      <c r="L1474" s="444">
        <f t="shared" ca="1" si="127"/>
        <v>-73194713.259257436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-73194713.259257436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-304977.97191357263</v>
      </c>
      <c r="L1475" s="444">
        <f t="shared" ca="1" si="127"/>
        <v>-73499691.231171012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-73499691.231171012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-306248.71346321254</v>
      </c>
      <c r="L1476" s="444">
        <f t="shared" ca="1" si="127"/>
        <v>-73805939.944634229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-73805939.944634229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-307524.7497693093</v>
      </c>
      <c r="L1477" s="444">
        <f t="shared" ca="1" si="127"/>
        <v>-74113464.694403544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-74113464.694403544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-308806.10289334808</v>
      </c>
      <c r="L1478" s="444">
        <f t="shared" ca="1" si="127"/>
        <v>-74422270.797296897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-74422270.797296897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-310092.79498873709</v>
      </c>
      <c r="L1479" s="444">
        <f t="shared" ca="1" si="127"/>
        <v>-74732363.592285633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-74732363.592285633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-311384.84830119013</v>
      </c>
      <c r="L1480" s="444">
        <f t="shared" ca="1" si="127"/>
        <v>-75043748.44058682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-75043748.44058682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-312682.28516911174</v>
      </c>
      <c r="L1481" s="444">
        <f t="shared" ca="1" si="127"/>
        <v>-75356430.72575593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-75356430.72575593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-313985.12802398304</v>
      </c>
      <c r="L1482" s="444">
        <f t="shared" ca="1" si="127"/>
        <v>-75670415.853779912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-75670415.853779912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-315293.39939074963</v>
      </c>
      <c r="L1483" s="444">
        <f t="shared" ca="1" si="127"/>
        <v>-75985709.253170669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-75985709.253170669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-316607.12188821111</v>
      </c>
      <c r="L1484" s="444">
        <f t="shared" ca="1" si="127"/>
        <v>-76302316.375058874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-76302316.375058874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-317926.31822941196</v>
      </c>
      <c r="L1485" s="444">
        <f t="shared" ca="1" si="127"/>
        <v>-76620242.693288282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-76620242.693288282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-319251.01122203452</v>
      </c>
      <c r="L1486" s="444">
        <f t="shared" ca="1" si="127"/>
        <v>-76939493.704510316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-76939493.704510316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-320581.22376879299</v>
      </c>
      <c r="L1487" s="444">
        <f t="shared" ca="1" si="127"/>
        <v>-77260074.928279102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-77260074.928279102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-321916.9788678296</v>
      </c>
      <c r="L1488" s="444">
        <f t="shared" ca="1" si="127"/>
        <v>-77581991.907146931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-77581991.907146931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-323258.29961311223</v>
      </c>
      <c r="L1489" s="444">
        <f t="shared" ca="1" si="127"/>
        <v>-77905250.206760049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-77905250.206760049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-324605.20919483353</v>
      </c>
      <c r="L1490" s="444">
        <f t="shared" ca="1" si="127"/>
        <v>-78229855.415954888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-78229855.415954888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-325957.73089981201</v>
      </c>
      <c r="L1491" s="444">
        <f t="shared" ca="1" si="127"/>
        <v>-78555813.146854699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-78555813.146854699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-327315.8881118946</v>
      </c>
      <c r="L1492" s="444">
        <f t="shared" ca="1" si="127"/>
        <v>-78883129.034966588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-78883129.034966588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-328679.70431236079</v>
      </c>
      <c r="L1493" s="444">
        <f t="shared" ca="1" si="127"/>
        <v>-79211808.739278942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-79211808.739278942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-330049.20308032894</v>
      </c>
      <c r="L1494" s="444">
        <f t="shared" ca="1" si="127"/>
        <v>-79541857.942359269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-79541857.942359269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-331424.40809316363</v>
      </c>
      <c r="L1495" s="444">
        <f t="shared" ca="1" si="127"/>
        <v>-79873282.350452438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-79873282.350452438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-332805.34312688513</v>
      </c>
      <c r="L1496" s="444">
        <f t="shared" ca="1" si="127"/>
        <v>-80206087.693579316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-80206087.693579316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-334192.03205658047</v>
      </c>
      <c r="L1497" s="444">
        <f t="shared" ca="1" si="127"/>
        <v>-80540279.725635901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-80540279.725635901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-335584.49885681627</v>
      </c>
      <c r="L1498" s="444">
        <f t="shared" ca="1" si="127"/>
        <v>-80875864.224492714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-80875864.224492714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-336982.76760205295</v>
      </c>
      <c r="L1499" s="444">
        <f t="shared" ca="1" si="127"/>
        <v>-81212846.99209477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-81212846.99209477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-338386.86246706155</v>
      </c>
      <c r="L1500" s="444">
        <f t="shared" ca="1" si="127"/>
        <v>-81551233.854561836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-81551233.854561836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-339796.80772734096</v>
      </c>
      <c r="L1501" s="444">
        <f t="shared" ca="1" si="127"/>
        <v>-81891030.662289172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-81891030.662289172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-341212.62775953824</v>
      </c>
      <c r="L1502" s="444">
        <f t="shared" ca="1" si="127"/>
        <v>-82232243.290048704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-82232243.290048704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-342634.34704186959</v>
      </c>
      <c r="L1503" s="444">
        <f t="shared" ca="1" si="127"/>
        <v>-82574877.637090579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-82574877.637090579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-344061.99015454407</v>
      </c>
      <c r="L1504" s="444">
        <f t="shared" ca="1" si="127"/>
        <v>-82918939.627245128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-82918939.627245128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-345495.58178018802</v>
      </c>
      <c r="L1505" s="444">
        <f t="shared" ca="1" si="127"/>
        <v>-83264435.209025323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-83264435.209025323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-346935.14670427219</v>
      </c>
      <c r="L1506" s="444">
        <f t="shared" ca="1" si="127"/>
        <v>-83611370.355729595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-83611370.355729595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-348380.70981554</v>
      </c>
      <c r="L1507" s="444">
        <f t="shared" ca="1" si="127"/>
        <v>-83959751.065545142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-83959751.065545142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-349832.29610643809</v>
      </c>
      <c r="L1508" s="444">
        <f t="shared" ca="1" si="127"/>
        <v>-84309583.361651585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-84309583.361651585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-351289.93067354825</v>
      </c>
      <c r="L1509" s="444">
        <f t="shared" ca="1" si="127"/>
        <v>-84660873.292325139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-84660873.292325139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-352753.63871802139</v>
      </c>
      <c r="L1510" s="444">
        <f t="shared" ca="1" si="127"/>
        <v>-85013626.931043163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-85013626.931043163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-354223.44554601319</v>
      </c>
      <c r="L1511" s="444">
        <f t="shared" ca="1" si="127"/>
        <v>-85367850.376589179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-85367850.376589179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-355699.37656912155</v>
      </c>
      <c r="L1512" s="444">
        <f t="shared" ca="1" si="127"/>
        <v>-85723549.753158301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-85723549.753158301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-357181.45730482624</v>
      </c>
      <c r="L1513" s="444">
        <f t="shared" ca="1" si="127"/>
        <v>-86080731.210463122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-86080731.210463122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-358669.71337692969</v>
      </c>
      <c r="L1514" s="444">
        <f t="shared" ca="1" si="127"/>
        <v>-86439400.923840046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-86439400.923840046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-360164.17051600019</v>
      </c>
      <c r="L1515" s="444">
        <f t="shared" ca="1" si="127"/>
        <v>-86799565.094356045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-86799565.094356045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-361664.85455981683</v>
      </c>
      <c r="L1516" s="444">
        <f t="shared" ca="1" si="127"/>
        <v>-87161229.948915869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-87161229.948915869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-363171.79145381611</v>
      </c>
      <c r="L1517" s="444">
        <f t="shared" ca="1" si="127"/>
        <v>-87524401.740369692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-87524401.740369692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-364685.00725154037</v>
      </c>
      <c r="L1518" s="444">
        <f t="shared" ca="1" si="127"/>
        <v>-87889086.747621238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-87889086.747621238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-366204.52811508847</v>
      </c>
      <c r="L1519" s="444">
        <f t="shared" ca="1" si="127"/>
        <v>-88255291.275736332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-88255291.275736332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-367730.38031556807</v>
      </c>
      <c r="L1520" s="444">
        <f t="shared" ca="1" si="127"/>
        <v>-88623021.656051904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-88623021.656051904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-369262.59023354959</v>
      </c>
      <c r="L1521" s="444">
        <f t="shared" ca="1" si="127"/>
        <v>-88992284.246285453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-88992284.246285453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-370801.18435952271</v>
      </c>
      <c r="L1522" s="444">
        <f t="shared" ca="1" si="127"/>
        <v>-89363085.430644974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-89363085.430644974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-372346.18929435406</v>
      </c>
      <c r="L1523" s="444">
        <f t="shared" ca="1" si="127"/>
        <v>-89735431.619939327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-89735431.619939327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-373897.6317497472</v>
      </c>
      <c r="L1524" s="444">
        <f t="shared" ca="1" si="127"/>
        <v>-90109329.251689076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-90109329.251689076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-375455.53854870447</v>
      </c>
      <c r="L1525" s="444">
        <f t="shared" ca="1" si="127"/>
        <v>-90484784.790237784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-90484784.790237784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-377019.93662599078</v>
      </c>
      <c r="L1526" s="444">
        <f t="shared" ca="1" si="127"/>
        <v>-90861804.726863772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-90861804.726863772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-378590.85302859906</v>
      </c>
      <c r="L1527" s="444">
        <f t="shared" ca="1" si="127"/>
        <v>-91240395.579892367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-91240395.579892367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-380168.31491621817</v>
      </c>
      <c r="L1528" s="444">
        <f t="shared" ca="1" si="127"/>
        <v>-91620563.89480859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-91620563.89480859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-381752.34956170246</v>
      </c>
      <c r="L1529" s="444">
        <f t="shared" ca="1" si="127"/>
        <v>-92002316.244370297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-92002316.244370297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-383342.98435154289</v>
      </c>
      <c r="L1530" s="444">
        <f t="shared" ca="1" si="127"/>
        <v>-92385659.228721842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-92385659.228721842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-384940.24678634101</v>
      </c>
      <c r="L1531" s="444">
        <f t="shared" ca="1" si="127"/>
        <v>-92770599.475508183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-92770599.475508183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-386544.1644812841</v>
      </c>
      <c r="L1532" s="444">
        <f t="shared" ca="1" si="127"/>
        <v>-93157143.639989465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-93157143.639989465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-388154.76516662276</v>
      </c>
      <c r="L1533" s="444">
        <f t="shared" ca="1" si="127"/>
        <v>-93545298.405156091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-93545298.405156091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-389772.07668815035</v>
      </c>
      <c r="L1534" s="444">
        <f t="shared" ca="1" si="127"/>
        <v>-93935070.481844246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-93935070.481844246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-391396.12700768438</v>
      </c>
      <c r="L1535" s="444">
        <f t="shared" ca="1" si="127"/>
        <v>-94326466.608851925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-94326466.608851925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-393026.9442035497</v>
      </c>
      <c r="L1536" s="444">
        <f t="shared" ca="1" si="127"/>
        <v>-94719493.55305548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-94719493.55305548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-394664.55647106451</v>
      </c>
      <c r="L1537" s="444">
        <f t="shared" ca="1" si="127"/>
        <v>-95114158.109526545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-95114158.109526545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-396308.99212302727</v>
      </c>
      <c r="L1538" s="444">
        <f t="shared" ref="L1538:L1792" ca="1" si="132">I1538-J1538+K1538</f>
        <v>-95510467.101649567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-95510467.101649567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-397960.27959020651</v>
      </c>
      <c r="L1539" s="444">
        <f t="shared" ca="1" si="132"/>
        <v>-95908427.381239772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-95908427.381239772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-399618.44742183236</v>
      </c>
      <c r="L1540" s="444">
        <f t="shared" ca="1" si="132"/>
        <v>-96308045.828661606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-96308045.828661606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-401283.52428609005</v>
      </c>
      <c r="L1541" s="444">
        <f t="shared" ca="1" si="132"/>
        <v>-96709329.352947697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-96709329.352947697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-402955.53897061542</v>
      </c>
      <c r="L1542" s="444">
        <f t="shared" ca="1" si="132"/>
        <v>-97112284.891918316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-97112284.891918316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-404634.52038299298</v>
      </c>
      <c r="L1543" s="444">
        <f t="shared" ca="1" si="132"/>
        <v>-97516919.412301317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-97516919.412301317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-406320.49755125551</v>
      </c>
      <c r="L1544" s="444">
        <f t="shared" ca="1" si="132"/>
        <v>-97923239.909852579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-97923239.909852579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-408013.49962438573</v>
      </c>
      <c r="L1545" s="444">
        <f t="shared" ca="1" si="132"/>
        <v>-98331253.409476966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-98331253.409476966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-409713.55587282067</v>
      </c>
      <c r="L1546" s="444">
        <f t="shared" ca="1" si="132"/>
        <v>-98740966.965349793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-98740966.965349793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-411420.69568895746</v>
      </c>
      <c r="L1547" s="444">
        <f t="shared" ca="1" si="132"/>
        <v>-99152387.661038756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-99152387.661038756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-413134.94858766149</v>
      </c>
      <c r="L1548" s="444">
        <f t="shared" ca="1" si="132"/>
        <v>-99565522.609626412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-99565522.609626412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-414856.3442067767</v>
      </c>
      <c r="L1549" s="444">
        <f t="shared" ca="1" si="132"/>
        <v>-99980378.953833193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-99980378.953833193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-416584.91230763833</v>
      </c>
      <c r="L1550" s="444">
        <f t="shared" ca="1" si="132"/>
        <v>-100396963.86614083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-100396963.86614083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-418320.68277558679</v>
      </c>
      <c r="L1551" s="444">
        <f t="shared" ca="1" si="132"/>
        <v>-100815284.54891641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-100815284.54891641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-420063.68562048505</v>
      </c>
      <c r="L1552" s="444">
        <f t="shared" ca="1" si="132"/>
        <v>-101235348.2345369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-101235348.2345369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-421813.95097723708</v>
      </c>
      <c r="L1553" s="444">
        <f t="shared" ca="1" si="132"/>
        <v>-101657162.18551414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-101657162.18551414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-423571.50910630892</v>
      </c>
      <c r="L1554" s="444">
        <f t="shared" ca="1" si="132"/>
        <v>-102080733.69462045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-102080733.69462045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-425336.39039425185</v>
      </c>
      <c r="L1555" s="444">
        <f t="shared" ca="1" si="132"/>
        <v>-102506070.0850147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-102506070.0850147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-427108.6253542279</v>
      </c>
      <c r="L1556" s="444">
        <f t="shared" ca="1" si="132"/>
        <v>-102933178.71036893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-102933178.71036893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-428888.2446265372</v>
      </c>
      <c r="L1557" s="444">
        <f t="shared" ca="1" si="132"/>
        <v>-103362066.95499547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-103362066.95499547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-430675.27897914778</v>
      </c>
      <c r="L1558" s="444">
        <f t="shared" ca="1" si="132"/>
        <v>-103792742.23397462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-103792742.23397462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-432469.75930822757</v>
      </c>
      <c r="L1559" s="444">
        <f t="shared" ca="1" si="132"/>
        <v>-104225211.99328285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-104225211.99328285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-434271.71663867857</v>
      </c>
      <c r="L1560" s="444">
        <f t="shared" ca="1" si="132"/>
        <v>-104659483.70992154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-104659483.70992154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-436081.1821246731</v>
      </c>
      <c r="L1561" s="444">
        <f t="shared" ca="1" si="132"/>
        <v>-105095564.89204621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-105095564.89204621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-437898.18705019256</v>
      </c>
      <c r="L1562" s="444">
        <f t="shared" ca="1" si="132"/>
        <v>-105533463.07909641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-105533463.07909641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-439722.76282956835</v>
      </c>
      <c r="L1563" s="444">
        <f t="shared" ca="1" si="132"/>
        <v>-105973185.84192598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-105973185.84192598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-441554.94100802491</v>
      </c>
      <c r="L1564" s="444">
        <f t="shared" ca="1" si="132"/>
        <v>-106414740.78293401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-106414740.78293401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-443394.75326222501</v>
      </c>
      <c r="L1565" s="444">
        <f t="shared" ca="1" si="132"/>
        <v>-106858135.53619623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-106858135.53619623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-445242.23140081763</v>
      </c>
      <c r="L1566" s="444">
        <f t="shared" ca="1" si="132"/>
        <v>-107303377.76759705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-107303377.76759705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-447097.40736498777</v>
      </c>
      <c r="L1567" s="444">
        <f t="shared" ca="1" si="132"/>
        <v>-107750475.17496204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-107750475.17496204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-448960.31322900846</v>
      </c>
      <c r="L1568" s="444">
        <f t="shared" ca="1" si="132"/>
        <v>-108199435.48819105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-108199435.48819105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-450830.98120079603</v>
      </c>
      <c r="L1569" s="444">
        <f t="shared" ca="1" si="132"/>
        <v>-108650266.46939185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-108650266.46939185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-452709.44362246606</v>
      </c>
      <c r="L1570" s="444">
        <f t="shared" ca="1" si="132"/>
        <v>-109102975.91301432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-109102975.91301432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-454595.73297089298</v>
      </c>
      <c r="L1571" s="444">
        <f t="shared" ca="1" si="132"/>
        <v>-109557571.64598522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-109557571.64598522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-456489.88185827172</v>
      </c>
      <c r="L1572" s="444">
        <f t="shared" ca="1" si="132"/>
        <v>-110014061.52784349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-110014061.52784349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-458391.92303268122</v>
      </c>
      <c r="L1573" s="444">
        <f t="shared" ca="1" si="132"/>
        <v>-110472453.45087618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-110472453.45087618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-460301.88937865075</v>
      </c>
      <c r="L1574" s="444">
        <f t="shared" ca="1" si="132"/>
        <v>-110932755.34025483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-110932755.34025483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-462219.81391772843</v>
      </c>
      <c r="L1575" s="444">
        <f t="shared" ca="1" si="132"/>
        <v>-111394975.15417255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-111394975.15417255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-464145.72980905225</v>
      </c>
      <c r="L1576" s="444">
        <f t="shared" ca="1" si="132"/>
        <v>-111859120.8839816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-111859120.8839816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-466079.67034992331</v>
      </c>
      <c r="L1577" s="444">
        <f t="shared" ca="1" si="132"/>
        <v>-112325200.55433153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-112325200.55433153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-468021.6689763813</v>
      </c>
      <c r="L1578" s="444">
        <f t="shared" ca="1" si="132"/>
        <v>-112793222.22330791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-112793222.22330791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-469971.75926378294</v>
      </c>
      <c r="L1579" s="444">
        <f t="shared" ca="1" si="132"/>
        <v>-113263193.98257169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-113263193.98257169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-471929.97492738202</v>
      </c>
      <c r="L1580" s="444">
        <f t="shared" ca="1" si="132"/>
        <v>-113735123.95749907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-113735123.95749907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-473896.34982291283</v>
      </c>
      <c r="L1581" s="444">
        <f t="shared" ca="1" si="132"/>
        <v>-114209020.30732198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-114209020.30732198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-475870.91794717492</v>
      </c>
      <c r="L1582" s="444">
        <f t="shared" ca="1" si="132"/>
        <v>-114684891.22526915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-114684891.22526915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-477853.71343862143</v>
      </c>
      <c r="L1583" s="444">
        <f t="shared" ca="1" si="132"/>
        <v>-115162744.93870777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-115162744.93870777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-479844.77057794901</v>
      </c>
      <c r="L1584" s="444">
        <f t="shared" ca="1" si="132"/>
        <v>-115642589.70928572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-115642589.70928572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-481844.12378869054</v>
      </c>
      <c r="L1585" s="444">
        <f t="shared" ca="1" si="132"/>
        <v>-116124433.83307441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-116124433.83307441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-483851.80763781001</v>
      </c>
      <c r="L1586" s="444">
        <f t="shared" ca="1" si="132"/>
        <v>-116608285.64071222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-116608285.64071222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-485867.85683630081</v>
      </c>
      <c r="L1587" s="444">
        <f t="shared" ca="1" si="132"/>
        <v>-117094153.49754852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-117094153.49754852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-487892.30623978557</v>
      </c>
      <c r="L1588" s="444">
        <f t="shared" ca="1" si="132"/>
        <v>-117582045.8037883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-117582045.8037883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-489925.19084911793</v>
      </c>
      <c r="L1589" s="444">
        <f t="shared" ca="1" si="132"/>
        <v>-118071970.99463743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-118071970.99463743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-491966.54581098928</v>
      </c>
      <c r="L1590" s="444">
        <f t="shared" ca="1" si="132"/>
        <v>-118563937.54044841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-118563937.54044841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-494016.40641853504</v>
      </c>
      <c r="L1591" s="444">
        <f t="shared" ca="1" si="132"/>
        <v>-119057953.94686694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-119057953.94686694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-496074.80811194552</v>
      </c>
      <c r="L1592" s="444">
        <f t="shared" ca="1" si="132"/>
        <v>-119554028.7549789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-119554028.7549789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-498141.7864790787</v>
      </c>
      <c r="L1593" s="444">
        <f t="shared" ca="1" si="132"/>
        <v>-120052170.54145798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-120052170.54145798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-500217.37725607492</v>
      </c>
      <c r="L1594" s="444">
        <f t="shared" ca="1" si="132"/>
        <v>-120552387.91871406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-120552387.91871406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-502301.61632797524</v>
      </c>
      <c r="L1595" s="444">
        <f t="shared" ca="1" si="132"/>
        <v>-121054689.53504203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-121054689.53504203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-504394.53972934181</v>
      </c>
      <c r="L1596" s="444">
        <f t="shared" ca="1" si="132"/>
        <v>-121559084.07477137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-121559084.07477137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-506496.18364488072</v>
      </c>
      <c r="L1597" s="444">
        <f t="shared" ca="1" si="132"/>
        <v>-122065580.25841625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-122065580.25841625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-508606.58441006776</v>
      </c>
      <c r="L1598" s="444">
        <f t="shared" ca="1" si="132"/>
        <v>-122574186.84282632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-122574186.84282632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-510725.77851177636</v>
      </c>
      <c r="L1599" s="444">
        <f t="shared" ca="1" si="132"/>
        <v>-123084912.6213381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-123084912.6213381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-512853.8025889087</v>
      </c>
      <c r="L1600" s="444">
        <f t="shared" ca="1" si="132"/>
        <v>-123597766.42392701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-123597766.42392701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-514990.69343302917</v>
      </c>
      <c r="L1601" s="444">
        <f t="shared" ca="1" si="132"/>
        <v>-124112757.11736004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-124112757.11736004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-517136.4879890001</v>
      </c>
      <c r="L1602" s="444">
        <f t="shared" ca="1" si="132"/>
        <v>-124629893.60534903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-124629893.60534903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-519291.22335562098</v>
      </c>
      <c r="L1603" s="444">
        <f t="shared" ca="1" si="132"/>
        <v>-125149184.82870466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-125149184.82870466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-521454.93678626948</v>
      </c>
      <c r="L1604" s="444">
        <f t="shared" ca="1" si="132"/>
        <v>-125670639.76549092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-125670639.76549092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-523627.66568954557</v>
      </c>
      <c r="L1605" s="444">
        <f t="shared" ca="1" si="132"/>
        <v>-126194267.43118046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-126194267.43118046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-525809.44762991869</v>
      </c>
      <c r="L1606" s="444">
        <f t="shared" ca="1" si="132"/>
        <v>-126720076.87881038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-126720076.87881038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-528000.32032837661</v>
      </c>
      <c r="L1607" s="444">
        <f t="shared" ca="1" si="132"/>
        <v>-127248077.19913875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-127248077.19913875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-530200.32166307815</v>
      </c>
      <c r="L1608" s="444">
        <f t="shared" ca="1" si="132"/>
        <v>-127778277.52080183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-127778277.52080183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-532409.48967000761</v>
      </c>
      <c r="L1609" s="444">
        <f t="shared" ca="1" si="132"/>
        <v>-128310687.01047184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-128310687.01047184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-534627.86254363263</v>
      </c>
      <c r="L1610" s="444">
        <f t="shared" ca="1" si="132"/>
        <v>-128845314.87301546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-128845314.87301546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-536855.47863756446</v>
      </c>
      <c r="L1611" s="444">
        <f t="shared" ca="1" si="132"/>
        <v>-129382170.35165302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-129382170.35165302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-539092.37646522094</v>
      </c>
      <c r="L1612" s="444">
        <f t="shared" ca="1" si="132"/>
        <v>-129921262.72811824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-129921262.72811824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-541338.59470049269</v>
      </c>
      <c r="L1613" s="444">
        <f t="shared" ca="1" si="132"/>
        <v>-130462601.32281873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-130462601.32281873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-543594.17217841139</v>
      </c>
      <c r="L1614" s="444">
        <f t="shared" ca="1" si="132"/>
        <v>-131006195.49499714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-131006195.49499714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-545859.14789582137</v>
      </c>
      <c r="L1615" s="444">
        <f t="shared" ca="1" si="132"/>
        <v>-131552054.64289297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-131552054.64289297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-548133.5610120541</v>
      </c>
      <c r="L1616" s="444">
        <f t="shared" ca="1" si="132"/>
        <v>-132100188.20390503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-132100188.20390503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-550417.45084960433</v>
      </c>
      <c r="L1617" s="444">
        <f t="shared" ca="1" si="132"/>
        <v>-132650605.65475464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-132650605.65475464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-552710.85689481103</v>
      </c>
      <c r="L1618" s="444">
        <f t="shared" ca="1" si="132"/>
        <v>-133203316.51164944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-133203316.51164944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-555013.81879853923</v>
      </c>
      <c r="L1619" s="444">
        <f t="shared" ca="1" si="132"/>
        <v>-133758330.33044799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-133758330.33044799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-557326.3763768666</v>
      </c>
      <c r="L1620" s="444">
        <f t="shared" ca="1" si="132"/>
        <v>-134315656.70682484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-134315656.70682484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-559648.5696117701</v>
      </c>
      <c r="L1621" s="444">
        <f t="shared" ca="1" si="132"/>
        <v>-134875305.2764366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-134875305.2764366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-561980.43865181913</v>
      </c>
      <c r="L1622" s="444">
        <f t="shared" ca="1" si="132"/>
        <v>-135437285.71508843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-135437285.71508843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-564322.0238128684</v>
      </c>
      <c r="L1623" s="444">
        <f t="shared" ca="1" si="132"/>
        <v>-136001607.73890129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-136001607.73890129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-566673.36557875539</v>
      </c>
      <c r="L1624" s="444">
        <f t="shared" ca="1" si="132"/>
        <v>-136568281.10448003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-136568281.10448003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-569034.50460200012</v>
      </c>
      <c r="L1625" s="444">
        <f t="shared" ca="1" si="132"/>
        <v>-137137315.60908204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-137137315.60908204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-571405.48170450854</v>
      </c>
      <c r="L1626" s="444">
        <f t="shared" ca="1" si="132"/>
        <v>-137708721.09078655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-137708721.09078655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-573786.33787827729</v>
      </c>
      <c r="L1627" s="444">
        <f t="shared" ca="1" si="132"/>
        <v>-138282507.42866483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-138282507.42866483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-576177.11428610352</v>
      </c>
      <c r="L1628" s="444">
        <f t="shared" ca="1" si="132"/>
        <v>-138858684.54295093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-138858684.54295093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-578577.85226229555</v>
      </c>
      <c r="L1629" s="444">
        <f t="shared" ca="1" si="132"/>
        <v>-139437262.39521322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-139437262.39521322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-580988.59331338841</v>
      </c>
      <c r="L1630" s="444">
        <f t="shared" ca="1" si="132"/>
        <v>-140018250.98852661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-140018250.98852661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-583409.37911886093</v>
      </c>
      <c r="L1631" s="444">
        <f t="shared" ca="1" si="132"/>
        <v>-140601660.36764547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-140601660.36764547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-585840.25153185613</v>
      </c>
      <c r="L1632" s="444">
        <f t="shared" ca="1" si="132"/>
        <v>-141187500.61917734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-141187500.61917734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-588281.25257990556</v>
      </c>
      <c r="L1633" s="444">
        <f t="shared" ca="1" si="132"/>
        <v>-141775781.87175724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-141775781.87175724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-590732.42446565512</v>
      </c>
      <c r="L1634" s="444">
        <f t="shared" ca="1" si="132"/>
        <v>-142366514.2962229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-142366514.2962229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-593193.80956759537</v>
      </c>
      <c r="L1635" s="444">
        <f t="shared" ca="1" si="132"/>
        <v>-142959708.1057905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-142959708.1057905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-595665.45044079376</v>
      </c>
      <c r="L1636" s="444">
        <f t="shared" ca="1" si="132"/>
        <v>-143555373.55623129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-143555373.55623129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-598147.38981763041</v>
      </c>
      <c r="L1637" s="444">
        <f t="shared" ca="1" si="132"/>
        <v>-144153520.94604892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-144153520.94604892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-600639.67060853716</v>
      </c>
      <c r="L1638" s="444">
        <f t="shared" ca="1" si="132"/>
        <v>-144754160.61665747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-144754160.61665747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-603142.33590273943</v>
      </c>
      <c r="L1639" s="444">
        <f t="shared" ca="1" si="132"/>
        <v>-145357302.95256022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-145357302.95256022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-605655.42896900093</v>
      </c>
      <c r="L1640" s="444">
        <f t="shared" ca="1" si="132"/>
        <v>-145962958.38152921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-145962958.38152921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-608178.9932563717</v>
      </c>
      <c r="L1641" s="444">
        <f t="shared" ca="1" si="132"/>
        <v>-146571137.37478557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-146571137.37478557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-610713.07239493984</v>
      </c>
      <c r="L1642" s="444">
        <f t="shared" ca="1" si="132"/>
        <v>-147181850.44718051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-147181850.44718051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-613257.71019658539</v>
      </c>
      <c r="L1643" s="444">
        <f t="shared" ca="1" si="132"/>
        <v>-147795108.15737709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-147795108.15737709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-615812.95065573789</v>
      </c>
      <c r="L1644" s="444">
        <f t="shared" ca="1" si="132"/>
        <v>-148410921.10803282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-148410921.10803282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-618378.83795013675</v>
      </c>
      <c r="L1645" s="444">
        <f t="shared" ca="1" si="132"/>
        <v>-149029299.94598296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-149029299.94598296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-620955.41644159565</v>
      </c>
      <c r="L1646" s="444">
        <f t="shared" ca="1" si="132"/>
        <v>-149650255.36242455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-149650255.36242455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-623542.73067676893</v>
      </c>
      <c r="L1647" s="444">
        <f t="shared" ca="1" si="132"/>
        <v>-150273798.09310132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-150273798.09310132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-626140.82538792212</v>
      </c>
      <c r="L1648" s="444">
        <f t="shared" ca="1" si="132"/>
        <v>-150899938.91848925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-150899938.91848925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-628749.74549370515</v>
      </c>
      <c r="L1649" s="444">
        <f t="shared" ca="1" si="132"/>
        <v>-151528688.66398296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-151528688.66398296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-631369.53609992901</v>
      </c>
      <c r="L1650" s="444">
        <f t="shared" ca="1" si="132"/>
        <v>-152160058.2000829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-152160058.2000829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-634000.24250034546</v>
      </c>
      <c r="L1651" s="444">
        <f t="shared" ca="1" si="132"/>
        <v>-152794058.44258323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-152794058.44258323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-636641.91017743014</v>
      </c>
      <c r="L1652" s="444">
        <f t="shared" ca="1" si="132"/>
        <v>-153430700.35276067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-153430700.35276067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-639294.58480316948</v>
      </c>
      <c r="L1653" s="444">
        <f t="shared" ca="1" si="132"/>
        <v>-154069994.93756384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-154069994.93756384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-641958.31223984936</v>
      </c>
      <c r="L1654" s="444">
        <f t="shared" ca="1" si="132"/>
        <v>-154711953.24980369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-154711953.24980369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-644633.13854084874</v>
      </c>
      <c r="L1655" s="444">
        <f t="shared" ca="1" si="132"/>
        <v>-155356586.38834453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-155356586.38834453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-647319.10995143547</v>
      </c>
      <c r="L1656" s="444">
        <f t="shared" ca="1" si="132"/>
        <v>-156003905.49829596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-156003905.49829596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-650016.27290956653</v>
      </c>
      <c r="L1657" s="444">
        <f t="shared" ca="1" si="132"/>
        <v>-156653921.77120551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-156653921.77120551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-652724.67404668964</v>
      </c>
      <c r="L1658" s="444">
        <f t="shared" ca="1" si="132"/>
        <v>-157306646.44525221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-157306646.44525221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-655444.3601885509</v>
      </c>
      <c r="L1659" s="444">
        <f t="shared" ca="1" si="132"/>
        <v>-157962090.80544075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-157962090.80544075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-658175.37835600309</v>
      </c>
      <c r="L1660" s="444">
        <f t="shared" ca="1" si="132"/>
        <v>-158620266.18379676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-158620266.18379676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-660917.77576581982</v>
      </c>
      <c r="L1661" s="444">
        <f t="shared" ca="1" si="132"/>
        <v>-159281183.95956257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-159281183.95956257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-663671.59983151068</v>
      </c>
      <c r="L1662" s="444">
        <f t="shared" ca="1" si="132"/>
        <v>-159944855.55939409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-159944855.55939409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-666436.89816414204</v>
      </c>
      <c r="L1663" s="444">
        <f t="shared" ca="1" si="132"/>
        <v>-160611292.45755824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-160611292.45755824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-669213.71857315931</v>
      </c>
      <c r="L1664" s="444">
        <f t="shared" ca="1" si="132"/>
        <v>-161280506.1761314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-161280506.1761314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-672002.10906721419</v>
      </c>
      <c r="L1665" s="444">
        <f t="shared" ca="1" si="132"/>
        <v>-161952508.2851986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-161952508.2851986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-674802.11785499414</v>
      </c>
      <c r="L1666" s="444">
        <f t="shared" ca="1" si="132"/>
        <v>-162627310.40305358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-162627310.40305358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-677613.7933460566</v>
      </c>
      <c r="L1667" s="444">
        <f t="shared" ca="1" si="132"/>
        <v>-163304924.19639963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-163304924.19639963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-680437.18415166507</v>
      </c>
      <c r="L1668" s="444">
        <f t="shared" ca="1" si="132"/>
        <v>-163985361.38055131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-163985361.38055131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-683272.33908563049</v>
      </c>
      <c r="L1669" s="444">
        <f t="shared" ca="1" si="132"/>
        <v>-164668633.71963695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-164668633.71963695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-686119.30716515391</v>
      </c>
      <c r="L1670" s="444">
        <f t="shared" ca="1" si="132"/>
        <v>-165354753.02680209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-165354753.02680209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-688978.13761167543</v>
      </c>
      <c r="L1671" s="444">
        <f t="shared" ca="1" si="132"/>
        <v>-166043731.16441378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-166043731.16441378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-691848.87985172402</v>
      </c>
      <c r="L1672" s="444">
        <f t="shared" ca="1" si="132"/>
        <v>-166735580.04426551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-166735580.04426551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-694731.58351777296</v>
      </c>
      <c r="L1673" s="444">
        <f t="shared" ca="1" si="132"/>
        <v>-167430311.62778327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-167430311.62778327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-697626.29844909697</v>
      </c>
      <c r="L1674" s="444">
        <f t="shared" ca="1" si="132"/>
        <v>-168127937.92623237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-168127937.92623237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-700533.07469263487</v>
      </c>
      <c r="L1675" s="444">
        <f t="shared" ca="1" si="132"/>
        <v>-168828471.000925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-168828471.000925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-703451.96250385419</v>
      </c>
      <c r="L1676" s="444">
        <f t="shared" ca="1" si="132"/>
        <v>-169531922.96342885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-169531922.96342885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-706383.01234762021</v>
      </c>
      <c r="L1677" s="444">
        <f t="shared" ca="1" si="132"/>
        <v>-170238305.97577646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-170238305.97577646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-709326.27489906864</v>
      </c>
      <c r="L1678" s="444">
        <f t="shared" ca="1" si="132"/>
        <v>-170947632.25067553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-170947632.25067553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-712281.80104448134</v>
      </c>
      <c r="L1679" s="444">
        <f t="shared" ca="1" si="132"/>
        <v>-171659914.05172002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-171659914.05172002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-715249.64188216673</v>
      </c>
      <c r="L1680" s="444">
        <f t="shared" ca="1" si="132"/>
        <v>-172375163.6936022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-172375163.6936022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-718229.84872334253</v>
      </c>
      <c r="L1681" s="444">
        <f t="shared" ca="1" si="132"/>
        <v>-173093393.54232556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-173093393.54232556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-721222.47309302317</v>
      </c>
      <c r="L1682" s="444">
        <f t="shared" ca="1" si="132"/>
        <v>-173814616.01541859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-173814616.01541859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-724227.5667309108</v>
      </c>
      <c r="L1683" s="444">
        <f t="shared" ca="1" si="132"/>
        <v>-174538843.58214951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-174538843.58214951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-727245.18159228959</v>
      </c>
      <c r="L1684" s="444">
        <f t="shared" ca="1" si="132"/>
        <v>-175266088.76374179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-175266088.76374179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-730275.36984892411</v>
      </c>
      <c r="L1685" s="444">
        <f t="shared" ca="1" si="132"/>
        <v>-175996364.13359073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-175996364.13359073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-733318.18388996134</v>
      </c>
      <c r="L1686" s="444">
        <f t="shared" ca="1" si="132"/>
        <v>-176729682.31748068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-176729682.31748068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-736373.6763228362</v>
      </c>
      <c r="L1687" s="444">
        <f t="shared" ca="1" si="132"/>
        <v>-177466055.99380353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-177466055.99380353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-739441.89997418132</v>
      </c>
      <c r="L1688" s="444">
        <f t="shared" ca="1" si="132"/>
        <v>-178205497.8937777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-178205497.8937777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-742522.90789074043</v>
      </c>
      <c r="L1689" s="444">
        <f t="shared" ca="1" si="132"/>
        <v>-178948020.80166844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-178948020.80166844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-745616.75334028515</v>
      </c>
      <c r="L1690" s="444">
        <f t="shared" ca="1" si="132"/>
        <v>-179693637.55500871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-179693637.55500871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-748723.48981253628</v>
      </c>
      <c r="L1691" s="444">
        <f t="shared" ca="1" si="132"/>
        <v>-180442361.04482123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-180442361.04482123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-751843.17102008848</v>
      </c>
      <c r="L1692" s="444">
        <f t="shared" ca="1" si="132"/>
        <v>-181194204.21584132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-181194204.21584132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-754975.85089933884</v>
      </c>
      <c r="L1693" s="444">
        <f t="shared" ca="1" si="132"/>
        <v>-181949180.06674066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-181949180.06674066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-758121.58361141942</v>
      </c>
      <c r="L1694" s="444">
        <f t="shared" ca="1" si="132"/>
        <v>-182707301.65035209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-182707301.65035209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-761280.42354313366</v>
      </c>
      <c r="L1695" s="444">
        <f t="shared" ca="1" si="132"/>
        <v>-183468582.07389522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-183468582.07389522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-764452.42530789669</v>
      </c>
      <c r="L1696" s="444">
        <f t="shared" ca="1" si="132"/>
        <v>-184233034.49920312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-184233034.49920312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-767637.64374667965</v>
      </c>
      <c r="L1697" s="444">
        <f t="shared" ca="1" si="132"/>
        <v>-185000672.14294979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-185000672.14294979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-770836.1339289574</v>
      </c>
      <c r="L1698" s="444">
        <f t="shared" ca="1" si="132"/>
        <v>-185771508.27687874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-185771508.27687874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-774047.95115366147</v>
      </c>
      <c r="L1699" s="444">
        <f t="shared" ca="1" si="132"/>
        <v>-186545556.22803241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-186545556.22803241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-777273.15095013508</v>
      </c>
      <c r="L1700" s="444">
        <f t="shared" ca="1" si="132"/>
        <v>-187322829.37898254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-187322829.37898254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-780511.78907909396</v>
      </c>
      <c r="L1701" s="444">
        <f t="shared" ca="1" si="132"/>
        <v>-188103341.16806164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-188103341.16806164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-783763.92153359018</v>
      </c>
      <c r="L1702" s="444">
        <f t="shared" ca="1" si="132"/>
        <v>-188887105.08959523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-188887105.08959523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-787029.60453998006</v>
      </c>
      <c r="L1703" s="444">
        <f t="shared" ca="1" si="132"/>
        <v>-189674134.69413522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-189674134.69413522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-790308.89455889678</v>
      </c>
      <c r="L1704" s="444">
        <f t="shared" ca="1" si="132"/>
        <v>-190464443.58869413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-190464443.58869413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-793601.84828622546</v>
      </c>
      <c r="L1705" s="444">
        <f t="shared" ca="1" si="132"/>
        <v>-191258045.43698034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-191258045.43698034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-796908.52265408472</v>
      </c>
      <c r="L1706" s="444">
        <f t="shared" ca="1" si="132"/>
        <v>-192054953.95963442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-192054953.95963442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-800228.9748318101</v>
      </c>
      <c r="L1707" s="444">
        <f t="shared" ca="1" si="132"/>
        <v>-192855182.93446624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-192855182.93446624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-803563.26222694269</v>
      </c>
      <c r="L1708" s="444">
        <f t="shared" ca="1" si="132"/>
        <v>-193658746.19669318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-193658746.19669318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-806911.44248622155</v>
      </c>
      <c r="L1709" s="444">
        <f t="shared" ca="1" si="132"/>
        <v>-194465657.63917941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-194465657.63917941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-810273.57349658082</v>
      </c>
      <c r="L1710" s="444">
        <f t="shared" ca="1" si="132"/>
        <v>-195275931.21267599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-195275931.21267599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-813649.71338614996</v>
      </c>
      <c r="L1711" s="444">
        <f t="shared" ca="1" si="132"/>
        <v>-196089580.92606214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-196089580.92606214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-817039.92052525887</v>
      </c>
      <c r="L1712" s="444">
        <f t="shared" ca="1" si="132"/>
        <v>-196906620.84658739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-196906620.84658739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-820444.25352744746</v>
      </c>
      <c r="L1713" s="444">
        <f t="shared" ca="1" si="132"/>
        <v>-197727065.10011482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-197727065.10011482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-823862.77125047846</v>
      </c>
      <c r="L1714" s="444">
        <f t="shared" ca="1" si="132"/>
        <v>-198550927.87136531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-198550927.87136531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-827295.53279735544</v>
      </c>
      <c r="L1715" s="444">
        <f t="shared" ca="1" si="132"/>
        <v>-199378223.40416268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-199378223.40416268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-830742.59751734452</v>
      </c>
      <c r="L1716" s="444">
        <f t="shared" ca="1" si="132"/>
        <v>-200208966.00168002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-200208966.00168002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-834204.02500700008</v>
      </c>
      <c r="L1717" s="444">
        <f t="shared" ca="1" si="132"/>
        <v>-201043170.02668703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-201043170.02668703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-837679.87511119596</v>
      </c>
      <c r="L1718" s="444">
        <f t="shared" ca="1" si="132"/>
        <v>-201880849.90179822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-201880849.90179822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-841170.20792415924</v>
      </c>
      <c r="L1719" s="444">
        <f t="shared" ca="1" si="132"/>
        <v>-202722020.10972238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-202722020.10972238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-844675.08379050985</v>
      </c>
      <c r="L1720" s="444">
        <f t="shared" ca="1" si="132"/>
        <v>-203566695.19351289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-203566695.19351289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-848194.56330630369</v>
      </c>
      <c r="L1721" s="444">
        <f t="shared" ca="1" si="132"/>
        <v>-204414889.75681919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-204414889.75681919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-851728.70732007991</v>
      </c>
      <c r="L1722" s="444">
        <f t="shared" ca="1" si="132"/>
        <v>-205266618.46413928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-205266618.46413928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-855277.57693391363</v>
      </c>
      <c r="L1723" s="444">
        <f t="shared" ca="1" si="132"/>
        <v>-206121896.0410732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-206121896.0410732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-858841.23350447172</v>
      </c>
      <c r="L1724" s="444">
        <f t="shared" ca="1" si="132"/>
        <v>-206980737.27457768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-206980737.27457768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-862419.7386440736</v>
      </c>
      <c r="L1725" s="444">
        <f t="shared" ca="1" si="132"/>
        <v>-207843157.01322174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-207843157.01322174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-866013.1542217572</v>
      </c>
      <c r="L1726" s="444">
        <f t="shared" ca="1" si="132"/>
        <v>-208709170.16744348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-208709170.16744348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-869621.54236434784</v>
      </c>
      <c r="L1727" s="444">
        <f t="shared" ca="1" si="132"/>
        <v>-209578791.70980784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-209578791.70980784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-873244.96545753279</v>
      </c>
      <c r="L1728" s="444">
        <f t="shared" ca="1" si="132"/>
        <v>-210452036.67526537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-210452036.67526537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-876883.4861469391</v>
      </c>
      <c r="L1729" s="444">
        <f t="shared" ca="1" si="132"/>
        <v>-211328920.1614123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-211328920.1614123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-880537.16733921785</v>
      </c>
      <c r="L1730" s="444">
        <f t="shared" ca="1" si="132"/>
        <v>-212209457.3287515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-212209457.3287515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-884206.07220313139</v>
      </c>
      <c r="L1731" s="444">
        <f t="shared" ca="1" si="132"/>
        <v>-213093663.40095463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-213093663.40095463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-887890.26417064446</v>
      </c>
      <c r="L1732" s="444">
        <f t="shared" ca="1" si="132"/>
        <v>-213981553.66512528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-213981553.66512528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-891589.80693802203</v>
      </c>
      <c r="L1733" s="444">
        <f t="shared" ca="1" si="132"/>
        <v>-214873143.4720633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-214873143.4720633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-895304.76446693041</v>
      </c>
      <c r="L1734" s="444">
        <f t="shared" ca="1" si="132"/>
        <v>-215768448.23653024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-215768448.23653024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-899035.20098554261</v>
      </c>
      <c r="L1735" s="444">
        <f t="shared" ca="1" si="132"/>
        <v>-216667483.4375158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-216667483.4375158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-902781.18098964903</v>
      </c>
      <c r="L1736" s="444">
        <f t="shared" ca="1" si="132"/>
        <v>-217570264.61850545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-217570264.61850545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-906542.76924377272</v>
      </c>
      <c r="L1737" s="444">
        <f t="shared" ca="1" si="132"/>
        <v>-218476807.38774922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-218476807.38774922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-910320.03078228841</v>
      </c>
      <c r="L1738" s="444">
        <f t="shared" ca="1" si="132"/>
        <v>-219387127.41853151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-219387127.41853151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-914113.03091054794</v>
      </c>
      <c r="L1739" s="444">
        <f t="shared" ca="1" si="132"/>
        <v>-220301240.44944206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-220301240.44944206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-917921.83520600852</v>
      </c>
      <c r="L1740" s="444">
        <f t="shared" ca="1" si="132"/>
        <v>-221219162.28464806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-221219162.28464806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-921746.50951936701</v>
      </c>
      <c r="L1741" s="444">
        <f t="shared" ca="1" si="132"/>
        <v>-222140908.79416743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-222140908.79416743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-925587.1199756976</v>
      </c>
      <c r="L1742" s="444">
        <f t="shared" ca="1" si="132"/>
        <v>-223066495.91414312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-223066495.91414312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-929443.73297559621</v>
      </c>
      <c r="L1743" s="444">
        <f t="shared" ca="1" si="132"/>
        <v>-223995939.64711872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-223995939.64711872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-933316.41519632796</v>
      </c>
      <c r="L1744" s="444">
        <f t="shared" ca="1" si="132"/>
        <v>-224929256.06231505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-224929256.06231505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-937205.23359297949</v>
      </c>
      <c r="L1745" s="444">
        <f t="shared" ca="1" si="132"/>
        <v>-225866461.29590803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-225866461.29590803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-941110.25539961678</v>
      </c>
      <c r="L1746" s="444">
        <f t="shared" ca="1" si="132"/>
        <v>-226807571.55130765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-226807571.55130765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-945031.54813044856</v>
      </c>
      <c r="L1747" s="444">
        <f t="shared" ca="1" si="132"/>
        <v>-227752603.0994381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-227752603.0994381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-948969.17958099209</v>
      </c>
      <c r="L1748" s="444">
        <f t="shared" ca="1" si="132"/>
        <v>-228701572.27901909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-228701572.27901909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-952923.21782924619</v>
      </c>
      <c r="L1749" s="444">
        <f t="shared" ca="1" si="132"/>
        <v>-229654495.49684834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-229654495.49684834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-956893.73123686819</v>
      </c>
      <c r="L1750" s="444">
        <f t="shared" ca="1" si="132"/>
        <v>-230611389.22808522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-230611389.22808522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-960880.78845035506</v>
      </c>
      <c r="L1751" s="444">
        <f t="shared" ca="1" si="132"/>
        <v>-231572270.01653558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-231572270.01653558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-964884.45840223157</v>
      </c>
      <c r="L1752" s="444">
        <f t="shared" ca="1" si="132"/>
        <v>-232537154.47493783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-232537154.47493783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-968904.81031224097</v>
      </c>
      <c r="L1753" s="444">
        <f t="shared" ca="1" si="132"/>
        <v>-233506059.28525007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-233506059.28525007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-972941.91368854197</v>
      </c>
      <c r="L1754" s="444">
        <f t="shared" ca="1" si="132"/>
        <v>-234479001.19893861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-234479001.19893861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-976995.83832891099</v>
      </c>
      <c r="L1755" s="444">
        <f t="shared" ca="1" si="132"/>
        <v>-235455997.03726751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-235455997.03726751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-981066.65432194807</v>
      </c>
      <c r="L1756" s="444">
        <f t="shared" ca="1" si="132"/>
        <v>-236437063.69158944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-236437063.69158944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-985154.43204828934</v>
      </c>
      <c r="L1757" s="444">
        <f t="shared" ca="1" si="132"/>
        <v>-237422218.12363774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-237422218.12363774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-989259.24218182405</v>
      </c>
      <c r="L1758" s="444">
        <f t="shared" ca="1" si="132"/>
        <v>-238411477.36581957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-238411477.36581957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-993381.15569091495</v>
      </c>
      <c r="L1759" s="444">
        <f t="shared" ca="1" si="132"/>
        <v>-239404858.52151048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-239404858.52151048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-997520.24383962702</v>
      </c>
      <c r="L1760" s="444">
        <f t="shared" ca="1" si="132"/>
        <v>-240402378.7653501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-240402378.7653501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-1001676.5781889587</v>
      </c>
      <c r="L1761" s="444">
        <f t="shared" ca="1" si="132"/>
        <v>-241404055.34353906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-241404055.34353906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-1005850.2305980795</v>
      </c>
      <c r="L1762" s="444">
        <f t="shared" ca="1" si="132"/>
        <v>-242409905.57413715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-242409905.57413715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-1010041.2732255716</v>
      </c>
      <c r="L1763" s="444">
        <f t="shared" ca="1" si="132"/>
        <v>-243419946.84736273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-243419946.84736273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-1014249.7785306779</v>
      </c>
      <c r="L1764" s="444">
        <f t="shared" ca="1" si="132"/>
        <v>-244434196.62589341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-244434196.62589341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-1018475.8192745559</v>
      </c>
      <c r="L1765" s="444">
        <f t="shared" ca="1" si="132"/>
        <v>-245452672.44516796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-245452672.44516796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-1022719.4685215331</v>
      </c>
      <c r="L1766" s="444">
        <f t="shared" ca="1" si="132"/>
        <v>-246475391.91368949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-246475391.91368949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-1026980.7996403727</v>
      </c>
      <c r="L1767" s="444">
        <f t="shared" ca="1" si="132"/>
        <v>-247502372.71332988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-247502372.71332988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-1031259.8863055411</v>
      </c>
      <c r="L1768" s="444">
        <f t="shared" ca="1" si="132"/>
        <v>-248533632.59963542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-248533632.59963542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-1035556.8024984809</v>
      </c>
      <c r="L1769" s="444">
        <f t="shared" ca="1" si="132"/>
        <v>-249569189.40213391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-249569189.40213391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-1039871.6225088912</v>
      </c>
      <c r="L1770" s="444">
        <f t="shared" ca="1" si="132"/>
        <v>-250609061.0246428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-250609061.0246428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-1044204.4209360116</v>
      </c>
      <c r="L1771" s="444">
        <f t="shared" ca="1" si="132"/>
        <v>-251653265.44557881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-251653265.44557881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-1048555.2726899119</v>
      </c>
      <c r="L1772" s="444">
        <f t="shared" ca="1" si="132"/>
        <v>-252701820.71826872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-252701820.71826872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-1052924.2529927862</v>
      </c>
      <c r="L1773" s="444">
        <f t="shared" ca="1" si="132"/>
        <v>-253754744.9712615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-253754744.9712615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-1057311.4373802561</v>
      </c>
      <c r="L1774" s="444">
        <f t="shared" ca="1" si="132"/>
        <v>-254812056.40864176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-254812056.40864176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-1061716.9017026739</v>
      </c>
      <c r="L1775" s="444">
        <f t="shared" ca="1" si="132"/>
        <v>-255873773.31034443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-255873773.31034443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-1066140.722126435</v>
      </c>
      <c r="L1776" s="444">
        <f t="shared" ca="1" si="132"/>
        <v>-256939914.03247085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-256939914.03247085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-1070582.9751352952</v>
      </c>
      <c r="L1777" s="444">
        <f t="shared" ca="1" si="132"/>
        <v>-258010497.00760615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-258010497.00760615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-1075043.7375316923</v>
      </c>
      <c r="L1778" s="444">
        <f t="shared" ca="1" si="132"/>
        <v>-259085540.74513784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-259085540.74513784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-1079523.0864380742</v>
      </c>
      <c r="L1779" s="444">
        <f t="shared" ca="1" si="132"/>
        <v>-260165063.8315759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-260165063.8315759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-1084021.0992982329</v>
      </c>
      <c r="L1780" s="444">
        <f t="shared" ca="1" si="132"/>
        <v>-261249084.93087414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-261249084.93087414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-1088537.8538786422</v>
      </c>
      <c r="L1781" s="444">
        <f t="shared" ca="1" si="132"/>
        <v>-262337622.78475279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-262337622.78475279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-1093073.4282698033</v>
      </c>
      <c r="L1782" s="444">
        <f t="shared" ca="1" si="132"/>
        <v>-263430696.21302259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-263430696.21302259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-1097627.9008875941</v>
      </c>
      <c r="L1783" s="444">
        <f t="shared" ca="1" si="132"/>
        <v>-264528324.1139102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-264528324.1139102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-1102201.3504746258</v>
      </c>
      <c r="L1784" s="444">
        <f t="shared" ca="1" si="132"/>
        <v>-265630525.46438482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-265630525.46438482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-1106793.8561016035</v>
      </c>
      <c r="L1785" s="444">
        <f t="shared" ca="1" si="132"/>
        <v>-266737319.32048643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-266737319.32048643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-1111405.4971686935</v>
      </c>
      <c r="L1786" s="444">
        <f t="shared" ca="1" si="132"/>
        <v>-267848724.81765512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-267848724.81765512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-1116036.3534068961</v>
      </c>
      <c r="L1787" s="444">
        <f t="shared" ca="1" si="132"/>
        <v>-268964761.17106199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-268964761.17106199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-1120686.504879425</v>
      </c>
      <c r="L1788" s="444">
        <f t="shared" ca="1" si="132"/>
        <v>-270085447.67594141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-270085447.67594141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-1125356.0319830892</v>
      </c>
      <c r="L1789" s="444">
        <f t="shared" ca="1" si="132"/>
        <v>-271210803.70792449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-271210803.70792449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-1130045.0154496853</v>
      </c>
      <c r="L1790" s="444">
        <f t="shared" ca="1" si="132"/>
        <v>-272340848.72337419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-272340848.72337419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-1134753.5363473925</v>
      </c>
      <c r="L1791" s="444">
        <f t="shared" ca="1" si="132"/>
        <v>-273475602.25972158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-273475602.25972158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-1139481.6760821731</v>
      </c>
      <c r="L1792" s="444">
        <f t="shared" ca="1" si="132"/>
        <v>-274615083.93580377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-274615083.93580377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-1144229.5163991824</v>
      </c>
      <c r="L1793" s="444">
        <f t="shared" ref="L1793:L2047" ca="1" si="137">I1793-J1793+K1793</f>
        <v>-275759313.45220298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-275759313.45220298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-1148997.1393841791</v>
      </c>
      <c r="L1794" s="444">
        <f t="shared" ca="1" si="137"/>
        <v>-276908310.59158713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-276908310.59158713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-1153784.6274649464</v>
      </c>
      <c r="L1795" s="444">
        <f t="shared" ca="1" si="137"/>
        <v>-278062095.21905208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-278062095.21905208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-1158592.0634127171</v>
      </c>
      <c r="L1796" s="444">
        <f t="shared" ca="1" si="137"/>
        <v>-279220687.2824648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-279220687.2824648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-1163419.5303436033</v>
      </c>
      <c r="L1797" s="444">
        <f t="shared" ca="1" si="137"/>
        <v>-280384106.81280839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-280384106.81280839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-1168267.1117200349</v>
      </c>
      <c r="L1798" s="444">
        <f t="shared" ca="1" si="137"/>
        <v>-281552373.92452842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-281552373.92452842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-1173134.8913522018</v>
      </c>
      <c r="L1799" s="444">
        <f t="shared" ca="1" si="137"/>
        <v>-282725508.8158806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-282725508.8158806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-1178022.9533995024</v>
      </c>
      <c r="L1800" s="444">
        <f t="shared" ca="1" si="137"/>
        <v>-283903531.76928008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-283903531.76928008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-1182931.3823720003</v>
      </c>
      <c r="L1801" s="444">
        <f t="shared" ca="1" si="137"/>
        <v>-285086463.1516521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-285086463.1516521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-1187860.2631318837</v>
      </c>
      <c r="L1802" s="444">
        <f t="shared" ca="1" si="137"/>
        <v>-286274323.41478395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-286274323.41478395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-1192809.6808949332</v>
      </c>
      <c r="L1803" s="444">
        <f t="shared" ca="1" si="137"/>
        <v>-287467133.09567887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-287467133.09567887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-1197779.7212319952</v>
      </c>
      <c r="L1804" s="444">
        <f t="shared" ca="1" si="137"/>
        <v>-288664912.81691086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-288664912.81691086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-1202770.470070462</v>
      </c>
      <c r="L1805" s="444">
        <f t="shared" ca="1" si="137"/>
        <v>-289867683.28698134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-289867683.28698134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-1207782.0136957555</v>
      </c>
      <c r="L1806" s="444">
        <f t="shared" ca="1" si="137"/>
        <v>-291075465.30067712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-291075465.30067712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-1212814.4387528214</v>
      </c>
      <c r="L1807" s="444">
        <f t="shared" ca="1" si="137"/>
        <v>-292288279.73942995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-292288279.73942995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-1217867.8322476249</v>
      </c>
      <c r="L1808" s="444">
        <f t="shared" ca="1" si="137"/>
        <v>-293506147.57167757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-293506147.57167757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-1222942.2815486565</v>
      </c>
      <c r="L1809" s="444">
        <f t="shared" ca="1" si="137"/>
        <v>-294729089.85322624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-294729089.85322624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-1228037.8743884426</v>
      </c>
      <c r="L1810" s="444">
        <f t="shared" ca="1" si="137"/>
        <v>-295957127.7276147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-295957127.7276147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-1233154.6988650612</v>
      </c>
      <c r="L1811" s="444">
        <f t="shared" ca="1" si="137"/>
        <v>-297190282.42647976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-297190282.42647976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-1238292.8434436657</v>
      </c>
      <c r="L1812" s="444">
        <f t="shared" ca="1" si="137"/>
        <v>-298428575.26992345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-298428575.26992345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-1243452.3969580145</v>
      </c>
      <c r="L1813" s="444">
        <f t="shared" ca="1" si="137"/>
        <v>-299672027.66688144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-299672027.66688144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-1248633.4486120059</v>
      </c>
      <c r="L1814" s="444">
        <f t="shared" ca="1" si="137"/>
        <v>-300920661.11549348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-300920661.11549348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-1253836.0879812229</v>
      </c>
      <c r="L1815" s="444">
        <f t="shared" ca="1" si="137"/>
        <v>-302174497.2034747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-302174497.2034747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-1259060.4050144779</v>
      </c>
      <c r="L1816" s="444">
        <f t="shared" ca="1" si="137"/>
        <v>-303433557.60848916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-303433557.60848916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-1264306.4900353714</v>
      </c>
      <c r="L1817" s="444">
        <f t="shared" ca="1" si="137"/>
        <v>-304697864.09852451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-304697864.09852451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-1269574.4337438522</v>
      </c>
      <c r="L1818" s="444">
        <f t="shared" ca="1" si="137"/>
        <v>-305967438.53226835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-305967438.53226835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-1274864.3272177847</v>
      </c>
      <c r="L1819" s="444">
        <f t="shared" ca="1" si="137"/>
        <v>-307242302.8594861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-307242302.8594861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-1280176.2619145254</v>
      </c>
      <c r="L1820" s="444">
        <f t="shared" ca="1" si="137"/>
        <v>-308522479.12140065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-308522479.12140065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-1285510.3296725028</v>
      </c>
      <c r="L1821" s="444">
        <f t="shared" ca="1" si="137"/>
        <v>-309807989.45107317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-309807989.45107317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-1290866.6227128049</v>
      </c>
      <c r="L1822" s="444">
        <f t="shared" ca="1" si="137"/>
        <v>-311098856.07378596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-311098856.07378596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-1296245.2336407749</v>
      </c>
      <c r="L1823" s="444">
        <f t="shared" ca="1" si="137"/>
        <v>-312395101.30742675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-312395101.30742675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-1301646.2554476114</v>
      </c>
      <c r="L1824" s="444">
        <f t="shared" ca="1" si="137"/>
        <v>-313696747.56287438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-313696747.56287438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-1307069.7815119766</v>
      </c>
      <c r="L1825" s="444">
        <f t="shared" ca="1" si="137"/>
        <v>-315003817.34438634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-315003817.34438634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-1312515.9056016097</v>
      </c>
      <c r="L1826" s="444">
        <f t="shared" ca="1" si="137"/>
        <v>-316316333.24998796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-316316333.24998796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-1317984.7218749498</v>
      </c>
      <c r="L1827" s="444">
        <f t="shared" ca="1" si="137"/>
        <v>-317634317.97186291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-317634317.97186291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-1323476.324882762</v>
      </c>
      <c r="L1828" s="444">
        <f t="shared" ca="1" si="137"/>
        <v>-318957794.29674566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-318957794.29674566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-1328990.8095697735</v>
      </c>
      <c r="L1829" s="444">
        <f t="shared" ca="1" si="137"/>
        <v>-320286785.10631543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-320286785.10631543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-1334528.2712763143</v>
      </c>
      <c r="L1830" s="444">
        <f t="shared" ca="1" si="137"/>
        <v>-321621313.37759173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-321621313.37759173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-1340088.8057399655</v>
      </c>
      <c r="L1831" s="444">
        <f t="shared" ca="1" si="137"/>
        <v>-322961402.18333167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-322961402.18333167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-1345672.5090972153</v>
      </c>
      <c r="L1832" s="444">
        <f t="shared" ca="1" si="137"/>
        <v>-324307074.69242889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-324307074.69242889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-1351279.4778851203</v>
      </c>
      <c r="L1833" s="444">
        <f t="shared" ca="1" si="137"/>
        <v>-325658354.17031401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-325658354.17031401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-1356909.8090429751</v>
      </c>
      <c r="L1834" s="444">
        <f t="shared" ca="1" si="137"/>
        <v>-327015263.979357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-327015263.979357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-1362563.5999139876</v>
      </c>
      <c r="L1835" s="444">
        <f t="shared" ca="1" si="137"/>
        <v>-328377827.57927102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-328377827.57927102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-1368240.9482469626</v>
      </c>
      <c r="L1836" s="444">
        <f t="shared" ca="1" si="137"/>
        <v>-329746068.52751797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-329746068.52751797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-1373941.9521979915</v>
      </c>
      <c r="L1837" s="444">
        <f t="shared" ca="1" si="137"/>
        <v>-331120010.47971594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-331120010.47971594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-1379666.7103321496</v>
      </c>
      <c r="L1838" s="444">
        <f t="shared" ca="1" si="137"/>
        <v>-332499677.1900481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-332499677.1900481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-1385415.3216252003</v>
      </c>
      <c r="L1839" s="444">
        <f t="shared" ca="1" si="137"/>
        <v>-333885092.51167327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-333885092.51167327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-1391187.8854653053</v>
      </c>
      <c r="L1840" s="444">
        <f t="shared" ca="1" si="137"/>
        <v>-335276280.3971386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-335276280.3971386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-1396984.5016547441</v>
      </c>
      <c r="L1841" s="444">
        <f t="shared" ca="1" si="137"/>
        <v>-336673264.89879334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-336673264.89879334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-1402805.270411639</v>
      </c>
      <c r="L1842" s="444">
        <f t="shared" ca="1" si="137"/>
        <v>-338076070.16920495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-338076070.16920495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-1408650.2923716872</v>
      </c>
      <c r="L1843" s="444">
        <f t="shared" ca="1" si="137"/>
        <v>-339484720.46157664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-339484720.46157664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-1414519.6685899026</v>
      </c>
      <c r="L1844" s="444">
        <f t="shared" ca="1" si="137"/>
        <v>-340899240.13016653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-340899240.13016653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-1420413.5005423606</v>
      </c>
      <c r="L1845" s="444">
        <f t="shared" ca="1" si="137"/>
        <v>-342319653.63070887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-342319653.63070887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-1426331.8901279536</v>
      </c>
      <c r="L1846" s="444">
        <f t="shared" ca="1" si="137"/>
        <v>-343745985.52083683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-343745985.52083683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-1432274.9396701534</v>
      </c>
      <c r="L1847" s="444">
        <f t="shared" ca="1" si="137"/>
        <v>-345178260.46050698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-345178260.46050698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-1438242.751918779</v>
      </c>
      <c r="L1848" s="444">
        <f t="shared" ca="1" si="137"/>
        <v>-346616503.21242577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-346616503.21242577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-1444235.430051774</v>
      </c>
      <c r="L1849" s="444">
        <f t="shared" ca="1" si="137"/>
        <v>-348060738.64247757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-348060738.64247757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-1450253.0776769898</v>
      </c>
      <c r="L1850" s="444">
        <f t="shared" ca="1" si="137"/>
        <v>-349510991.72015458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-349510991.72015458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-1456295.7988339774</v>
      </c>
      <c r="L1851" s="444">
        <f t="shared" ca="1" si="137"/>
        <v>-350967287.51898855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-350967287.51898855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-1462363.6979957856</v>
      </c>
      <c r="L1852" s="444">
        <f t="shared" ca="1" si="137"/>
        <v>-352429651.21698433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-352429651.21698433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-1468456.8800707681</v>
      </c>
      <c r="L1853" s="444">
        <f t="shared" ca="1" si="137"/>
        <v>-353898108.09705508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-353898108.09705508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-1474575.450404396</v>
      </c>
      <c r="L1854" s="444">
        <f t="shared" ca="1" si="137"/>
        <v>-355372683.54745948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-355372683.54745948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-1480719.5147810811</v>
      </c>
      <c r="L1855" s="444">
        <f t="shared" ca="1" si="137"/>
        <v>-356853403.06224054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-356853403.06224054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-1486889.1794260023</v>
      </c>
      <c r="L1856" s="444">
        <f t="shared" ca="1" si="137"/>
        <v>-358340292.24166656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-358340292.24166656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-1493084.5510069439</v>
      </c>
      <c r="L1857" s="444">
        <f t="shared" ca="1" si="137"/>
        <v>-359833376.79267353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-359833376.79267353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-1499305.7366361397</v>
      </c>
      <c r="L1858" s="444">
        <f t="shared" ca="1" si="137"/>
        <v>-361332682.52930969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-361332682.52930969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-1505552.8438721236</v>
      </c>
      <c r="L1859" s="444">
        <f t="shared" ca="1" si="137"/>
        <v>-362838235.37318182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-362838235.37318182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-1511825.9807215908</v>
      </c>
      <c r="L1860" s="444">
        <f t="shared" ca="1" si="137"/>
        <v>-364350061.35390341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-364350061.35390341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-1518125.2556412641</v>
      </c>
      <c r="L1861" s="444">
        <f t="shared" ca="1" si="137"/>
        <v>-365868186.60954469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-365868186.60954469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-1524450.7775397697</v>
      </c>
      <c r="L1862" s="444">
        <f t="shared" ca="1" si="137"/>
        <v>-367392637.38708448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-367392637.38708448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-1530802.6557795187</v>
      </c>
      <c r="L1863" s="444">
        <f t="shared" ca="1" si="137"/>
        <v>-368923440.04286402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-368923440.04286402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-1537181.0001786002</v>
      </c>
      <c r="L1864" s="444">
        <f t="shared" ca="1" si="137"/>
        <v>-370460621.0430426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-370460621.0430426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-1543585.9210126775</v>
      </c>
      <c r="L1865" s="444">
        <f t="shared" ca="1" si="137"/>
        <v>-372004206.9640553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-372004206.9640553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-1550017.5290168971</v>
      </c>
      <c r="L1866" s="444">
        <f t="shared" ca="1" si="137"/>
        <v>-373554224.49307221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-373554224.49307221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-1556475.9353878009</v>
      </c>
      <c r="L1867" s="444">
        <f t="shared" ca="1" si="137"/>
        <v>-375110700.42846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-375110700.42846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-1562961.2517852499</v>
      </c>
      <c r="L1868" s="444">
        <f t="shared" ca="1" si="137"/>
        <v>-376673661.68024528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-376673661.68024528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-1569473.5903343554</v>
      </c>
      <c r="L1869" s="444">
        <f t="shared" ca="1" si="137"/>
        <v>-378243135.27057964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-378243135.27057964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-1576013.0636274151</v>
      </c>
      <c r="L1870" s="444">
        <f t="shared" ca="1" si="137"/>
        <v>-379819148.33420706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-379819148.33420706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-1582579.7847258628</v>
      </c>
      <c r="L1871" s="444">
        <f t="shared" ca="1" si="137"/>
        <v>-381401728.1189329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-381401728.1189329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-1589173.8671622204</v>
      </c>
      <c r="L1872" s="444">
        <f t="shared" ca="1" si="137"/>
        <v>-382990901.98609513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-382990901.98609513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-1595795.4249420629</v>
      </c>
      <c r="L1873" s="444">
        <f t="shared" ca="1" si="137"/>
        <v>-384586697.41103721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-384586697.41103721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-1602444.5725459883</v>
      </c>
      <c r="L1874" s="444">
        <f t="shared" ca="1" si="137"/>
        <v>-386189141.98358321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-386189141.98358321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-1609121.4249315967</v>
      </c>
      <c r="L1875" s="444">
        <f t="shared" ca="1" si="137"/>
        <v>-387798263.4085148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-387798263.4085148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-1615826.0975354784</v>
      </c>
      <c r="L1876" s="444">
        <f t="shared" ca="1" si="137"/>
        <v>-389414089.50605029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-389414089.50605029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-1622558.7062752096</v>
      </c>
      <c r="L1877" s="444">
        <f t="shared" ca="1" si="137"/>
        <v>-391036648.21232551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-391036648.21232551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-1629319.3675513563</v>
      </c>
      <c r="L1878" s="444">
        <f t="shared" ca="1" si="137"/>
        <v>-392665967.57987684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-392665967.57987684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-1636108.1982494867</v>
      </c>
      <c r="L1879" s="444">
        <f t="shared" ca="1" si="137"/>
        <v>-394302075.7781263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-394302075.7781263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-1642925.3157421928</v>
      </c>
      <c r="L1880" s="444">
        <f t="shared" ca="1" si="137"/>
        <v>-395945001.09386849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-395945001.09386849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-1649770.8378911186</v>
      </c>
      <c r="L1881" s="444">
        <f t="shared" ca="1" si="137"/>
        <v>-397594771.9317596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-397594771.9317596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-1656644.8830489982</v>
      </c>
      <c r="L1882" s="444">
        <f t="shared" ca="1" si="137"/>
        <v>-399251416.81480861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-399251416.81480861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-1663547.5700617025</v>
      </c>
      <c r="L1883" s="444">
        <f t="shared" ca="1" si="137"/>
        <v>-400914964.38487029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-400914964.38487029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-1670479.0182702928</v>
      </c>
      <c r="L1884" s="444">
        <f t="shared" ca="1" si="137"/>
        <v>-402585443.4031406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-402585443.4031406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-1677439.3475130859</v>
      </c>
      <c r="L1885" s="444">
        <f t="shared" ca="1" si="137"/>
        <v>-404262882.75065368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-404262882.75065368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-1684428.6781277237</v>
      </c>
      <c r="L1886" s="444">
        <f t="shared" ca="1" si="137"/>
        <v>-405947311.42878139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-405947311.42878139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-1691447.1309532558</v>
      </c>
      <c r="L1887" s="444">
        <f t="shared" ca="1" si="137"/>
        <v>-407638758.55973464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-407638758.55973464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-1698494.8273322277</v>
      </c>
      <c r="L1888" s="444">
        <f t="shared" ca="1" si="137"/>
        <v>-409337253.38706684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-409337253.38706684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-1705571.8891127785</v>
      </c>
      <c r="L1889" s="444">
        <f t="shared" ca="1" si="137"/>
        <v>-411042825.27617961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-411042825.27617961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-1712678.4386507485</v>
      </c>
      <c r="L1890" s="444">
        <f t="shared" ca="1" si="137"/>
        <v>-412755503.71483034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-412755503.71483034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-1719814.5988117931</v>
      </c>
      <c r="L1891" s="444">
        <f t="shared" ca="1" si="137"/>
        <v>-414475318.31364214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-414475318.31364214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-1726980.492973509</v>
      </c>
      <c r="L1892" s="444">
        <f t="shared" ca="1" si="137"/>
        <v>-416202298.80661565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-416202298.80661565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-1734176.2450275652</v>
      </c>
      <c r="L1893" s="444">
        <f t="shared" ca="1" si="137"/>
        <v>-417936475.05164319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-417936475.05164319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-1741401.9793818465</v>
      </c>
      <c r="L1894" s="444">
        <f t="shared" ca="1" si="137"/>
        <v>-419677877.03102505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-419677877.03102505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-1748657.8209626041</v>
      </c>
      <c r="L1895" s="444">
        <f t="shared" ca="1" si="137"/>
        <v>-421426534.85198766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-421426534.85198766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-1755943.8952166152</v>
      </c>
      <c r="L1896" s="444">
        <f t="shared" ca="1" si="137"/>
        <v>-423182478.7472043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-423182478.7472043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-1763260.3281133515</v>
      </c>
      <c r="L1897" s="444">
        <f t="shared" ca="1" si="137"/>
        <v>-424945739.07531768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-424945739.07531768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-1770607.2461471572</v>
      </c>
      <c r="L1898" s="444">
        <f t="shared" ca="1" si="137"/>
        <v>-426716346.32146484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-426716346.32146484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-1777984.7763394369</v>
      </c>
      <c r="L1899" s="444">
        <f t="shared" ca="1" si="137"/>
        <v>-428494331.09780425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-428494331.09780425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-1785393.0462408513</v>
      </c>
      <c r="L1900" s="444">
        <f t="shared" ca="1" si="137"/>
        <v>-430279724.14404511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-430279724.14404511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-1792832.1839335214</v>
      </c>
      <c r="L1901" s="444">
        <f t="shared" ca="1" si="137"/>
        <v>-432072556.32797861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-432072556.32797861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-1800302.3180332442</v>
      </c>
      <c r="L1902" s="444">
        <f t="shared" ca="1" si="137"/>
        <v>-433872858.64601183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-433872858.64601183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-1807803.5776917161</v>
      </c>
      <c r="L1903" s="444">
        <f t="shared" ca="1" si="137"/>
        <v>-435680662.22370356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-435680662.22370356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-1815336.0925987652</v>
      </c>
      <c r="L1904" s="444">
        <f t="shared" ca="1" si="137"/>
        <v>-437495998.3163023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-437495998.3163023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-1822899.9929845929</v>
      </c>
      <c r="L1905" s="444">
        <f t="shared" ca="1" si="137"/>
        <v>-439318898.30928689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-439318898.30928689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-1830495.4096220287</v>
      </c>
      <c r="L1906" s="444">
        <f t="shared" ca="1" si="137"/>
        <v>-441149393.71890891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-441149393.71890891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-1838122.4738287868</v>
      </c>
      <c r="L1907" s="444">
        <f t="shared" ca="1" si="137"/>
        <v>-442987516.1927377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-442987516.1927377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-1845781.3174697403</v>
      </c>
      <c r="L1908" s="444">
        <f t="shared" ca="1" si="137"/>
        <v>-444833297.51020741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-444833297.51020741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-1853472.0729591972</v>
      </c>
      <c r="L1909" s="444">
        <f t="shared" ca="1" si="137"/>
        <v>-446686769.5831666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-446686769.5831666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-1861194.8732631945</v>
      </c>
      <c r="L1910" s="444">
        <f t="shared" ca="1" si="137"/>
        <v>-448547964.45642978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-448547964.45642978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-1868949.8519017908</v>
      </c>
      <c r="L1911" s="444">
        <f t="shared" ca="1" si="137"/>
        <v>-450416914.30833155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-450416914.30833155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-1876737.1429513814</v>
      </c>
      <c r="L1912" s="444">
        <f t="shared" ca="1" si="137"/>
        <v>-452293651.45128292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-452293651.45128292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-1884556.8810470121</v>
      </c>
      <c r="L1913" s="444">
        <f t="shared" ca="1" si="137"/>
        <v>-454178208.33232993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-454178208.33232993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-1892409.2013847083</v>
      </c>
      <c r="L1914" s="444">
        <f t="shared" ca="1" si="137"/>
        <v>-456070617.53371465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-456070617.53371465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-1900294.2397238109</v>
      </c>
      <c r="L1915" s="444">
        <f t="shared" ca="1" si="137"/>
        <v>-457970911.77343845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-457970911.77343845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-1908212.1323893268</v>
      </c>
      <c r="L1916" s="444">
        <f t="shared" ca="1" si="137"/>
        <v>-459879123.90582776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-459879123.90582776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-1916163.0162742822</v>
      </c>
      <c r="L1917" s="444">
        <f t="shared" ca="1" si="137"/>
        <v>-461795286.92210203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-461795286.92210203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-1924147.028842092</v>
      </c>
      <c r="L1918" s="444">
        <f t="shared" ca="1" si="137"/>
        <v>-463719433.95094413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-463719433.95094413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-1932164.3081289339</v>
      </c>
      <c r="L1919" s="444">
        <f t="shared" ca="1" si="137"/>
        <v>-465651598.25907308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-465651598.25907308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-1940214.9927461378</v>
      </c>
      <c r="L1920" s="444">
        <f t="shared" ca="1" si="137"/>
        <v>-467591813.25181919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-467591813.25181919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-1948299.2218825798</v>
      </c>
      <c r="L1921" s="444">
        <f t="shared" ca="1" si="137"/>
        <v>-469540112.47370178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-469540112.47370178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-1956417.1353070906</v>
      </c>
      <c r="L1922" s="444">
        <f t="shared" ca="1" si="137"/>
        <v>-471496529.60900885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-471496529.60900885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-1964568.8733708702</v>
      </c>
      <c r="L1923" s="444">
        <f t="shared" ca="1" si="137"/>
        <v>-473461098.48237973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-473461098.48237973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-1972754.5770099154</v>
      </c>
      <c r="L1924" s="444">
        <f t="shared" ca="1" si="137"/>
        <v>-475433853.05938965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-475433853.05938965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-1980974.3877474568</v>
      </c>
      <c r="L1925" s="444">
        <f t="shared" ca="1" si="137"/>
        <v>-477414827.44713712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-477414827.44713712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-1989228.4476964045</v>
      </c>
      <c r="L1926" s="444">
        <f t="shared" ca="1" si="137"/>
        <v>-479404055.89483351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-479404055.89483351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-1997516.8995618063</v>
      </c>
      <c r="L1927" s="444">
        <f t="shared" ca="1" si="137"/>
        <v>-481401572.79439533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-481401572.79439533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-2005839.886643314</v>
      </c>
      <c r="L1928" s="444">
        <f t="shared" ca="1" si="137"/>
        <v>-483407412.68103862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-483407412.68103862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-2014197.5528376608</v>
      </c>
      <c r="L1929" s="444">
        <f t="shared" ca="1" si="137"/>
        <v>-485421610.23387629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-485421610.23387629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-2022590.0426411512</v>
      </c>
      <c r="L1930" s="444">
        <f t="shared" ca="1" si="137"/>
        <v>-487444200.27651745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-487444200.27651745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-2031017.5011521559</v>
      </c>
      <c r="L1931" s="444">
        <f t="shared" ca="1" si="137"/>
        <v>-489475217.77766961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-489475217.77766961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-2039480.0740736234</v>
      </c>
      <c r="L1932" s="444">
        <f t="shared" ca="1" si="137"/>
        <v>-491514697.85174322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-491514697.85174322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-2047977.9077155967</v>
      </c>
      <c r="L1933" s="444">
        <f t="shared" ca="1" si="137"/>
        <v>-493562675.75945884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-493562675.75945884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-2056511.1489977448</v>
      </c>
      <c r="L1934" s="444">
        <f t="shared" ca="1" si="137"/>
        <v>-495619186.90845656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-495619186.90845656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-2065079.945451902</v>
      </c>
      <c r="L1935" s="444">
        <f t="shared" ca="1" si="137"/>
        <v>-497684266.85390848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-497684266.85390848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-2073684.4452246188</v>
      </c>
      <c r="L1936" s="444">
        <f t="shared" ca="1" si="137"/>
        <v>-499757951.29913312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-499757951.29913312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-2082324.7970797212</v>
      </c>
      <c r="L1937" s="444">
        <f t="shared" ca="1" si="137"/>
        <v>-501840276.09621286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-501840276.09621286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-2091001.150400887</v>
      </c>
      <c r="L1938" s="444">
        <f t="shared" ca="1" si="137"/>
        <v>-503931277.24661374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-503931277.24661374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-2099713.6551942239</v>
      </c>
      <c r="L1939" s="444">
        <f t="shared" ca="1" si="137"/>
        <v>-506030990.90180796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-506030990.90180796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-2108462.4620908666</v>
      </c>
      <c r="L1940" s="444">
        <f t="shared" ca="1" si="137"/>
        <v>-508139453.36389881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-508139453.36389881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-2117247.7223495785</v>
      </c>
      <c r="L1941" s="444">
        <f t="shared" ca="1" si="137"/>
        <v>-510256701.0862484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-510256701.0862484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-2126069.587859368</v>
      </c>
      <c r="L1942" s="444">
        <f t="shared" ca="1" si="137"/>
        <v>-512382770.67410779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-512382770.67410779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-2134928.2111421158</v>
      </c>
      <c r="L1943" s="444">
        <f t="shared" ca="1" si="137"/>
        <v>-514517698.88524991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-514517698.88524991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-2143823.7453552075</v>
      </c>
      <c r="L1944" s="444">
        <f t="shared" ca="1" si="137"/>
        <v>-516661522.6306051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-516661522.6306051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-2152756.3442941876</v>
      </c>
      <c r="L1945" s="444">
        <f t="shared" ca="1" si="137"/>
        <v>-518814278.97489929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-518814278.97489929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-2161726.1623954135</v>
      </c>
      <c r="L1946" s="444">
        <f t="shared" ca="1" si="137"/>
        <v>-520976005.13729471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-520976005.13729471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-2170733.3547387281</v>
      </c>
      <c r="L1947" s="444">
        <f t="shared" ca="1" si="137"/>
        <v>-523146738.49203342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-523146738.49203342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-2179778.0770501392</v>
      </c>
      <c r="L1948" s="444">
        <f t="shared" ca="1" si="137"/>
        <v>-525326516.56908357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-525326516.56908357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-2188860.4857045147</v>
      </c>
      <c r="L1949" s="444">
        <f t="shared" ca="1" si="137"/>
        <v>-527515377.05478811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-527515377.05478811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-2197980.7377282837</v>
      </c>
      <c r="L1950" s="444">
        <f t="shared" ca="1" si="137"/>
        <v>-529713357.79251641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-529713357.79251641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-2207138.9908021516</v>
      </c>
      <c r="L1951" s="444">
        <f t="shared" ca="1" si="137"/>
        <v>-531920496.78331858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-531920496.78331858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-2216335.4032638273</v>
      </c>
      <c r="L1952" s="444">
        <f t="shared" ca="1" si="137"/>
        <v>-534136832.18658239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-534136832.18658239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-2225570.1341107599</v>
      </c>
      <c r="L1953" s="444">
        <f t="shared" ca="1" si="137"/>
        <v>-536362402.32069314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-536362402.32069314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-2234843.3430028879</v>
      </c>
      <c r="L1954" s="444">
        <f t="shared" ca="1" si="137"/>
        <v>-538597245.66369605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-538597245.66369605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-2244155.1902654003</v>
      </c>
      <c r="L1955" s="444">
        <f t="shared" ca="1" si="137"/>
        <v>-540841400.85396147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-540841400.85396147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-2253505.8368915059</v>
      </c>
      <c r="L1956" s="444">
        <f t="shared" ca="1" si="137"/>
        <v>-543094906.690853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-543094906.690853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-2262895.4445452206</v>
      </c>
      <c r="L1957" s="444">
        <f t="shared" ca="1" si="137"/>
        <v>-545357802.13539827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-545357802.13539827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-2272324.1755641596</v>
      </c>
      <c r="L1958" s="444">
        <f t="shared" ca="1" si="137"/>
        <v>-547630126.31096244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-547630126.31096244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-2281792.1929623433</v>
      </c>
      <c r="L1959" s="444">
        <f t="shared" ca="1" si="137"/>
        <v>-549911918.50392473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-549911918.50392473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-2291299.6604330195</v>
      </c>
      <c r="L1960" s="444">
        <f t="shared" ca="1" si="137"/>
        <v>-552203218.16435778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-552203218.16435778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-2300846.7423514905</v>
      </c>
      <c r="L1961" s="444">
        <f t="shared" ca="1" si="137"/>
        <v>-554504064.90670931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-554504064.90670931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-2310433.6037779553</v>
      </c>
      <c r="L1962" s="444">
        <f t="shared" ca="1" si="137"/>
        <v>-556814498.51048732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-556814498.51048732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-2320060.4104603636</v>
      </c>
      <c r="L1963" s="444">
        <f t="shared" ca="1" si="137"/>
        <v>-559134558.92094767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-559134558.92094767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-2329727.328837282</v>
      </c>
      <c r="L1964" s="444">
        <f t="shared" ca="1" si="137"/>
        <v>-561464286.24978495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-561464286.24978495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-2339434.5260407706</v>
      </c>
      <c r="L1965" s="444">
        <f t="shared" ca="1" si="137"/>
        <v>-563803720.77582574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-563803720.77582574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-2349182.1698992737</v>
      </c>
      <c r="L1966" s="444">
        <f t="shared" ca="1" si="137"/>
        <v>-566152902.94572496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-566152902.94572496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-2358970.4289405206</v>
      </c>
      <c r="L1967" s="444">
        <f t="shared" ca="1" si="137"/>
        <v>-568511873.3746655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-568511873.3746655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-2368799.4723944394</v>
      </c>
      <c r="L1968" s="444">
        <f t="shared" ca="1" si="137"/>
        <v>-570880672.84705997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-570880672.84705997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-2378669.4701960832</v>
      </c>
      <c r="L1969" s="444">
        <f t="shared" ca="1" si="137"/>
        <v>-573259342.31725609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-573259342.31725609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-2388580.592988567</v>
      </c>
      <c r="L1970" s="444">
        <f t="shared" ca="1" si="137"/>
        <v>-575647922.9102447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-575647922.9102447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-2398533.0121260197</v>
      </c>
      <c r="L1971" s="444">
        <f t="shared" ca="1" si="137"/>
        <v>-578046455.92237067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-578046455.92237067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-2408526.8996765446</v>
      </c>
      <c r="L1972" s="444">
        <f t="shared" ca="1" si="137"/>
        <v>-580454982.82204723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-580454982.82204723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-2418562.4284251966</v>
      </c>
      <c r="L1973" s="444">
        <f t="shared" ca="1" si="137"/>
        <v>-582873545.25047243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-582873545.25047243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-2428639.7718769684</v>
      </c>
      <c r="L1974" s="444">
        <f t="shared" ca="1" si="137"/>
        <v>-585302185.02234936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-585302185.02234936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-2438759.104259789</v>
      </c>
      <c r="L1975" s="444">
        <f t="shared" ca="1" si="137"/>
        <v>-587740944.12660909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-587740944.12660909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-2448920.600527538</v>
      </c>
      <c r="L1976" s="444">
        <f t="shared" ca="1" si="137"/>
        <v>-590189864.72713661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-590189864.72713661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-2459124.4363630693</v>
      </c>
      <c r="L1977" s="444">
        <f t="shared" ca="1" si="137"/>
        <v>-592648989.16349971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-592648989.16349971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-2469370.7881812486</v>
      </c>
      <c r="L1978" s="444">
        <f t="shared" ca="1" si="137"/>
        <v>-595118359.95168102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-595118359.95168102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-2479659.8331320044</v>
      </c>
      <c r="L1979" s="444">
        <f t="shared" ca="1" si="137"/>
        <v>-597598019.78481305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-597598019.78481305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-2489991.7491033878</v>
      </c>
      <c r="L1980" s="444">
        <f t="shared" ca="1" si="137"/>
        <v>-600088011.53391647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-600088011.53391647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-2500366.714724652</v>
      </c>
      <c r="L1981" s="444">
        <f t="shared" ca="1" si="137"/>
        <v>-602588378.24864113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-602588378.24864113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-2510784.9093693378</v>
      </c>
      <c r="L1982" s="444">
        <f t="shared" ca="1" si="137"/>
        <v>-605099163.15801048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-605099163.15801048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-2521246.5131583768</v>
      </c>
      <c r="L1983" s="444">
        <f t="shared" ca="1" si="137"/>
        <v>-607620409.6711688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-607620409.6711688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-2531751.7069632034</v>
      </c>
      <c r="L1984" s="444">
        <f t="shared" ca="1" si="137"/>
        <v>-610152161.37813199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-610152161.37813199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-2542300.6724088835</v>
      </c>
      <c r="L1985" s="444">
        <f t="shared" ca="1" si="137"/>
        <v>-612694462.05054092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-612694462.05054092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-2552893.5918772537</v>
      </c>
      <c r="L1986" s="444">
        <f t="shared" ca="1" si="137"/>
        <v>-615247355.64241815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-615247355.64241815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-2563530.6485100756</v>
      </c>
      <c r="L1987" s="444">
        <f t="shared" ca="1" si="137"/>
        <v>-617810886.29092824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-617810886.29092824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-2574212.026212201</v>
      </c>
      <c r="L1988" s="444">
        <f t="shared" ca="1" si="137"/>
        <v>-620385098.31714046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-620385098.31714046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-2584937.9096547519</v>
      </c>
      <c r="L1989" s="444">
        <f t="shared" ca="1" si="137"/>
        <v>-622970036.2267952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-622970036.2267952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-2595708.4842783133</v>
      </c>
      <c r="L1990" s="444">
        <f t="shared" ca="1" si="137"/>
        <v>-625565744.71107352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-625565744.71107352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-2606523.9362961398</v>
      </c>
      <c r="L1991" s="444">
        <f t="shared" ca="1" si="137"/>
        <v>-628172268.64736962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-628172268.64736962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-2617384.4526973735</v>
      </c>
      <c r="L1992" s="444">
        <f t="shared" ca="1" si="137"/>
        <v>-630789653.10006702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-630789653.10006702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-2628290.2212502793</v>
      </c>
      <c r="L1993" s="444">
        <f t="shared" ca="1" si="137"/>
        <v>-633417943.32131732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-633417943.32131732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-2639241.430505489</v>
      </c>
      <c r="L1994" s="444">
        <f t="shared" ca="1" si="137"/>
        <v>-636057184.75182283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-636057184.75182283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-2650238.2697992618</v>
      </c>
      <c r="L1995" s="444">
        <f t="shared" ca="1" si="137"/>
        <v>-638707423.02162206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-638707423.02162206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-2661280.9292567587</v>
      </c>
      <c r="L1996" s="444">
        <f t="shared" ca="1" si="137"/>
        <v>-641368703.95087886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-641368703.95087886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-2672369.5997953285</v>
      </c>
      <c r="L1997" s="444">
        <f t="shared" ca="1" si="137"/>
        <v>-644041073.5506742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-644041073.5506742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-2683504.4731278094</v>
      </c>
      <c r="L1998" s="444">
        <f t="shared" ca="1" si="137"/>
        <v>-646724578.02380204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-646724578.02380204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-2694685.7417658418</v>
      </c>
      <c r="L1999" s="444">
        <f t="shared" ca="1" si="137"/>
        <v>-649419263.7655679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-649419263.7655679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-2705913.5990231996</v>
      </c>
      <c r="L2000" s="444">
        <f t="shared" ca="1" si="137"/>
        <v>-652125177.36459112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-652125177.36459112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-2717188.2390191294</v>
      </c>
      <c r="L2001" s="444">
        <f t="shared" ca="1" si="137"/>
        <v>-654842365.60361028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-654842365.60361028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-2728509.8566817096</v>
      </c>
      <c r="L2002" s="444">
        <f t="shared" ca="1" si="137"/>
        <v>-657570875.46029198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-657570875.46029198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-2739878.6477512168</v>
      </c>
      <c r="L2003" s="444">
        <f t="shared" ca="1" si="137"/>
        <v>-660310754.10804319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-660310754.10804319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-2751294.8087835135</v>
      </c>
      <c r="L2004" s="444">
        <f t="shared" ca="1" si="137"/>
        <v>-663062048.91682673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-663062048.91682673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-2762758.5371534447</v>
      </c>
      <c r="L2005" s="444">
        <f t="shared" ca="1" si="137"/>
        <v>-665824807.45398021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-665824807.45398021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-2774270.0310582509</v>
      </c>
      <c r="L2006" s="444">
        <f t="shared" ca="1" si="137"/>
        <v>-668599077.4850384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-668599077.4850384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-2785829.4895209931</v>
      </c>
      <c r="L2007" s="444">
        <f t="shared" ca="1" si="137"/>
        <v>-671384906.97455943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-671384906.97455943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-2797437.1123939976</v>
      </c>
      <c r="L2008" s="444">
        <f t="shared" ca="1" si="137"/>
        <v>-674182344.0869534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-674182344.0869534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-2809093.100362306</v>
      </c>
      <c r="L2009" s="444">
        <f t="shared" ca="1" si="137"/>
        <v>-676991437.1873157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-676991437.1873157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-2820797.6549471486</v>
      </c>
      <c r="L2010" s="444">
        <f t="shared" ca="1" si="137"/>
        <v>-679812234.84226286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-679812234.84226286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-2832550.9785094284</v>
      </c>
      <c r="L2011" s="444">
        <f t="shared" ca="1" si="137"/>
        <v>-682644785.82077229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-682644785.82077229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-2844353.274253218</v>
      </c>
      <c r="L2012" s="444">
        <f t="shared" ca="1" si="137"/>
        <v>-685489139.09502554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-685489139.09502554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-2856204.7462292733</v>
      </c>
      <c r="L2013" s="444">
        <f t="shared" ca="1" si="137"/>
        <v>-688345343.84125483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-688345343.84125483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-2868105.5993385618</v>
      </c>
      <c r="L2014" s="444">
        <f t="shared" ca="1" si="137"/>
        <v>-691213449.44059336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-691213449.44059336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-2880056.0393358055</v>
      </c>
      <c r="L2015" s="444">
        <f t="shared" ca="1" si="137"/>
        <v>-694093505.47992921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-694093505.47992921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-2892056.2728330381</v>
      </c>
      <c r="L2016" s="444">
        <f t="shared" ca="1" si="137"/>
        <v>-696985561.7527622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-696985561.7527622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-2904106.507303176</v>
      </c>
      <c r="L2017" s="444">
        <f t="shared" ca="1" si="137"/>
        <v>-699889668.26006532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-699889668.26006532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-2916206.9510836056</v>
      </c>
      <c r="L2018" s="444">
        <f t="shared" ca="1" si="137"/>
        <v>-702805875.21114898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-702805875.21114898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-2928357.8133797874</v>
      </c>
      <c r="L2019" s="444">
        <f t="shared" ca="1" si="137"/>
        <v>-705734233.02452874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-705734233.02452874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-2940559.3042688696</v>
      </c>
      <c r="L2020" s="444">
        <f t="shared" ca="1" si="137"/>
        <v>-708674792.32879758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-708674792.32879758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-2952811.6347033232</v>
      </c>
      <c r="L2021" s="444">
        <f t="shared" ca="1" si="137"/>
        <v>-711627603.96350086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-711627603.96350086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-2965115.0165145868</v>
      </c>
      <c r="L2022" s="444">
        <f t="shared" ca="1" si="137"/>
        <v>-714592718.9800154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-714592718.9800154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-2977469.662416731</v>
      </c>
      <c r="L2023" s="444">
        <f t="shared" ca="1" si="137"/>
        <v>-717570188.64243209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-717570188.64243209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-2989875.7860101336</v>
      </c>
      <c r="L2024" s="444">
        <f t="shared" ca="1" si="137"/>
        <v>-720560064.42844224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-720560064.42844224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-3002333.601785176</v>
      </c>
      <c r="L2025" s="444">
        <f t="shared" ca="1" si="137"/>
        <v>-723562398.03022742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-723562398.03022742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-3014843.3251259476</v>
      </c>
      <c r="L2026" s="444">
        <f t="shared" ca="1" si="137"/>
        <v>-726577241.35535336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-726577241.35535336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-3027405.1723139724</v>
      </c>
      <c r="L2027" s="444">
        <f t="shared" ca="1" si="137"/>
        <v>-729604646.52766728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-729604646.52766728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-3040019.3605319471</v>
      </c>
      <c r="L2028" s="444">
        <f t="shared" ca="1" si="137"/>
        <v>-732644665.88819921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-732644665.88819921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-3052686.1078674966</v>
      </c>
      <c r="L2029" s="444">
        <f t="shared" ca="1" si="137"/>
        <v>-735697351.99606669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-735697351.99606669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-3065405.6333169444</v>
      </c>
      <c r="L2030" s="444">
        <f t="shared" ca="1" si="137"/>
        <v>-738762757.62938368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-738762757.62938368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-3078178.1567890989</v>
      </c>
      <c r="L2031" s="444">
        <f t="shared" ca="1" si="137"/>
        <v>-741840935.78617275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-741840935.78617275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-3091003.899109053</v>
      </c>
      <c r="L2032" s="444">
        <f t="shared" ca="1" si="137"/>
        <v>-744931939.68528175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-744931939.68528175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-3103883.0820220071</v>
      </c>
      <c r="L2033" s="444">
        <f t="shared" ca="1" si="137"/>
        <v>-748035822.76730371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-748035822.76730371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-3116815.9281970989</v>
      </c>
      <c r="L2034" s="444">
        <f t="shared" ca="1" si="137"/>
        <v>-751152638.69550085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-751152638.69550085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-3129802.6612312533</v>
      </c>
      <c r="L2035" s="444">
        <f t="shared" ca="1" si="137"/>
        <v>-754282441.35673213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-754282441.35673213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-3142843.5056530507</v>
      </c>
      <c r="L2036" s="444">
        <f t="shared" ca="1" si="137"/>
        <v>-757425284.86238515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-757425284.86238515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-3155938.6869266047</v>
      </c>
      <c r="L2037" s="444">
        <f t="shared" ca="1" si="137"/>
        <v>-760581223.54931176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-760581223.54931176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-3169088.4314554655</v>
      </c>
      <c r="L2038" s="444">
        <f t="shared" ca="1" si="137"/>
        <v>-763750311.98076725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-763750311.98076725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-3182292.9665865302</v>
      </c>
      <c r="L2039" s="444">
        <f t="shared" ca="1" si="137"/>
        <v>-766932604.94735384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-766932604.94735384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-3195552.5206139744</v>
      </c>
      <c r="L2040" s="444">
        <f t="shared" ca="1" si="137"/>
        <v>-770128157.46796787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-770128157.46796787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-3208867.3227831996</v>
      </c>
      <c r="L2041" s="444">
        <f t="shared" ca="1" si="137"/>
        <v>-773337024.7907511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-773337024.7907511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-3222237.6032947963</v>
      </c>
      <c r="L2042" s="444">
        <f t="shared" ca="1" si="137"/>
        <v>-776559262.39404595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-776559262.39404595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-3235663.5933085247</v>
      </c>
      <c r="L2043" s="444">
        <f t="shared" ca="1" si="137"/>
        <v>-779794925.98735452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-779794925.98735452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-3249145.5249473103</v>
      </c>
      <c r="L2044" s="444">
        <f t="shared" ca="1" si="137"/>
        <v>-783044071.5123018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-783044071.5123018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-3262683.6313012573</v>
      </c>
      <c r="L2045" s="444">
        <f t="shared" ca="1" si="137"/>
        <v>-786306755.14360309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-786306755.14360309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-3276278.1464316794</v>
      </c>
      <c r="L2046" s="444">
        <f t="shared" ca="1" si="137"/>
        <v>-789583033.29003477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-789583033.29003477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-3289929.3053751448</v>
      </c>
      <c r="L2047" s="444">
        <f t="shared" ca="1" si="137"/>
        <v>-792872962.59540987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-792872962.59540987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-3303637.3441475411</v>
      </c>
      <c r="L2048" s="444">
        <f t="shared" ref="L2048:L2302" ca="1" si="142">I2048-J2048+K2048</f>
        <v>-796176599.93955743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-796176599.93955743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-3317402.4997481559</v>
      </c>
      <c r="L2049" s="444">
        <f t="shared" ca="1" si="142"/>
        <v>-799494002.43930554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-799494002.43930554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-3331225.0101637729</v>
      </c>
      <c r="L2050" s="444">
        <f t="shared" ca="1" si="142"/>
        <v>-802825227.44946933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-802825227.44946933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-3345105.1143727889</v>
      </c>
      <c r="L2051" s="444">
        <f t="shared" ca="1" si="142"/>
        <v>-806170332.56384206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-806170332.56384206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-3359043.052349342</v>
      </c>
      <c r="L2052" s="444">
        <f t="shared" ca="1" si="142"/>
        <v>-809529375.61619139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-809529375.61619139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-3373039.065067464</v>
      </c>
      <c r="L2053" s="444">
        <f t="shared" ca="1" si="142"/>
        <v>-812902414.6812588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-812902414.6812588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-3387093.3945052451</v>
      </c>
      <c r="L2054" s="444">
        <f t="shared" ca="1" si="142"/>
        <v>-816289508.07576406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-816289508.07576406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-3401206.2836490166</v>
      </c>
      <c r="L2055" s="444">
        <f t="shared" ca="1" si="142"/>
        <v>-819690714.35941303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-819690714.35941303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-3415377.9764975542</v>
      </c>
      <c r="L2056" s="444">
        <f t="shared" ca="1" si="142"/>
        <v>-823106092.33591056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-823106092.33591056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-3429608.7180662937</v>
      </c>
      <c r="L2057" s="444">
        <f t="shared" ca="1" si="142"/>
        <v>-826535701.05397689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-826535701.05397689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-3443898.7543915701</v>
      </c>
      <c r="L2058" s="444">
        <f t="shared" ca="1" si="142"/>
        <v>-829979599.80836844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-829979599.80836844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-3458248.3325348683</v>
      </c>
      <c r="L2059" s="444">
        <f t="shared" ca="1" si="142"/>
        <v>-833437848.14090335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-833437848.14090335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-3472657.7005870971</v>
      </c>
      <c r="L2060" s="444">
        <f t="shared" ca="1" si="142"/>
        <v>-836910505.84149051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-836910505.84149051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-3487127.1076728771</v>
      </c>
      <c r="L2061" s="444">
        <f t="shared" ca="1" si="142"/>
        <v>-840397632.94916344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-840397632.94916344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-3501656.8039548476</v>
      </c>
      <c r="L2062" s="444">
        <f t="shared" ca="1" si="142"/>
        <v>-843899289.75311828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-843899289.75311828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-3516247.0406379928</v>
      </c>
      <c r="L2063" s="444">
        <f t="shared" ca="1" si="142"/>
        <v>-847415536.79375625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-847415536.79375625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-3530898.0699739847</v>
      </c>
      <c r="L2064" s="444">
        <f t="shared" ca="1" si="142"/>
        <v>-850946434.86373019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-850946434.86373019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-3545610.1452655429</v>
      </c>
      <c r="L2065" s="444">
        <f t="shared" ca="1" si="142"/>
        <v>-854492045.00899577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-854492045.00899577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-3560383.5208708155</v>
      </c>
      <c r="L2066" s="444">
        <f t="shared" ca="1" si="142"/>
        <v>-858052428.52986658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-858052428.52986658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-3575218.4522077776</v>
      </c>
      <c r="L2067" s="444">
        <f t="shared" ca="1" si="142"/>
        <v>-861627646.98207438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-861627646.98207438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-3590115.1957586426</v>
      </c>
      <c r="L2068" s="444">
        <f t="shared" ca="1" si="142"/>
        <v>-865217762.17783308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-865217762.17783308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-3605074.0090743047</v>
      </c>
      <c r="L2069" s="444">
        <f t="shared" ca="1" si="142"/>
        <v>-868822836.18690741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-868822836.18690741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-3620095.1507787802</v>
      </c>
      <c r="L2070" s="444">
        <f t="shared" ca="1" si="142"/>
        <v>-872442931.33768618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-872442931.33768618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-3635178.8805736927</v>
      </c>
      <c r="L2071" s="444">
        <f t="shared" ca="1" si="142"/>
        <v>-876078110.21825993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-876078110.21825993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-3650325.45924275</v>
      </c>
      <c r="L2072" s="444">
        <f t="shared" ca="1" si="142"/>
        <v>-879728435.67750263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-879728435.67750263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-3665535.1486562616</v>
      </c>
      <c r="L2073" s="444">
        <f t="shared" ca="1" si="142"/>
        <v>-883393970.82615888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-883393970.82615888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-3680808.2117756619</v>
      </c>
      <c r="L2074" s="444">
        <f t="shared" ca="1" si="142"/>
        <v>-887074779.03793454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-887074779.03793454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-3696144.9126580604</v>
      </c>
      <c r="L2075" s="444">
        <f t="shared" ca="1" si="142"/>
        <v>-890770923.95059264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-890770923.95059264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-3711545.5164608019</v>
      </c>
      <c r="L2076" s="444">
        <f t="shared" ca="1" si="142"/>
        <v>-894482469.46705341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-894482469.46705341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-3727010.2894460564</v>
      </c>
      <c r="L2077" s="444">
        <f t="shared" ca="1" si="142"/>
        <v>-898209479.75649953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-898209479.75649953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-3742539.4989854149</v>
      </c>
      <c r="L2078" s="444">
        <f t="shared" ca="1" si="142"/>
        <v>-901952019.25548494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-901952019.25548494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-3758133.41356452</v>
      </c>
      <c r="L2079" s="444">
        <f t="shared" ca="1" si="142"/>
        <v>-905710152.6690495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-905710152.6690495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-3773792.3027877067</v>
      </c>
      <c r="L2080" s="444">
        <f t="shared" ca="1" si="142"/>
        <v>-909483944.97183716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-909483944.97183716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-3789516.4373826543</v>
      </c>
      <c r="L2081" s="444">
        <f t="shared" ca="1" si="142"/>
        <v>-913273461.40921986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-913273461.40921986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-3805306.089205082</v>
      </c>
      <c r="L2082" s="444">
        <f t="shared" ca="1" si="142"/>
        <v>-917078767.49842489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-917078767.49842489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-3821161.531243437</v>
      </c>
      <c r="L2083" s="444">
        <f t="shared" ca="1" si="142"/>
        <v>-920899929.02966833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-920899929.02966833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-3837083.0376236178</v>
      </c>
      <c r="L2084" s="444">
        <f t="shared" ca="1" si="142"/>
        <v>-924737012.06729198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-924737012.06729198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-3853070.8836137163</v>
      </c>
      <c r="L2085" s="444">
        <f t="shared" ca="1" si="142"/>
        <v>-928590082.95090568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-928590082.95090568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-3869125.3456287743</v>
      </c>
      <c r="L2086" s="444">
        <f t="shared" ca="1" si="142"/>
        <v>-932459208.29653442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-932459208.29653442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-3885246.7012355602</v>
      </c>
      <c r="L2087" s="444">
        <f t="shared" ca="1" si="142"/>
        <v>-936344454.99776995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-936344454.99776995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-3901435.2291573747</v>
      </c>
      <c r="L2088" s="444">
        <f t="shared" ca="1" si="142"/>
        <v>-940245890.22692728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-940245890.22692728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-3917691.2092788634</v>
      </c>
      <c r="L2089" s="444">
        <f t="shared" ca="1" si="142"/>
        <v>-944163581.4362061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-944163581.4362061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-3934014.9226508588</v>
      </c>
      <c r="L2090" s="444">
        <f t="shared" ca="1" si="142"/>
        <v>-948097596.35885692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-948097596.35885692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-3950406.6514952374</v>
      </c>
      <c r="L2091" s="444">
        <f t="shared" ca="1" si="142"/>
        <v>-952048003.01035213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-952048003.01035213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-3966866.6792098004</v>
      </c>
      <c r="L2092" s="444">
        <f t="shared" ca="1" si="142"/>
        <v>-956014869.68956196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-956014869.68956196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-3983395.2903731749</v>
      </c>
      <c r="L2093" s="444">
        <f t="shared" ca="1" si="142"/>
        <v>-959998264.97993517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-959998264.97993517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-3999992.7707497305</v>
      </c>
      <c r="L2094" s="444">
        <f t="shared" ca="1" si="142"/>
        <v>-963998257.75068486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-963998257.75068486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-4016659.4072945206</v>
      </c>
      <c r="L2095" s="444">
        <f t="shared" ca="1" si="142"/>
        <v>-968014917.15797937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-968014917.15797937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-4033395.488158247</v>
      </c>
      <c r="L2096" s="444">
        <f t="shared" ca="1" si="142"/>
        <v>-972048312.6461376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-972048312.6461376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-4050201.3026922401</v>
      </c>
      <c r="L2097" s="444">
        <f t="shared" ca="1" si="142"/>
        <v>-976098513.94882989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-976098513.94882989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-4067077.141453458</v>
      </c>
      <c r="L2098" s="444">
        <f t="shared" ca="1" si="142"/>
        <v>-980165591.09028339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-980165591.09028339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-4084023.2962095146</v>
      </c>
      <c r="L2099" s="444">
        <f t="shared" ca="1" si="142"/>
        <v>-984249614.38649297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-984249614.38649297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-4101040.0599437212</v>
      </c>
      <c r="L2100" s="444">
        <f t="shared" ca="1" si="142"/>
        <v>-988350654.44643664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-988350654.44643664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-4118127.726860153</v>
      </c>
      <c r="L2101" s="444">
        <f t="shared" ca="1" si="142"/>
        <v>-992468782.17329681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-992468782.17329681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-4135286.5923887365</v>
      </c>
      <c r="L2102" s="444">
        <f t="shared" ca="1" si="142"/>
        <v>-996604068.76568556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-996604068.76568556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-4152516.9531903565</v>
      </c>
      <c r="L2103" s="444">
        <f t="shared" ca="1" si="142"/>
        <v>-1000756585.7188759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-1000756585.7188759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-4169819.1071619829</v>
      </c>
      <c r="L2104" s="444">
        <f t="shared" ca="1" si="142"/>
        <v>-1004926404.8260379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-1004926404.8260379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-4187193.3534418237</v>
      </c>
      <c r="L2105" s="444">
        <f t="shared" ca="1" si="142"/>
        <v>-1009113598.1794797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-1009113598.1794797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-4204639.9924144987</v>
      </c>
      <c r="L2106" s="444">
        <f t="shared" ca="1" si="142"/>
        <v>-1013318238.1718942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-1013318238.1718942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-4222159.3257162254</v>
      </c>
      <c r="L2107" s="444">
        <f t="shared" ca="1" si="142"/>
        <v>-1017540397.4976104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-1017540397.4976104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-4239751.6562400432</v>
      </c>
      <c r="L2108" s="444">
        <f t="shared" ca="1" si="142"/>
        <v>-1021780149.1538504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-1021780149.1538504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-4257417.2881410439</v>
      </c>
      <c r="L2109" s="444">
        <f t="shared" ca="1" si="142"/>
        <v>-1026037566.4419914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-1026037566.4419914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-4275156.5268416302</v>
      </c>
      <c r="L2110" s="444">
        <f t="shared" ca="1" si="142"/>
        <v>-1030312722.9688331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-1030312722.9688331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-4292969.6790368045</v>
      </c>
      <c r="L2111" s="444">
        <f t="shared" ca="1" si="142"/>
        <v>-1034605692.6478699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-1034605692.6478699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-4310857.0526994588</v>
      </c>
      <c r="L2112" s="444">
        <f t="shared" ca="1" si="142"/>
        <v>-1038916549.7005694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-1038916549.7005694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-4328818.9570857054</v>
      </c>
      <c r="L2113" s="444">
        <f t="shared" ca="1" si="142"/>
        <v>-1043245368.6576551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-1043245368.6576551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-4346855.7027402297</v>
      </c>
      <c r="L2114" s="444">
        <f t="shared" ca="1" si="142"/>
        <v>-1047592224.3603953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-1047592224.3603953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-4364967.6015016465</v>
      </c>
      <c r="L2115" s="444">
        <f t="shared" ca="1" si="142"/>
        <v>-1051957191.961897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-1051957191.961897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-4383154.9665079033</v>
      </c>
      <c r="L2116" s="444">
        <f t="shared" ca="1" si="142"/>
        <v>-1056340346.9284049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-1056340346.9284049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-4401418.1122016869</v>
      </c>
      <c r="L2117" s="444">
        <f t="shared" ca="1" si="142"/>
        <v>-1060741765.0406066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-1060741765.0406066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-4419757.3543358603</v>
      </c>
      <c r="L2118" s="444">
        <f t="shared" ca="1" si="142"/>
        <v>-1065161522.3949425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-1065161522.3949425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-4438173.0099789267</v>
      </c>
      <c r="L2119" s="444">
        <f t="shared" ca="1" si="142"/>
        <v>-1069599695.4049214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-1069599695.4049214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-4456665.3975205068</v>
      </c>
      <c r="L2120" s="444">
        <f t="shared" ca="1" si="142"/>
        <v>-1074056360.8024418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-1074056360.8024418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-4475234.8366768407</v>
      </c>
      <c r="L2121" s="444">
        <f t="shared" ca="1" si="142"/>
        <v>-1078531595.6391187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-1078531595.6391187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-4493881.6484963279</v>
      </c>
      <c r="L2122" s="444">
        <f t="shared" ca="1" si="142"/>
        <v>-1083025477.2876151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-1083025477.2876151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-4512606.1553650629</v>
      </c>
      <c r="L2123" s="444">
        <f t="shared" ca="1" si="142"/>
        <v>-1087538083.4429801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-1087538083.4429801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-4531408.6810124172</v>
      </c>
      <c r="L2124" s="444">
        <f t="shared" ca="1" si="142"/>
        <v>-1092069492.1239924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-1092069492.1239924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-4550289.5505166352</v>
      </c>
      <c r="L2125" s="444">
        <f t="shared" ca="1" si="142"/>
        <v>-1096619781.674509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-1096619781.674509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-4569249.0903104544</v>
      </c>
      <c r="L2126" s="444">
        <f t="shared" ca="1" si="142"/>
        <v>-1101189030.7648196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-1101189030.7648196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-4588287.6281867484</v>
      </c>
      <c r="L2127" s="444">
        <f t="shared" ca="1" si="142"/>
        <v>-1105777318.3930063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-1105777318.3930063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-4607405.493304193</v>
      </c>
      <c r="L2128" s="444">
        <f t="shared" ca="1" si="142"/>
        <v>-1110384723.8863106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-1110384723.8863106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-4626603.0161929606</v>
      </c>
      <c r="L2129" s="444">
        <f t="shared" ca="1" si="142"/>
        <v>-1115011326.9025035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-1115011326.9025035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-4645880.5287604313</v>
      </c>
      <c r="L2130" s="444">
        <f t="shared" ca="1" si="142"/>
        <v>-1119657207.4312639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-1119657207.4312639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-4665238.3642969327</v>
      </c>
      <c r="L2131" s="444">
        <f t="shared" ca="1" si="142"/>
        <v>-1124322445.7955608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-1124322445.7955608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-4684676.8574815039</v>
      </c>
      <c r="L2132" s="444">
        <f t="shared" ca="1" si="142"/>
        <v>-1129007122.6530423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-1129007122.6530423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-4704196.3443876766</v>
      </c>
      <c r="L2133" s="444">
        <f t="shared" ca="1" si="142"/>
        <v>-1133711318.9974301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-1133711318.9974301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-4723797.1624892922</v>
      </c>
      <c r="L2134" s="444">
        <f t="shared" ca="1" si="142"/>
        <v>-1138435116.1599193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-1138435116.1599193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-4743479.65066633</v>
      </c>
      <c r="L2135" s="444">
        <f t="shared" ca="1" si="142"/>
        <v>-1143178595.8105855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-1143178595.8105855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-4763244.1492107725</v>
      </c>
      <c r="L2136" s="444">
        <f t="shared" ca="1" si="142"/>
        <v>-1147941839.9597962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-1147941839.9597962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-4783090.9998324839</v>
      </c>
      <c r="L2137" s="444">
        <f t="shared" ca="1" si="142"/>
        <v>-1152724930.9596286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-1152724930.9596286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-4803020.5456651188</v>
      </c>
      <c r="L2138" s="444">
        <f t="shared" ca="1" si="142"/>
        <v>-1157527951.5052936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-1157527951.5052936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-4823033.1312720571</v>
      </c>
      <c r="L2139" s="444">
        <f t="shared" ca="1" si="142"/>
        <v>-1162350984.6365657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-1162350984.6365657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-4843129.102652357</v>
      </c>
      <c r="L2140" s="444">
        <f t="shared" ca="1" si="142"/>
        <v>-1167194113.739218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-1167194113.739218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-4863308.8072467418</v>
      </c>
      <c r="L2141" s="444">
        <f t="shared" ca="1" si="142"/>
        <v>-1172057422.5464647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-1172057422.5464647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-4883572.5939436024</v>
      </c>
      <c r="L2142" s="444">
        <f t="shared" ca="1" si="142"/>
        <v>-1176940995.1404083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-1176940995.1404083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-4903920.8130850345</v>
      </c>
      <c r="L2143" s="444">
        <f t="shared" ca="1" si="142"/>
        <v>-1181844915.9534934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-1181844915.9534934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-4924353.8164728889</v>
      </c>
      <c r="L2144" s="444">
        <f t="shared" ca="1" si="142"/>
        <v>-1186769269.7699664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-1186769269.7699664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-4944871.9573748596</v>
      </c>
      <c r="L2145" s="444">
        <f t="shared" ca="1" si="142"/>
        <v>-1191714141.7273412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-1191714141.7273412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-4965475.5905305883</v>
      </c>
      <c r="L2146" s="444">
        <f t="shared" ca="1" si="142"/>
        <v>-1196679617.3178718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-1196679617.3178718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-4986165.0721577993</v>
      </c>
      <c r="L2147" s="444">
        <f t="shared" ca="1" si="142"/>
        <v>-1201665782.3900297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-1201665782.3900297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-5006940.7599584572</v>
      </c>
      <c r="L2148" s="444">
        <f t="shared" ca="1" si="142"/>
        <v>-1206672723.1499882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-1206672723.1499882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-5027803.0131249502</v>
      </c>
      <c r="L2149" s="444">
        <f t="shared" ca="1" si="142"/>
        <v>-1211700526.1631131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-1211700526.1631131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-5048752.1923463047</v>
      </c>
      <c r="L2150" s="444">
        <f t="shared" ca="1" si="142"/>
        <v>-1216749278.3554595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-1216749278.3554595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-5069788.6598144146</v>
      </c>
      <c r="L2151" s="444">
        <f t="shared" ca="1" si="142"/>
        <v>-1221819067.0152738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-1221819067.0152738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-5090912.7792303078</v>
      </c>
      <c r="L2152" s="444">
        <f t="shared" ca="1" si="142"/>
        <v>-1226909979.7945042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-1226909979.7945042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-5112124.9158104341</v>
      </c>
      <c r="L2153" s="444">
        <f t="shared" ca="1" si="142"/>
        <v>-1232022104.7103145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-1232022104.7103145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-5133425.4362929771</v>
      </c>
      <c r="L2154" s="444">
        <f t="shared" ca="1" si="142"/>
        <v>-1237155530.1466074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-1237155530.1466074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-5154814.7089441977</v>
      </c>
      <c r="L2155" s="444">
        <f t="shared" ca="1" si="142"/>
        <v>-1242310344.8555515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-1242310344.8555515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-5176293.1035647979</v>
      </c>
      <c r="L2156" s="444">
        <f t="shared" ca="1" si="142"/>
        <v>-1247486637.9591162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-1247486637.9591162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-5197860.9914963171</v>
      </c>
      <c r="L2157" s="444">
        <f t="shared" ca="1" si="142"/>
        <v>-1252684498.9506125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-1252684498.9506125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-5219518.7456275523</v>
      </c>
      <c r="L2158" s="444">
        <f t="shared" ca="1" si="142"/>
        <v>-1257904017.6962402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-1257904017.6962402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-5241266.7404010007</v>
      </c>
      <c r="L2159" s="444">
        <f t="shared" ca="1" si="142"/>
        <v>-1263145284.4366412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-1263145284.4366412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-5263105.3518193383</v>
      </c>
      <c r="L2160" s="444">
        <f t="shared" ca="1" si="142"/>
        <v>-1268408389.7884605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-1268408389.7884605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-5285034.9574519191</v>
      </c>
      <c r="L2161" s="444">
        <f t="shared" ca="1" si="142"/>
        <v>-1273693424.7459123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-1273693424.7459123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-5307055.9364413014</v>
      </c>
      <c r="L2162" s="444">
        <f t="shared" ca="1" si="142"/>
        <v>-1279000480.6823535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-1279000480.6823535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-5329168.6695098057</v>
      </c>
      <c r="L2163" s="444">
        <f t="shared" ca="1" si="142"/>
        <v>-1284329649.3518634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-1284329649.3518634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-5351373.5389660969</v>
      </c>
      <c r="L2164" s="444">
        <f t="shared" ca="1" si="142"/>
        <v>-1289681022.8908296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-1289681022.8908296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-5373670.9287117897</v>
      </c>
      <c r="L2165" s="444">
        <f t="shared" ca="1" si="142"/>
        <v>-1295054693.8195415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-1295054693.8195415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-5396061.2242480889</v>
      </c>
      <c r="L2166" s="444">
        <f t="shared" ca="1" si="142"/>
        <v>-1300450755.0437896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-1300450755.0437896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-5418544.8126824563</v>
      </c>
      <c r="L2167" s="444">
        <f t="shared" ca="1" si="142"/>
        <v>-1305869299.856472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-1305869299.856472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-5441122.0827353001</v>
      </c>
      <c r="L2168" s="444">
        <f t="shared" ca="1" si="142"/>
        <v>-1311310421.9392073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-1311310421.9392073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-5463793.4247466968</v>
      </c>
      <c r="L2169" s="444">
        <f t="shared" ca="1" si="142"/>
        <v>-1316774215.3639541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-1316774215.3639541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-5486559.2306831423</v>
      </c>
      <c r="L2170" s="444">
        <f t="shared" ca="1" si="142"/>
        <v>-1322260774.5946372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-1322260774.5946372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-5509419.8941443218</v>
      </c>
      <c r="L2171" s="444">
        <f t="shared" ca="1" si="142"/>
        <v>-1327770194.4887815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-1327770194.4887815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-5532375.8103699228</v>
      </c>
      <c r="L2172" s="444">
        <f t="shared" ca="1" si="142"/>
        <v>-1333302570.2991514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-1333302570.2991514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-5555427.3762464644</v>
      </c>
      <c r="L2173" s="444">
        <f t="shared" ca="1" si="142"/>
        <v>-1338857997.6753979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-1338857997.6753979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-5578574.9903141577</v>
      </c>
      <c r="L2174" s="444">
        <f t="shared" ca="1" si="142"/>
        <v>-1344436572.6657121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-1344436572.6657121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-5601819.0527738007</v>
      </c>
      <c r="L2175" s="444">
        <f t="shared" ca="1" si="142"/>
        <v>-1350038391.7184858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-1350038391.7184858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-5625159.9654936912</v>
      </c>
      <c r="L2176" s="444">
        <f t="shared" ca="1" si="142"/>
        <v>-1355663551.6839795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-1355663551.6839795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-5648598.1320165815</v>
      </c>
      <c r="L2177" s="444">
        <f t="shared" ca="1" si="142"/>
        <v>-1361312149.8159962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-1361312149.8159962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-5672133.9575666506</v>
      </c>
      <c r="L2178" s="444">
        <f t="shared" ca="1" si="142"/>
        <v>-1366984283.7735629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-1366984283.7735629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-5695767.8490565121</v>
      </c>
      <c r="L2179" s="444">
        <f t="shared" ca="1" si="142"/>
        <v>-1372680051.6226194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-1372680051.6226194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-5719500.2150942478</v>
      </c>
      <c r="L2180" s="444">
        <f t="shared" ca="1" si="142"/>
        <v>-1378399551.8377137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-1378399551.8377137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-5743331.4659904735</v>
      </c>
      <c r="L2181" s="444">
        <f t="shared" ca="1" si="142"/>
        <v>-1384142883.3037043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-1384142883.3037043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-5767262.0137654347</v>
      </c>
      <c r="L2182" s="444">
        <f t="shared" ca="1" si="142"/>
        <v>-1389910145.3174696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-1389910145.3174696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-5791292.2721561231</v>
      </c>
      <c r="L2183" s="444">
        <f t="shared" ca="1" si="142"/>
        <v>-1395701437.5896258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-1395701437.5896258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-5815422.6566234408</v>
      </c>
      <c r="L2184" s="444">
        <f t="shared" ca="1" si="142"/>
        <v>-1401516860.2462492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-1401516860.2462492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-5839653.584359372</v>
      </c>
      <c r="L2185" s="444">
        <f t="shared" ca="1" si="142"/>
        <v>-1407356513.8306086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-1407356513.8306086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-5863985.4742942024</v>
      </c>
      <c r="L2186" s="444">
        <f t="shared" ca="1" si="142"/>
        <v>-1413220499.3049028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-1413220499.3049028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-5888418.7471037619</v>
      </c>
      <c r="L2187" s="444">
        <f t="shared" ca="1" si="142"/>
        <v>-1419108918.0520065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-1419108918.0520065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-5912953.8252166938</v>
      </c>
      <c r="L2188" s="444">
        <f t="shared" ca="1" si="142"/>
        <v>-1425021871.8772233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-1425021871.8772233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-5937591.1328217639</v>
      </c>
      <c r="L2189" s="444">
        <f t="shared" ca="1" si="142"/>
        <v>-1430959463.0100451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-1430959463.0100451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-5962331.0958751878</v>
      </c>
      <c r="L2190" s="444">
        <f t="shared" ca="1" si="142"/>
        <v>-1436921794.1059203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-1436921794.1059203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-5987174.1421080008</v>
      </c>
      <c r="L2191" s="444">
        <f t="shared" ca="1" si="142"/>
        <v>-1442908968.2480283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-1442908968.2480283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-6012120.7010334507</v>
      </c>
      <c r="L2192" s="444">
        <f t="shared" ca="1" si="142"/>
        <v>-1448921088.9490616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-1448921088.9490616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-6037171.2039544238</v>
      </c>
      <c r="L2193" s="444">
        <f t="shared" ca="1" si="142"/>
        <v>-1454958260.1530161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-1454958260.1530161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-6062326.0839709006</v>
      </c>
      <c r="L2194" s="444">
        <f t="shared" ca="1" si="142"/>
        <v>-1461020586.2369869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-1461020586.2369869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-6087585.7759874454</v>
      </c>
      <c r="L2195" s="444">
        <f t="shared" ca="1" si="142"/>
        <v>-1467108172.0129743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-1467108172.0129743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-6112950.7167207263</v>
      </c>
      <c r="L2196" s="444">
        <f t="shared" ca="1" si="142"/>
        <v>-1473221122.7296951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-1473221122.7296951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-6138421.3447070625</v>
      </c>
      <c r="L2197" s="444">
        <f t="shared" ca="1" si="142"/>
        <v>-1479359544.0744021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-1479359544.0744021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-6163998.100310009</v>
      </c>
      <c r="L2198" s="444">
        <f t="shared" ca="1" si="142"/>
        <v>-1485523542.1747122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-1485523542.1747122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-6189681.4257279672</v>
      </c>
      <c r="L2199" s="444">
        <f t="shared" ca="1" si="142"/>
        <v>-1491713223.6004403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-1491713223.6004403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-6215471.7650018344</v>
      </c>
      <c r="L2200" s="444">
        <f t="shared" ca="1" si="142"/>
        <v>-1497928695.365442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-1497928695.365442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-6241369.5640226752</v>
      </c>
      <c r="L2201" s="444">
        <f t="shared" ca="1" si="142"/>
        <v>-1504170064.9294648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-1504170064.9294648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-6267375.2705394365</v>
      </c>
      <c r="L2202" s="444">
        <f t="shared" ca="1" si="142"/>
        <v>-1510437440.2000043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-1510437440.2000043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-6293489.3341666851</v>
      </c>
      <c r="L2203" s="444">
        <f t="shared" ca="1" si="142"/>
        <v>-1516730929.5341711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-1516730929.5341711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-6319712.2063923795</v>
      </c>
      <c r="L2204" s="444">
        <f t="shared" ca="1" si="142"/>
        <v>-1523050641.7405634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-1523050641.7405634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-6346044.3405856807</v>
      </c>
      <c r="L2205" s="444">
        <f t="shared" ca="1" si="142"/>
        <v>-1529396686.0811491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-1529396686.0811491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-6372486.1920047877</v>
      </c>
      <c r="L2206" s="444">
        <f t="shared" ca="1" si="142"/>
        <v>-1535769172.2731538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-1535769172.2731538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-6399038.2178048072</v>
      </c>
      <c r="L2207" s="444">
        <f t="shared" ca="1" si="142"/>
        <v>-1542168210.4909587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-1542168210.4909587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-6425700.8770456612</v>
      </c>
      <c r="L2208" s="444">
        <f t="shared" ca="1" si="142"/>
        <v>-1548593911.3680043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-1548593911.3680043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-6452474.6307000183</v>
      </c>
      <c r="L2209" s="444">
        <f t="shared" ca="1" si="142"/>
        <v>-1555046385.9987044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-1555046385.9987044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-6479359.9416612685</v>
      </c>
      <c r="L2210" s="444">
        <f t="shared" ca="1" si="142"/>
        <v>-1561525745.9403658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-1561525745.9403658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-6506357.2747515244</v>
      </c>
      <c r="L2211" s="444">
        <f t="shared" ca="1" si="142"/>
        <v>-1568032103.2151172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-1568032103.2151172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-6533467.0967296548</v>
      </c>
      <c r="L2212" s="444">
        <f t="shared" ca="1" si="142"/>
        <v>-1574565570.311847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-1574565570.311847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-6560689.8762993626</v>
      </c>
      <c r="L2213" s="444">
        <f t="shared" ca="1" si="142"/>
        <v>-1581126260.1881464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-1581126260.1881464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-6588026.0841172766</v>
      </c>
      <c r="L2214" s="444">
        <f t="shared" ca="1" si="142"/>
        <v>-1587714286.2722635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-1587714286.2722635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-6615476.1928010983</v>
      </c>
      <c r="L2215" s="444">
        <f t="shared" ca="1" si="142"/>
        <v>-1594329762.4650645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-1594329762.4650645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-6643040.6769377692</v>
      </c>
      <c r="L2216" s="444">
        <f t="shared" ca="1" si="142"/>
        <v>-1600972803.1420023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-1600972803.1420023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-6670720.0130916759</v>
      </c>
      <c r="L2217" s="444">
        <f t="shared" ca="1" si="142"/>
        <v>-1607643523.1550939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-1607643523.1550939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-6698514.6798128914</v>
      </c>
      <c r="L2218" s="444">
        <f t="shared" ca="1" si="142"/>
        <v>-1614342037.8349068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-1614342037.8349068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-6726425.1576454453</v>
      </c>
      <c r="L2219" s="444">
        <f t="shared" ca="1" si="142"/>
        <v>-1621068462.9925523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-1621068462.9925523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-6754451.9291356346</v>
      </c>
      <c r="L2220" s="444">
        <f t="shared" ca="1" si="142"/>
        <v>-1627822914.9216878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-1627822914.9216878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-6782595.478840366</v>
      </c>
      <c r="L2221" s="444">
        <f t="shared" ca="1" si="142"/>
        <v>-1634605510.4005282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-1634605510.4005282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-6810856.2933355337</v>
      </c>
      <c r="L2222" s="444">
        <f t="shared" ca="1" si="142"/>
        <v>-1641416366.6938636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-1641416366.6938636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-6839234.8612244315</v>
      </c>
      <c r="L2223" s="444">
        <f t="shared" ca="1" si="142"/>
        <v>-1648255601.555088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-1648255601.555088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-6867731.6731462004</v>
      </c>
      <c r="L2224" s="444">
        <f t="shared" ca="1" si="142"/>
        <v>-1655123333.2282343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-1655123333.2282343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-6896347.2217843095</v>
      </c>
      <c r="L2225" s="444">
        <f t="shared" ca="1" si="142"/>
        <v>-1662019680.4500186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-1662019680.4500186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-6925082.0018750774</v>
      </c>
      <c r="L2226" s="444">
        <f t="shared" ca="1" si="142"/>
        <v>-1668944762.4518938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-1668944762.4518938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-6953936.510216224</v>
      </c>
      <c r="L2227" s="444">
        <f t="shared" ca="1" si="142"/>
        <v>-1675898698.96211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-1675898698.96211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-6982911.2456754586</v>
      </c>
      <c r="L2228" s="444">
        <f t="shared" ca="1" si="142"/>
        <v>-1682881610.2077856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-1682881610.2077856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-7012006.7091991063</v>
      </c>
      <c r="L2229" s="444">
        <f t="shared" ca="1" si="142"/>
        <v>-1689893616.9169848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-1689893616.9169848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-7041223.4038207699</v>
      </c>
      <c r="L2230" s="444">
        <f t="shared" ca="1" si="142"/>
        <v>-1696934840.3208055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-1696934840.3208055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-7070561.8346700231</v>
      </c>
      <c r="L2231" s="444">
        <f t="shared" ca="1" si="142"/>
        <v>-1704005402.1554756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-1704005402.1554756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-7100022.5089811487</v>
      </c>
      <c r="L2232" s="444">
        <f t="shared" ca="1" si="142"/>
        <v>-1711105424.6644568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-1711105424.6644568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-7129605.9361019041</v>
      </c>
      <c r="L2233" s="444">
        <f t="shared" ca="1" si="142"/>
        <v>-1718235030.6005588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-1718235030.6005588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-7159312.6275023269</v>
      </c>
      <c r="L2234" s="444">
        <f t="shared" ca="1" si="142"/>
        <v>-1725394343.2280612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-1725394343.2280612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-7189143.0967835868</v>
      </c>
      <c r="L2235" s="444">
        <f t="shared" ca="1" si="142"/>
        <v>-1732583486.3248448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-1732583486.3248448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-7219097.8596868534</v>
      </c>
      <c r="L2236" s="444">
        <f t="shared" ca="1" si="142"/>
        <v>-1739802584.1845317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-1739802584.1845317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-7249177.4341022139</v>
      </c>
      <c r="L2237" s="444">
        <f t="shared" ca="1" si="142"/>
        <v>-1747051761.618634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-1747051761.618634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-7279382.3400776405</v>
      </c>
      <c r="L2238" s="444">
        <f t="shared" ca="1" si="142"/>
        <v>-1754331143.9587116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-1754331143.9587116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-7309713.0998279648</v>
      </c>
      <c r="L2239" s="444">
        <f t="shared" ca="1" si="142"/>
        <v>-1761640857.0585396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-1761640857.0585396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-7340170.237743916</v>
      </c>
      <c r="L2240" s="444">
        <f t="shared" ca="1" si="142"/>
        <v>-1768981027.2962835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-1768981027.2962835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-7370754.2804011814</v>
      </c>
      <c r="L2241" s="444">
        <f t="shared" ca="1" si="142"/>
        <v>-1776351781.5766847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-1776351781.5766847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-7401465.7565695187</v>
      </c>
      <c r="L2242" s="444">
        <f t="shared" ca="1" si="142"/>
        <v>-1783753247.3332543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-1783753247.3332543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-7432305.1972218929</v>
      </c>
      <c r="L2243" s="444">
        <f t="shared" ca="1" si="142"/>
        <v>-1791185552.5304763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-1791185552.5304763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-7463273.1355436509</v>
      </c>
      <c r="L2244" s="444">
        <f t="shared" ca="1" si="142"/>
        <v>-1798648825.6660199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-1798648825.6660199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-7494370.1069417493</v>
      </c>
      <c r="L2245" s="444">
        <f t="shared" ca="1" si="142"/>
        <v>-1806143195.7729616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-1806143195.7729616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-7525596.6490540067</v>
      </c>
      <c r="L2246" s="444">
        <f t="shared" ca="1" si="142"/>
        <v>-1813668792.4220157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-1813668792.4220157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-7556953.3017583992</v>
      </c>
      <c r="L2247" s="444">
        <f t="shared" ca="1" si="142"/>
        <v>-1821225745.723774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-1821225745.723774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-7588440.6071823919</v>
      </c>
      <c r="L2248" s="444">
        <f t="shared" ca="1" si="142"/>
        <v>-1828814186.3309565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-1828814186.3309565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-7620059.1097123185</v>
      </c>
      <c r="L2249" s="444">
        <f t="shared" ca="1" si="142"/>
        <v>-1836434245.4406688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-1836434245.4406688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-7651809.3560027862</v>
      </c>
      <c r="L2250" s="444">
        <f t="shared" ca="1" si="142"/>
        <v>-1844086054.7966716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-1844086054.7966716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-7683691.8949861312</v>
      </c>
      <c r="L2251" s="444">
        <f t="shared" ca="1" si="142"/>
        <v>-1851769746.6916578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-1851769746.6916578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-7715707.2778819073</v>
      </c>
      <c r="L2252" s="444">
        <f t="shared" ca="1" si="142"/>
        <v>-1859485453.9695396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-1859485453.9695396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-7747856.0582064148</v>
      </c>
      <c r="L2253" s="444">
        <f t="shared" ca="1" si="142"/>
        <v>-1867233310.027746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-1867233310.027746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-7780138.7917822739</v>
      </c>
      <c r="L2254" s="444">
        <f t="shared" ca="1" si="142"/>
        <v>-1875013448.8195283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-1875013448.8195283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-7812556.0367480349</v>
      </c>
      <c r="L2255" s="444">
        <f t="shared" ca="1" si="142"/>
        <v>-1882826004.8562763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-1882826004.8562763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-7845108.3535678191</v>
      </c>
      <c r="L2256" s="444">
        <f t="shared" ca="1" si="142"/>
        <v>-1890671113.2098441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-1890671113.2098441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-7877796.305041017</v>
      </c>
      <c r="L2257" s="444">
        <f t="shared" ca="1" si="142"/>
        <v>-1898548909.5148852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-1898548909.5148852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-7910620.4563120203</v>
      </c>
      <c r="L2258" s="444">
        <f t="shared" ca="1" si="142"/>
        <v>-1906459529.9711971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-1906459529.9711971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-7943581.3748799879</v>
      </c>
      <c r="L2259" s="444">
        <f t="shared" ca="1" si="142"/>
        <v>-1914403111.3460772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-1914403111.3460772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-7976679.6306086546</v>
      </c>
      <c r="L2260" s="444">
        <f t="shared" ca="1" si="142"/>
        <v>-1922379790.9766858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-1922379790.9766858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-8009915.7957361909</v>
      </c>
      <c r="L2261" s="444">
        <f t="shared" ca="1" si="142"/>
        <v>-1930389706.7724218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-1930389706.7724218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-8043290.4448850919</v>
      </c>
      <c r="L2262" s="444">
        <f t="shared" ca="1" si="142"/>
        <v>-1938432997.2173069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-1938432997.2173069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-8076804.1550721116</v>
      </c>
      <c r="L2263" s="444">
        <f t="shared" ca="1" si="142"/>
        <v>-1946509801.3723791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-1946509801.3723791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-8110457.5057182461</v>
      </c>
      <c r="L2264" s="444">
        <f t="shared" ca="1" si="142"/>
        <v>-1954620258.8780973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-1954620258.8780973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-8144251.0786587372</v>
      </c>
      <c r="L2265" s="444">
        <f t="shared" ca="1" si="142"/>
        <v>-1962764509.9567561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-1962764509.9567561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-8178185.45815315</v>
      </c>
      <c r="L2266" s="444">
        <f t="shared" ca="1" si="142"/>
        <v>-1970942695.4149094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-1970942695.4149094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-8212261.2308954559</v>
      </c>
      <c r="L2267" s="444">
        <f t="shared" ca="1" si="142"/>
        <v>-1979154956.6458049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-1979154956.6458049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-8246478.9860241869</v>
      </c>
      <c r="L2268" s="444">
        <f t="shared" ca="1" si="142"/>
        <v>-1987401435.631829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-1987401435.631829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-8280839.3151326207</v>
      </c>
      <c r="L2269" s="444">
        <f t="shared" ca="1" si="142"/>
        <v>-1995682274.9469616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-1995682274.9469616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-8315342.8122790074</v>
      </c>
      <c r="L2270" s="444">
        <f t="shared" ca="1" si="142"/>
        <v>-2003997617.7592406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-2003997617.7592406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-8349990.0739968373</v>
      </c>
      <c r="L2271" s="444">
        <f t="shared" ca="1" si="142"/>
        <v>-2012347607.8332374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-2012347607.8332374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-8384781.6993051553</v>
      </c>
      <c r="L2272" s="444">
        <f t="shared" ca="1" si="142"/>
        <v>-2020732389.5325425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-2020732389.5325425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-8419718.289718926</v>
      </c>
      <c r="L2273" s="444">
        <f t="shared" ca="1" si="142"/>
        <v>-2029152107.8222613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-2029152107.8222613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-8454800.4492594227</v>
      </c>
      <c r="L2274" s="444">
        <f t="shared" ca="1" si="142"/>
        <v>-2037606908.2715209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-2037606908.2715209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-8490028.7844646703</v>
      </c>
      <c r="L2275" s="444">
        <f t="shared" ca="1" si="142"/>
        <v>-2046096937.0559855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-2046096937.0559855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-8525403.9043999389</v>
      </c>
      <c r="L2276" s="444">
        <f t="shared" ca="1" si="142"/>
        <v>-2054622340.9603853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-2054622340.9603853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-8560926.4206682723</v>
      </c>
      <c r="L2277" s="444">
        <f t="shared" ca="1" si="142"/>
        <v>-2063183267.3810537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-2063183267.3810537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-8596596.9474210571</v>
      </c>
      <c r="L2278" s="444">
        <f t="shared" ca="1" si="142"/>
        <v>-2071779864.3284748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-2071779864.3284748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-8632416.1013686452</v>
      </c>
      <c r="L2279" s="444">
        <f t="shared" ca="1" si="142"/>
        <v>-2080412280.4298434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-2080412280.4298434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-8668384.5017910134</v>
      </c>
      <c r="L2280" s="444">
        <f t="shared" ca="1" si="142"/>
        <v>-2089080664.9316344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-2089080664.9316344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-8704502.7705484759</v>
      </c>
      <c r="L2281" s="444">
        <f t="shared" ca="1" si="142"/>
        <v>-2097785167.702183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-2097785167.702183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-8740771.5320924297</v>
      </c>
      <c r="L2282" s="444">
        <f t="shared" ca="1" si="142"/>
        <v>-2106525939.2342753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-2106525939.2342753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-8777191.4134761468</v>
      </c>
      <c r="L2283" s="444">
        <f t="shared" ca="1" si="142"/>
        <v>-2115303130.6477516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-2115303130.6477516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-8813763.0443656314</v>
      </c>
      <c r="L2284" s="444">
        <f t="shared" ca="1" si="142"/>
        <v>-2124116893.6921172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-2124116893.6921172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-8850487.0570504889</v>
      </c>
      <c r="L2285" s="444">
        <f t="shared" ca="1" si="142"/>
        <v>-2132967380.7491677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-2132967380.7491677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-8887364.0864548646</v>
      </c>
      <c r="L2286" s="444">
        <f t="shared" ca="1" si="142"/>
        <v>-2141854744.8356225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-2141854744.8356225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-8924394.7701484263</v>
      </c>
      <c r="L2287" s="444">
        <f t="shared" ca="1" si="142"/>
        <v>-2150779139.6057711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-2150779139.6057711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-8961579.7483573798</v>
      </c>
      <c r="L2288" s="444">
        <f t="shared" ca="1" si="142"/>
        <v>-2159740719.3541284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-2159740719.3541284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-8998919.663975535</v>
      </c>
      <c r="L2289" s="444">
        <f t="shared" ca="1" si="142"/>
        <v>-2168739639.0181041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-2168739639.0181041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-9036415.162575433</v>
      </c>
      <c r="L2290" s="444">
        <f t="shared" ca="1" si="142"/>
        <v>-2177776054.1806793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-2177776054.1806793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-9074066.8924194966</v>
      </c>
      <c r="L2291" s="444">
        <f t="shared" ca="1" si="142"/>
        <v>-2186850121.0730987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-2186850121.0730987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-9111875.5044712443</v>
      </c>
      <c r="L2292" s="444">
        <f t="shared" ca="1" si="142"/>
        <v>-2195961996.57757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-2195961996.57757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-9149841.6524065416</v>
      </c>
      <c r="L2293" s="444">
        <f t="shared" ca="1" si="142"/>
        <v>-2205111838.2299767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-2205111838.2299767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-9187965.9926249031</v>
      </c>
      <c r="L2294" s="444">
        <f t="shared" ca="1" si="142"/>
        <v>-2214299804.2226014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-2214299804.2226014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-9226249.1842608396</v>
      </c>
      <c r="L2295" s="444">
        <f t="shared" ca="1" si="142"/>
        <v>-2223526053.4068623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-2223526053.4068623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-9264691.8891952597</v>
      </c>
      <c r="L2296" s="444">
        <f t="shared" ca="1" si="142"/>
        <v>-2232790745.2960577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-2232790745.2960577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-9303294.7720669061</v>
      </c>
      <c r="L2297" s="444">
        <f t="shared" ca="1" si="142"/>
        <v>-2242094040.0681248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-2242094040.0681248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-9342058.5002838522</v>
      </c>
      <c r="L2298" s="444">
        <f t="shared" ca="1" si="142"/>
        <v>-2251436098.5684085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-2251436098.5684085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-9380983.7440350354</v>
      </c>
      <c r="L2299" s="444">
        <f t="shared" ca="1" si="142"/>
        <v>-2260817082.3124437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-2260817082.3124437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-9420071.1763018481</v>
      </c>
      <c r="L2300" s="444">
        <f t="shared" ca="1" si="142"/>
        <v>-2270237153.4887457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-2270237153.4887457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-9459321.4728697743</v>
      </c>
      <c r="L2301" s="444">
        <f t="shared" ca="1" si="142"/>
        <v>-2279696474.9616156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-2279696474.9616156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-9498735.312340064</v>
      </c>
      <c r="L2302" s="444">
        <f t="shared" ca="1" si="142"/>
        <v>-2289195210.2739558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-2289195210.2739558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-9538313.376141483</v>
      </c>
      <c r="L2303" s="444">
        <f t="shared" ref="L2303:L2557" ca="1" si="147">I2303-J2303+K2303</f>
        <v>-2298733523.6500974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-2298733523.6500974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-9578056.3485420719</v>
      </c>
      <c r="L2304" s="444">
        <f t="shared" ca="1" si="147"/>
        <v>-2308311579.9986396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-2308311579.9986396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-9617964.916660998</v>
      </c>
      <c r="L2305" s="444">
        <f t="shared" ca="1" si="147"/>
        <v>-2317929544.9153004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-2317929544.9153004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-9658039.7704804186</v>
      </c>
      <c r="L2306" s="444">
        <f t="shared" ca="1" si="147"/>
        <v>-2327587584.685781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-2327587584.685781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-9698281.6028574202</v>
      </c>
      <c r="L2307" s="444">
        <f t="shared" ca="1" si="147"/>
        <v>-2337285866.2886386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-2337285866.2886386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-9738691.109535994</v>
      </c>
      <c r="L2308" s="444">
        <f t="shared" ca="1" si="147"/>
        <v>-2347024557.3981748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-2347024557.3981748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-9779268.9891590606</v>
      </c>
      <c r="L2309" s="444">
        <f t="shared" ca="1" si="147"/>
        <v>-2356803826.3873339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-2356803826.3873339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-9820015.9432805572</v>
      </c>
      <c r="L2310" s="444">
        <f t="shared" ca="1" si="147"/>
        <v>-2366623842.3306146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-2366623842.3306146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-9860932.6763775609</v>
      </c>
      <c r="L2311" s="444">
        <f t="shared" ca="1" si="147"/>
        <v>-2376484775.0069923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-2376484775.0069923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-9902019.8958624676</v>
      </c>
      <c r="L2312" s="444">
        <f t="shared" ca="1" si="147"/>
        <v>-2386386794.9028549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-2386386794.9028549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-9943278.3120952286</v>
      </c>
      <c r="L2313" s="444">
        <f t="shared" ca="1" si="147"/>
        <v>-2396330073.2149501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-2396330073.2149501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-9984708.6383956261</v>
      </c>
      <c r="L2314" s="444">
        <f t="shared" ca="1" si="147"/>
        <v>-2406314781.8533459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-2406314781.8533459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-10026311.591055607</v>
      </c>
      <c r="L2315" s="444">
        <f t="shared" ca="1" si="147"/>
        <v>-2416341093.4444013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-2416341093.4444013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-10068087.889351672</v>
      </c>
      <c r="L2316" s="444">
        <f t="shared" ca="1" si="147"/>
        <v>-2426409181.3337531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-2426409181.3337531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-10110038.255557304</v>
      </c>
      <c r="L2317" s="444">
        <f t="shared" ca="1" si="147"/>
        <v>-2436519219.5893106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-2436519219.5893106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-10152163.414955461</v>
      </c>
      <c r="L2318" s="444">
        <f t="shared" ca="1" si="147"/>
        <v>-2446671383.0042663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-2446671383.0042663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-10194464.095851108</v>
      </c>
      <c r="L2319" s="444">
        <f t="shared" ca="1" si="147"/>
        <v>-2456865847.1001172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-2456865847.1001172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-10236941.029583821</v>
      </c>
      <c r="L2320" s="444">
        <f t="shared" ca="1" si="147"/>
        <v>-2467102788.1297011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-2467102788.1297011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-10279594.950540422</v>
      </c>
      <c r="L2321" s="444">
        <f t="shared" ca="1" si="147"/>
        <v>-2477382383.0802417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-2477382383.0802417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-10322426.596167674</v>
      </c>
      <c r="L2322" s="444">
        <f t="shared" ca="1" si="147"/>
        <v>-2487704809.6764092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-2487704809.6764092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-10365436.706985038</v>
      </c>
      <c r="L2323" s="444">
        <f t="shared" ca="1" si="147"/>
        <v>-2498070246.3833942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-2498070246.3833942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-10408626.026597476</v>
      </c>
      <c r="L2324" s="444">
        <f t="shared" ca="1" si="147"/>
        <v>-2508478872.4099917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-2508478872.4099917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-10451995.3017083</v>
      </c>
      <c r="L2325" s="444">
        <f t="shared" ca="1" si="147"/>
        <v>-2518930867.7117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-2518930867.7117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-10495545.282132084</v>
      </c>
      <c r="L2326" s="444">
        <f t="shared" ca="1" si="147"/>
        <v>-2529426412.9938321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-2529426412.9938321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-10539276.720807634</v>
      </c>
      <c r="L2327" s="444">
        <f t="shared" ca="1" si="147"/>
        <v>-2539965689.7146397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-2539965689.7146397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-10583190.373810999</v>
      </c>
      <c r="L2328" s="444">
        <f t="shared" ca="1" si="147"/>
        <v>-2550548880.0884504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-2550548880.0884504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-10627287.000368543</v>
      </c>
      <c r="L2329" s="444">
        <f t="shared" ca="1" si="147"/>
        <v>-2561176167.088819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-2561176167.088819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-10671567.362870079</v>
      </c>
      <c r="L2330" s="444">
        <f t="shared" ca="1" si="147"/>
        <v>-2571847734.4516892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-2571847734.4516892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-10716032.226882039</v>
      </c>
      <c r="L2331" s="444">
        <f t="shared" ca="1" si="147"/>
        <v>-2582563766.6785712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-2582563766.6785712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-10760682.361160714</v>
      </c>
      <c r="L2332" s="444">
        <f t="shared" ca="1" si="147"/>
        <v>-2593324449.039732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-2593324449.039732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-10805518.53766555</v>
      </c>
      <c r="L2333" s="444">
        <f t="shared" ca="1" si="147"/>
        <v>-2604129967.5773973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-2604129967.5773973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-10850541.531572489</v>
      </c>
      <c r="L2334" s="444">
        <f t="shared" ca="1" si="147"/>
        <v>-2614980509.1089697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-2614980509.1089697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-10895752.121287374</v>
      </c>
      <c r="L2335" s="444">
        <f t="shared" ca="1" si="147"/>
        <v>-2625876261.230257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-2625876261.230257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-10941151.088459404</v>
      </c>
      <c r="L2336" s="444">
        <f t="shared" ca="1" si="147"/>
        <v>-2636817412.3187165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-2636817412.3187165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-10986739.217994653</v>
      </c>
      <c r="L2337" s="444">
        <f t="shared" ca="1" si="147"/>
        <v>-2647804151.5367112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-2647804151.5367112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-11032517.29806963</v>
      </c>
      <c r="L2338" s="444">
        <f t="shared" ca="1" si="147"/>
        <v>-2658836668.8347807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-2658836668.8347807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-11078486.120144919</v>
      </c>
      <c r="L2339" s="444">
        <f t="shared" ca="1" si="147"/>
        <v>-2669915154.9549255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-2669915154.9549255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-11124646.478978856</v>
      </c>
      <c r="L2340" s="444">
        <f t="shared" ca="1" si="147"/>
        <v>-2681039801.4339042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-2681039801.4339042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-11170999.172641268</v>
      </c>
      <c r="L2341" s="444">
        <f t="shared" ca="1" si="147"/>
        <v>-2692210800.6065454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-2692210800.6065454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-11217545.002527272</v>
      </c>
      <c r="L2342" s="444">
        <f t="shared" ca="1" si="147"/>
        <v>-2703428345.6090727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-2703428345.6090727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-11264284.773371136</v>
      </c>
      <c r="L2343" s="444">
        <f t="shared" ca="1" si="147"/>
        <v>-2714692630.3824439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-2714692630.3824439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-11311219.293260183</v>
      </c>
      <c r="L2344" s="444">
        <f t="shared" ca="1" si="147"/>
        <v>-2726003849.675704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-2726003849.675704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-11358349.373648766</v>
      </c>
      <c r="L2345" s="444">
        <f t="shared" ca="1" si="147"/>
        <v>-2737362199.0493526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-2737362199.0493526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-11405675.829372302</v>
      </c>
      <c r="L2346" s="444">
        <f t="shared" ca="1" si="147"/>
        <v>-2748767874.8787251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-2748767874.8787251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-11453199.478661355</v>
      </c>
      <c r="L2347" s="444">
        <f t="shared" ca="1" si="147"/>
        <v>-2760221074.3573866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-2760221074.3573866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-11500921.143155778</v>
      </c>
      <c r="L2348" s="444">
        <f t="shared" ca="1" si="147"/>
        <v>-2771721995.5005422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-2771721995.5005422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-11548841.647918925</v>
      </c>
      <c r="L2349" s="444">
        <f t="shared" ca="1" si="147"/>
        <v>-2783270837.1484609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-2783270837.1484609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-11596961.821451921</v>
      </c>
      <c r="L2350" s="444">
        <f t="shared" ca="1" si="147"/>
        <v>-2794867798.969913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-2794867798.969913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-11645282.49570797</v>
      </c>
      <c r="L2351" s="444">
        <f t="shared" ca="1" si="147"/>
        <v>-2806513081.465621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-2806513081.465621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-11693804.506106755</v>
      </c>
      <c r="L2352" s="444">
        <f t="shared" ca="1" si="147"/>
        <v>-2818206885.9717278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-2818206885.9717278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-11742528.691548865</v>
      </c>
      <c r="L2353" s="444">
        <f t="shared" ca="1" si="147"/>
        <v>-2829949414.6632767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-2829949414.6632767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-11791455.894430319</v>
      </c>
      <c r="L2354" s="444">
        <f t="shared" ca="1" si="147"/>
        <v>-2841740870.5577068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-2841740870.5577068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-11840586.960657112</v>
      </c>
      <c r="L2355" s="444">
        <f t="shared" ca="1" si="147"/>
        <v>-2853581457.518364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-2853581457.518364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-11889922.73965985</v>
      </c>
      <c r="L2356" s="444">
        <f t="shared" ca="1" si="147"/>
        <v>-2865471380.2580237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-2865471380.2580237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-11939464.084408432</v>
      </c>
      <c r="L2357" s="444">
        <f t="shared" ca="1" si="147"/>
        <v>-2877410844.342432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-2877410844.342432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-11989211.851426801</v>
      </c>
      <c r="L2358" s="444">
        <f t="shared" ca="1" si="147"/>
        <v>-2889400056.1938586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-2889400056.1938586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-12039166.900807744</v>
      </c>
      <c r="L2359" s="444">
        <f t="shared" ca="1" si="147"/>
        <v>-2901439223.0946665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-2901439223.0946665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-12089330.096227776</v>
      </c>
      <c r="L2360" s="444">
        <f t="shared" ca="1" si="147"/>
        <v>-2913528553.1908941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-2913528553.1908941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-12139702.304962059</v>
      </c>
      <c r="L2361" s="444">
        <f t="shared" ca="1" si="147"/>
        <v>-2925668255.4958563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-2925668255.4958563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-12190284.3978994</v>
      </c>
      <c r="L2362" s="444">
        <f t="shared" ca="1" si="147"/>
        <v>-2937858539.8937559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-2937858539.8937559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-12241077.249557316</v>
      </c>
      <c r="L2363" s="444">
        <f t="shared" ca="1" si="147"/>
        <v>-2950099617.1433134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-2950099617.1433134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-12292081.738097139</v>
      </c>
      <c r="L2364" s="444">
        <f t="shared" ca="1" si="147"/>
        <v>-2962391698.8814106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-2962391698.8814106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-12343298.745339211</v>
      </c>
      <c r="L2365" s="444">
        <f t="shared" ca="1" si="147"/>
        <v>-2974734997.62675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-2974734997.62675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-12394729.156778125</v>
      </c>
      <c r="L2366" s="444">
        <f t="shared" ca="1" si="147"/>
        <v>-2987129726.7835283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-2987129726.7835283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-12446373.861598035</v>
      </c>
      <c r="L2367" s="444">
        <f t="shared" ca="1" si="147"/>
        <v>-2999576100.6451263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-2999576100.6451263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-12498233.752688026</v>
      </c>
      <c r="L2368" s="444">
        <f t="shared" ca="1" si="147"/>
        <v>-3012074334.3978143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-3012074334.3978143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-12550309.72665756</v>
      </c>
      <c r="L2369" s="444">
        <f t="shared" ca="1" si="147"/>
        <v>-3024624644.1244717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-3024624644.1244717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-12602602.683851965</v>
      </c>
      <c r="L2370" s="444">
        <f t="shared" ca="1" si="147"/>
        <v>-3037227246.8083239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-3037227246.8083239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-12655113.528368017</v>
      </c>
      <c r="L2371" s="444">
        <f t="shared" ca="1" si="147"/>
        <v>-3049882360.3366919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-3049882360.3366919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-12707843.168069549</v>
      </c>
      <c r="L2372" s="444">
        <f t="shared" ca="1" si="147"/>
        <v>-3062590203.5047612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-3062590203.5047612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-12760792.514603171</v>
      </c>
      <c r="L2373" s="444">
        <f t="shared" ca="1" si="147"/>
        <v>-3075350996.0193644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-3075350996.0193644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-12813962.483414019</v>
      </c>
      <c r="L2374" s="444">
        <f t="shared" ca="1" si="147"/>
        <v>-3088164958.5027785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-3088164958.5027785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-12867353.993761577</v>
      </c>
      <c r="L2375" s="444">
        <f t="shared" ca="1" si="147"/>
        <v>-3101032312.4965401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-3101032312.4965401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-12920967.968735583</v>
      </c>
      <c r="L2376" s="444">
        <f t="shared" ca="1" si="147"/>
        <v>-3113953280.4652758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-3113953280.4652758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-12974805.335271982</v>
      </c>
      <c r="L2377" s="444">
        <f t="shared" ca="1" si="147"/>
        <v>-3126928085.8005476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-3126928085.8005476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-13028867.024168948</v>
      </c>
      <c r="L2378" s="444">
        <f t="shared" ca="1" si="147"/>
        <v>-3139956952.8247166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-3139956952.8247166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-13083153.970102986</v>
      </c>
      <c r="L2379" s="444">
        <f t="shared" ca="1" si="147"/>
        <v>-3153040106.7948194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-3153040106.7948194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-13137667.11164508</v>
      </c>
      <c r="L2380" s="444">
        <f t="shared" ca="1" si="147"/>
        <v>-3166177773.9064646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-3166177773.9064646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-13192407.391276935</v>
      </c>
      <c r="L2381" s="444">
        <f t="shared" ca="1" si="147"/>
        <v>-3179370181.2977414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-3179370181.2977414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-13247375.755407255</v>
      </c>
      <c r="L2382" s="444">
        <f t="shared" ca="1" si="147"/>
        <v>-3192617557.0531487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-3192617557.0531487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-13302573.15438812</v>
      </c>
      <c r="L2383" s="444">
        <f t="shared" ca="1" si="147"/>
        <v>-3205920130.2075367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-3205920130.2075367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-13358000.542531403</v>
      </c>
      <c r="L2384" s="444">
        <f t="shared" ca="1" si="147"/>
        <v>-3219278130.7500682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-3219278130.7500682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-13413658.878125284</v>
      </c>
      <c r="L2385" s="444">
        <f t="shared" ca="1" si="147"/>
        <v>-3232691789.6281934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-3232691789.6281934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-13469549.123450806</v>
      </c>
      <c r="L2386" s="444">
        <f t="shared" ca="1" si="147"/>
        <v>-3246161338.7516441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-3246161338.7516441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-13525672.244798517</v>
      </c>
      <c r="L2387" s="444">
        <f t="shared" ca="1" si="147"/>
        <v>-3259687010.9964428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-3259687010.9964428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-13582029.212485177</v>
      </c>
      <c r="L2388" s="444">
        <f t="shared" ca="1" si="147"/>
        <v>-3273269040.2089281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-3273269040.2089281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-13638621.000870533</v>
      </c>
      <c r="L2389" s="444">
        <f t="shared" ca="1" si="147"/>
        <v>-3286907661.2097988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-3286907661.2097988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-13695448.588374162</v>
      </c>
      <c r="L2390" s="444">
        <f t="shared" ca="1" si="147"/>
        <v>-3300603109.798173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-3300603109.798173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-13752512.957492387</v>
      </c>
      <c r="L2391" s="444">
        <f t="shared" ca="1" si="147"/>
        <v>-3314355622.7556653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-3314355622.7556653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-13809815.094815271</v>
      </c>
      <c r="L2392" s="444">
        <f t="shared" ca="1" si="147"/>
        <v>-3328165437.8504806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-3328165437.8504806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-13867355.991043668</v>
      </c>
      <c r="L2393" s="444">
        <f t="shared" ca="1" si="147"/>
        <v>-3342032793.8415241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-3342032793.8415241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-13925136.641006351</v>
      </c>
      <c r="L2394" s="444">
        <f t="shared" ca="1" si="147"/>
        <v>-3355957930.4825306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-3355957930.4825306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-13983158.043677209</v>
      </c>
      <c r="L2395" s="444">
        <f t="shared" ca="1" si="147"/>
        <v>-3369941088.5262079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-3369941088.5262079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-14041421.202192532</v>
      </c>
      <c r="L2396" s="444">
        <f t="shared" ca="1" si="147"/>
        <v>-3383982509.7284002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-3383982509.7284002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-14099927.123868337</v>
      </c>
      <c r="L2397" s="444">
        <f t="shared" ca="1" si="147"/>
        <v>-3398082436.8522687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-3398082436.8522687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-14158676.820217786</v>
      </c>
      <c r="L2398" s="444">
        <f t="shared" ca="1" si="147"/>
        <v>-3412241113.6724863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-3412241113.6724863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-14217671.306968693</v>
      </c>
      <c r="L2399" s="444">
        <f t="shared" ca="1" si="147"/>
        <v>-3426458784.979455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-3426458784.979455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-14276911.604081061</v>
      </c>
      <c r="L2400" s="444">
        <f t="shared" ca="1" si="147"/>
        <v>-3440735696.5835361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-3440735696.5835361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-14336398.735764734</v>
      </c>
      <c r="L2401" s="444">
        <f t="shared" ca="1" si="147"/>
        <v>-3455072095.3193007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-3455072095.3193007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-14396133.730497086</v>
      </c>
      <c r="L2402" s="444">
        <f t="shared" ca="1" si="147"/>
        <v>-3469468229.0497975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-3469468229.0497975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-14456117.621040823</v>
      </c>
      <c r="L2403" s="444">
        <f t="shared" ca="1" si="147"/>
        <v>-3483924346.6708384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-3483924346.6708384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-14516351.444461826</v>
      </c>
      <c r="L2404" s="444">
        <f t="shared" ca="1" si="147"/>
        <v>-3498440698.1153002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-3498440698.1153002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-14576836.242147084</v>
      </c>
      <c r="L2405" s="444">
        <f t="shared" ca="1" si="147"/>
        <v>-3513017534.3574471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-3513017534.3574471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-14637573.059822695</v>
      </c>
      <c r="L2406" s="444">
        <f t="shared" ca="1" si="147"/>
        <v>-3527655107.4172697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-3527655107.4172697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-14698562.947571959</v>
      </c>
      <c r="L2407" s="444">
        <f t="shared" ca="1" si="147"/>
        <v>-3542353670.3648415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-3542353670.3648415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-14759806.959853506</v>
      </c>
      <c r="L2408" s="444">
        <f t="shared" ca="1" si="147"/>
        <v>-3557113477.3246951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-3557113477.3246951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-14821306.155519562</v>
      </c>
      <c r="L2409" s="444">
        <f t="shared" ca="1" si="147"/>
        <v>-3571934783.4802146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-3571934783.4802146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-14883061.597834228</v>
      </c>
      <c r="L2410" s="444">
        <f t="shared" ca="1" si="147"/>
        <v>-3586817845.0780487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-3586817845.0780487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-14945074.354491869</v>
      </c>
      <c r="L2411" s="444">
        <f t="shared" ca="1" si="147"/>
        <v>-3601762919.4325404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-3601762919.4325404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-15007345.497635584</v>
      </c>
      <c r="L2412" s="444">
        <f t="shared" ca="1" si="147"/>
        <v>-3616770264.9301758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-3616770264.9301758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-15069876.103875732</v>
      </c>
      <c r="L2413" s="444">
        <f t="shared" ca="1" si="147"/>
        <v>-3631840141.0340514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-3631840141.0340514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-15132667.254308546</v>
      </c>
      <c r="L2414" s="444">
        <f t="shared" ca="1" si="147"/>
        <v>-3646972808.2883601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-3646972808.2883601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-15195720.034534834</v>
      </c>
      <c r="L2415" s="444">
        <f t="shared" ca="1" si="147"/>
        <v>-3662168528.3228951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-3662168528.3228951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-15259035.534678731</v>
      </c>
      <c r="L2416" s="444">
        <f t="shared" ca="1" si="147"/>
        <v>-3677427563.857574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-3677427563.857574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-15322614.849406557</v>
      </c>
      <c r="L2417" s="444">
        <f t="shared" ca="1" si="147"/>
        <v>-3692750178.7069807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-3692750178.7069807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-15386459.077945754</v>
      </c>
      <c r="L2418" s="444">
        <f t="shared" ca="1" si="147"/>
        <v>-3708136637.7849264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-3708136637.7849264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-15450569.324103858</v>
      </c>
      <c r="L2419" s="444">
        <f t="shared" ca="1" si="147"/>
        <v>-3723587207.1090302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-3723587207.1090302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-15514946.696287626</v>
      </c>
      <c r="L2420" s="444">
        <f t="shared" ca="1" si="147"/>
        <v>-3739102153.8053179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-3739102153.8053179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-15579592.307522157</v>
      </c>
      <c r="L2421" s="444">
        <f t="shared" ca="1" si="147"/>
        <v>-3754681746.1128402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-3754681746.1128402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-15644507.275470167</v>
      </c>
      <c r="L2422" s="444">
        <f t="shared" ca="1" si="147"/>
        <v>-3770326253.3883104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-3770326253.3883104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-15709692.722451292</v>
      </c>
      <c r="L2423" s="444">
        <f t="shared" ca="1" si="147"/>
        <v>-3786035946.1107616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-3786035946.1107616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-15775149.775461504</v>
      </c>
      <c r="L2424" s="444">
        <f t="shared" ca="1" si="147"/>
        <v>-3801811095.8862233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-3801811095.8862233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-15840879.566192599</v>
      </c>
      <c r="L2425" s="444">
        <f t="shared" ca="1" si="147"/>
        <v>-3817651975.4524159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-3817651975.4524159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-15906883.231051734</v>
      </c>
      <c r="L2426" s="444">
        <f t="shared" ca="1" si="147"/>
        <v>-3833558858.6834679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-3833558858.6834679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-15973161.911181116</v>
      </c>
      <c r="L2427" s="444">
        <f t="shared" ca="1" si="147"/>
        <v>-3849532020.5946488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-3849532020.5946488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-16039716.752477702</v>
      </c>
      <c r="L2428" s="444">
        <f t="shared" ca="1" si="147"/>
        <v>-3865571737.3471265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-3865571737.3471265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-16106548.905613028</v>
      </c>
      <c r="L2429" s="444">
        <f t="shared" ca="1" si="147"/>
        <v>-3881678286.2527394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-3881678286.2527394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-16173659.526053078</v>
      </c>
      <c r="L2430" s="444">
        <f t="shared" ca="1" si="147"/>
        <v>-3897851945.7787924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-3897851945.7787924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-16241049.774078304</v>
      </c>
      <c r="L2431" s="444">
        <f t="shared" ca="1" si="147"/>
        <v>-3914092995.5528708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-3914092995.5528708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-16308720.814803626</v>
      </c>
      <c r="L2432" s="444">
        <f t="shared" ca="1" si="147"/>
        <v>-3930401716.3676744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-3930401716.3676744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-16376673.818198642</v>
      </c>
      <c r="L2433" s="444">
        <f t="shared" ca="1" si="147"/>
        <v>-3946778390.185873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-3946778390.185873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-16444909.959107803</v>
      </c>
      <c r="L2434" s="444">
        <f t="shared" ca="1" si="147"/>
        <v>-3963223300.1449809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-3963223300.1449809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-16513430.417270754</v>
      </c>
      <c r="L2435" s="444">
        <f t="shared" ca="1" si="147"/>
        <v>-3979736730.5622516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-3979736730.5622516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-16582236.377342714</v>
      </c>
      <c r="L2436" s="444">
        <f t="shared" ca="1" si="147"/>
        <v>-3996318966.9395943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-3996318966.9395943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-16651329.028914975</v>
      </c>
      <c r="L2437" s="444">
        <f t="shared" ca="1" si="147"/>
        <v>-4012970295.9685092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-4012970295.9685092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-16720709.566535454</v>
      </c>
      <c r="L2438" s="444">
        <f t="shared" ca="1" si="147"/>
        <v>-4029691005.5350447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-4029691005.5350447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-16790379.189729352</v>
      </c>
      <c r="L2439" s="444">
        <f t="shared" ca="1" si="147"/>
        <v>-4046481384.7247739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-4046481384.7247739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-16860339.103019889</v>
      </c>
      <c r="L2440" s="444">
        <f t="shared" ca="1" si="147"/>
        <v>-4063341723.8277936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-4063341723.8277936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-16930590.515949141</v>
      </c>
      <c r="L2441" s="444">
        <f t="shared" ca="1" si="147"/>
        <v>-4080272314.3437428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-4080272314.3437428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-17001134.643098932</v>
      </c>
      <c r="L2442" s="444">
        <f t="shared" ca="1" si="147"/>
        <v>-4097273448.9868417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-4097273448.9868417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-17071972.704111841</v>
      </c>
      <c r="L2443" s="444">
        <f t="shared" ca="1" si="147"/>
        <v>-4114345421.6909537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-4114345421.6909537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-17143105.923712309</v>
      </c>
      <c r="L2444" s="444">
        <f t="shared" ca="1" si="147"/>
        <v>-4131488527.614666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-4131488527.614666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-17214535.531727776</v>
      </c>
      <c r="L2445" s="444">
        <f t="shared" ca="1" si="147"/>
        <v>-4148703063.1463938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-4148703063.1463938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-17286262.763109975</v>
      </c>
      <c r="L2446" s="444">
        <f t="shared" ca="1" si="147"/>
        <v>-4165989325.9095039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-4165989325.9095039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-17358288.857956268</v>
      </c>
      <c r="L2447" s="444">
        <f t="shared" ca="1" si="147"/>
        <v>-4183347614.7674603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-4183347614.7674603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-17430615.061531086</v>
      </c>
      <c r="L2448" s="444">
        <f t="shared" ca="1" si="147"/>
        <v>-4200778229.8289914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-4200778229.8289914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-17503242.624287464</v>
      </c>
      <c r="L2449" s="444">
        <f t="shared" ca="1" si="147"/>
        <v>-4218281472.453279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-4218281472.453279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-17576172.801888663</v>
      </c>
      <c r="L2450" s="444">
        <f t="shared" ca="1" si="147"/>
        <v>-4235857645.2551675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-4235857645.2551675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-17649406.855229866</v>
      </c>
      <c r="L2451" s="444">
        <f t="shared" ca="1" si="147"/>
        <v>-4253507052.1103973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-4253507052.1103973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-17722946.050459988</v>
      </c>
      <c r="L2452" s="444">
        <f t="shared" ca="1" si="147"/>
        <v>-4271229998.1608572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-4271229998.1608572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-17796791.659003571</v>
      </c>
      <c r="L2453" s="444">
        <f t="shared" ca="1" si="147"/>
        <v>-4289026789.8198609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-4289026789.8198609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-17870944.957582757</v>
      </c>
      <c r="L2454" s="444">
        <f t="shared" ca="1" si="147"/>
        <v>-4306897734.7774439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-4306897734.7774439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-17945407.22823935</v>
      </c>
      <c r="L2455" s="444">
        <f t="shared" ca="1" si="147"/>
        <v>-4324843142.0056829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-4324843142.0056829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-18020179.758357011</v>
      </c>
      <c r="L2456" s="444">
        <f t="shared" ca="1" si="147"/>
        <v>-4342863321.76404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-4342863321.76404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-18095263.840683501</v>
      </c>
      <c r="L2457" s="444">
        <f t="shared" ca="1" si="147"/>
        <v>-4360958585.6047239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-4360958585.6047239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-18170660.773353018</v>
      </c>
      <c r="L2458" s="444">
        <f t="shared" ca="1" si="147"/>
        <v>-4379129246.3780766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-4379129246.3780766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-18246371.859908652</v>
      </c>
      <c r="L2459" s="444">
        <f t="shared" ca="1" si="147"/>
        <v>-4397375618.2379856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-4397375618.2379856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-18322398.40932494</v>
      </c>
      <c r="L2460" s="444">
        <f t="shared" ca="1" si="147"/>
        <v>-4415698016.6473103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-4415698016.6473103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-18398741.736030459</v>
      </c>
      <c r="L2461" s="444">
        <f t="shared" ca="1" si="147"/>
        <v>-4434096758.3833408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-4434096758.3833408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-18475403.159930587</v>
      </c>
      <c r="L2462" s="444">
        <f t="shared" ca="1" si="147"/>
        <v>-4452572161.5432711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-4452572161.5432711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-18552384.006430294</v>
      </c>
      <c r="L2463" s="444">
        <f t="shared" ca="1" si="147"/>
        <v>-4471124545.5497017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-4471124545.5497017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-18629685.606457092</v>
      </c>
      <c r="L2464" s="444">
        <f t="shared" ca="1" si="147"/>
        <v>-4489754231.1561584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-4489754231.1561584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-18707309.296483994</v>
      </c>
      <c r="L2465" s="444">
        <f t="shared" ca="1" si="147"/>
        <v>-4508461540.4526424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-4508461540.4526424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-18785256.418552678</v>
      </c>
      <c r="L2466" s="444">
        <f t="shared" ca="1" si="147"/>
        <v>-4527246796.8711948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-4527246796.8711948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-18863528.320296645</v>
      </c>
      <c r="L2467" s="444">
        <f t="shared" ca="1" si="147"/>
        <v>-4546110325.1914911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-4546110325.1914911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-18942126.354964547</v>
      </c>
      <c r="L2468" s="444">
        <f t="shared" ca="1" si="147"/>
        <v>-4565052451.5464554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-4565052451.5464554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-19021051.881443564</v>
      </c>
      <c r="L2469" s="444">
        <f t="shared" ca="1" si="147"/>
        <v>-4584073503.4278994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-4584073503.4278994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-19100306.264282912</v>
      </c>
      <c r="L2470" s="444">
        <f t="shared" ca="1" si="147"/>
        <v>-4603173809.6921825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-4603173809.6921825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-19179890.873717427</v>
      </c>
      <c r="L2471" s="444">
        <f t="shared" ca="1" si="147"/>
        <v>-4622353700.5658998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-4622353700.5658998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-19259807.085691251</v>
      </c>
      <c r="L2472" s="444">
        <f t="shared" ca="1" si="147"/>
        <v>-4641613507.6515913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-4641613507.6515913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-19340056.28188163</v>
      </c>
      <c r="L2473" s="444">
        <f t="shared" ca="1" si="147"/>
        <v>-4660953563.9334726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-4660953563.9334726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-19420639.849722803</v>
      </c>
      <c r="L2474" s="444">
        <f t="shared" ca="1" si="147"/>
        <v>-4680374203.7831955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-4680374203.7831955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-19501559.18242998</v>
      </c>
      <c r="L2475" s="444">
        <f t="shared" ca="1" si="147"/>
        <v>-4699875762.9656258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-4699875762.9656258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-19582815.679023441</v>
      </c>
      <c r="L2476" s="444">
        <f t="shared" ca="1" si="147"/>
        <v>-4719458578.6446495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-4719458578.6446495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-19664410.744352706</v>
      </c>
      <c r="L2477" s="444">
        <f t="shared" ca="1" si="147"/>
        <v>-4739122989.3890018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-4739122989.3890018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-19746345.789120842</v>
      </c>
      <c r="L2478" s="444">
        <f t="shared" ca="1" si="147"/>
        <v>-4758869335.1781225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-4758869335.1781225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-19828622.229908843</v>
      </c>
      <c r="L2479" s="444">
        <f t="shared" ca="1" si="147"/>
        <v>-4778697957.4080315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-4778697957.4080315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-19911241.48920013</v>
      </c>
      <c r="L2480" s="444">
        <f t="shared" ca="1" si="147"/>
        <v>-4798609198.8972321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-4798609198.8972321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-19994204.995405134</v>
      </c>
      <c r="L2481" s="444">
        <f t="shared" ca="1" si="147"/>
        <v>-4818603403.8926373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-4818603403.8926373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-20077514.18288599</v>
      </c>
      <c r="L2482" s="444">
        <f t="shared" ca="1" si="147"/>
        <v>-4838680918.0755234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-4838680918.0755234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-20161170.491981346</v>
      </c>
      <c r="L2483" s="444">
        <f t="shared" ca="1" si="147"/>
        <v>-4858842088.5675049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-4858842088.5675049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-20245175.369031269</v>
      </c>
      <c r="L2484" s="444">
        <f t="shared" ca="1" si="147"/>
        <v>-4879087263.9365358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-4879087263.9365358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-20329530.266402233</v>
      </c>
      <c r="L2485" s="444">
        <f t="shared" ca="1" si="147"/>
        <v>-4899416794.2029381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-4899416794.2029381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-20414236.642512243</v>
      </c>
      <c r="L2486" s="444">
        <f t="shared" ca="1" si="147"/>
        <v>-4919831030.8454504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-4919831030.8454504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-20499295.961856045</v>
      </c>
      <c r="L2487" s="444">
        <f t="shared" ca="1" si="147"/>
        <v>-4940330326.8073063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-4940330326.8073063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-20584709.695030443</v>
      </c>
      <c r="L2488" s="444">
        <f t="shared" ca="1" si="147"/>
        <v>-4960915036.5023365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-4960915036.5023365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-20670479.318759736</v>
      </c>
      <c r="L2489" s="444">
        <f t="shared" ca="1" si="147"/>
        <v>-4981585515.8210964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-4981585515.8210964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-20756606.315921236</v>
      </c>
      <c r="L2490" s="444">
        <f t="shared" ca="1" si="147"/>
        <v>-5002342122.1370173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-5002342122.1370173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-20843092.175570905</v>
      </c>
      <c r="L2491" s="444">
        <f t="shared" ca="1" si="147"/>
        <v>-5023185214.3125877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-5023185214.3125877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-20929938.392969117</v>
      </c>
      <c r="L2492" s="444">
        <f t="shared" ca="1" si="147"/>
        <v>-5044115152.7055569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-5044115152.7055569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-21017146.469606485</v>
      </c>
      <c r="L2493" s="444">
        <f t="shared" ca="1" si="147"/>
        <v>-5065132299.1751633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-5065132299.1751633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-21104717.913229845</v>
      </c>
      <c r="L2494" s="444">
        <f t="shared" ca="1" si="147"/>
        <v>-5086237017.0883932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-5086237017.0883932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-21192654.237868305</v>
      </c>
      <c r="L2495" s="444">
        <f t="shared" ca="1" si="147"/>
        <v>-5107429671.3262615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-5107429671.3262615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-21280956.963859424</v>
      </c>
      <c r="L2496" s="444">
        <f t="shared" ca="1" si="147"/>
        <v>-5128710628.2901211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-5128710628.2901211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-21369627.617875505</v>
      </c>
      <c r="L2497" s="444">
        <f t="shared" ca="1" si="147"/>
        <v>-5150080255.9079962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-5150080255.9079962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-21458667.732949983</v>
      </c>
      <c r="L2498" s="444">
        <f t="shared" ca="1" si="147"/>
        <v>-5171538923.6409464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-5171538923.6409464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-21548078.848503944</v>
      </c>
      <c r="L2499" s="444">
        <f t="shared" ca="1" si="147"/>
        <v>-5193087002.4894505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-5193087002.4894505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-21637862.510372709</v>
      </c>
      <c r="L2500" s="444">
        <f t="shared" ca="1" si="147"/>
        <v>-5214724864.9998236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-5214724864.9998236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-21728020.270832598</v>
      </c>
      <c r="L2501" s="444">
        <f t="shared" ca="1" si="147"/>
        <v>-5236452885.2706566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-5236452885.2706566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-21818553.688627735</v>
      </c>
      <c r="L2502" s="444">
        <f t="shared" ca="1" si="147"/>
        <v>-5258271438.9592848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-5258271438.9592848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-21909464.32899702</v>
      </c>
      <c r="L2503" s="444">
        <f t="shared" ca="1" si="147"/>
        <v>-5280180903.2882814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-5280180903.2882814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-22000753.763701171</v>
      </c>
      <c r="L2504" s="444">
        <f t="shared" ca="1" si="147"/>
        <v>-5302181657.0519829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-5302181657.0519829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-22092423.571049929</v>
      </c>
      <c r="L2505" s="444">
        <f t="shared" ca="1" si="147"/>
        <v>-5324274080.6230326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-5324274080.6230326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-22184475.335929301</v>
      </c>
      <c r="L2506" s="444">
        <f t="shared" ca="1" si="147"/>
        <v>-5346458555.9589615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-5346458555.9589615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-22276910.649829008</v>
      </c>
      <c r="L2507" s="444">
        <f t="shared" ca="1" si="147"/>
        <v>-5368735466.6087904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-5368735466.6087904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-22369731.110869959</v>
      </c>
      <c r="L2508" s="444">
        <f t="shared" ca="1" si="147"/>
        <v>-5391105197.7196608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-5391105197.7196608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-22462938.32383192</v>
      </c>
      <c r="L2509" s="444">
        <f t="shared" ca="1" si="147"/>
        <v>-5413568136.0434923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-5413568136.0434923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-22556533.900181219</v>
      </c>
      <c r="L2510" s="444">
        <f t="shared" ca="1" si="147"/>
        <v>-5436124669.9436731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-5436124669.9436731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-22650519.458098639</v>
      </c>
      <c r="L2511" s="444">
        <f t="shared" ca="1" si="147"/>
        <v>-5458775189.4017715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-5458775189.4017715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-22744896.622507382</v>
      </c>
      <c r="L2512" s="444">
        <f t="shared" ca="1" si="147"/>
        <v>-5481520086.0242786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-5481520086.0242786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-22839667.025101162</v>
      </c>
      <c r="L2513" s="444">
        <f t="shared" ca="1" si="147"/>
        <v>-5504359753.0493793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-5504359753.0493793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-22934832.304372415</v>
      </c>
      <c r="L2514" s="444">
        <f t="shared" ca="1" si="147"/>
        <v>-5527294585.3537521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-5527294585.3537521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-23030394.105640635</v>
      </c>
      <c r="L2515" s="444">
        <f t="shared" ca="1" si="147"/>
        <v>-5550324979.4593925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-5550324979.4593925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-23126354.081080802</v>
      </c>
      <c r="L2516" s="444">
        <f t="shared" ca="1" si="147"/>
        <v>-5573451333.540473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-5573451333.540473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-23222713.889751971</v>
      </c>
      <c r="L2517" s="444">
        <f t="shared" ca="1" si="147"/>
        <v>-5596674047.4302254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-5596674047.4302254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-23319475.197625939</v>
      </c>
      <c r="L2518" s="444">
        <f t="shared" ca="1" si="147"/>
        <v>-5619993522.6278515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-5619993522.6278515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-23416639.677616049</v>
      </c>
      <c r="L2519" s="444">
        <f t="shared" ca="1" si="147"/>
        <v>-5643410162.3054676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-5643410162.3054676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-23514209.009606116</v>
      </c>
      <c r="L2520" s="444">
        <f t="shared" ca="1" si="147"/>
        <v>-5666924371.315074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-5666924371.315074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-23612184.880479474</v>
      </c>
      <c r="L2521" s="444">
        <f t="shared" ca="1" si="147"/>
        <v>-5690536556.1955538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-5690536556.1955538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-23710568.984148141</v>
      </c>
      <c r="L2522" s="444">
        <f t="shared" ca="1" si="147"/>
        <v>-5714247125.1797018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-5714247125.1797018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-23809363.021582089</v>
      </c>
      <c r="L2523" s="444">
        <f t="shared" ca="1" si="147"/>
        <v>-5738056488.2012835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-5738056488.2012835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-23908568.700838681</v>
      </c>
      <c r="L2524" s="444">
        <f t="shared" ca="1" si="147"/>
        <v>-5761965056.9021225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-5761965056.9021225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-24008187.737092178</v>
      </c>
      <c r="L2525" s="444">
        <f t="shared" ca="1" si="147"/>
        <v>-5785973244.6392145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-5785973244.6392145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-24108221.852663394</v>
      </c>
      <c r="L2526" s="444">
        <f t="shared" ca="1" si="147"/>
        <v>-5810081466.4918776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-5810081466.4918776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-24208672.777049489</v>
      </c>
      <c r="L2527" s="444">
        <f t="shared" ca="1" si="147"/>
        <v>-5834290139.2689266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-5834290139.2689266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-24309542.24695386</v>
      </c>
      <c r="L2528" s="444">
        <f t="shared" ca="1" si="147"/>
        <v>-5858599681.5158806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-5858599681.5158806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-24410832.00631617</v>
      </c>
      <c r="L2529" s="444">
        <f t="shared" ca="1" si="147"/>
        <v>-5883010513.5221968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-5883010513.5221968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-24512543.806342486</v>
      </c>
      <c r="L2530" s="444">
        <f t="shared" ca="1" si="147"/>
        <v>-5907523057.3285389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-5907523057.3285389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-24614679.405535579</v>
      </c>
      <c r="L2531" s="444">
        <f t="shared" ca="1" si="147"/>
        <v>-5932137736.7340746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-5932137736.7340746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-24717240.569725312</v>
      </c>
      <c r="L2532" s="444">
        <f t="shared" ca="1" si="147"/>
        <v>-5956854977.3037996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-5956854977.3037996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-24820229.072099164</v>
      </c>
      <c r="L2533" s="444">
        <f t="shared" ca="1" si="147"/>
        <v>-5981675206.3758984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-5981675206.3758984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-24923646.693232909</v>
      </c>
      <c r="L2534" s="444">
        <f t="shared" ca="1" si="147"/>
        <v>-6006598853.0691309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-6006598853.0691309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-25027495.221121378</v>
      </c>
      <c r="L2535" s="444">
        <f t="shared" ca="1" si="147"/>
        <v>-6031626348.2902527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-6031626348.2902527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-25131776.451209385</v>
      </c>
      <c r="L2536" s="444">
        <f t="shared" ca="1" si="147"/>
        <v>-6056758124.7414618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-6056758124.7414618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-25236492.186422758</v>
      </c>
      <c r="L2537" s="444">
        <f t="shared" ca="1" si="147"/>
        <v>-6081994616.9278841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-6081994616.9278841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-25341644.237199515</v>
      </c>
      <c r="L2538" s="444">
        <f t="shared" ca="1" si="147"/>
        <v>-6107336261.1650839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-6107336261.1650839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-25447234.421521183</v>
      </c>
      <c r="L2539" s="444">
        <f t="shared" ca="1" si="147"/>
        <v>-6132783495.5866051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-6132783495.5866051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-25553264.564944189</v>
      </c>
      <c r="L2540" s="444">
        <f t="shared" ca="1" si="147"/>
        <v>-6158336760.1515493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-6158336760.1515493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-25659736.500631455</v>
      </c>
      <c r="L2541" s="444">
        <f t="shared" ca="1" si="147"/>
        <v>-6183996496.6521807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-6183996496.6521807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-25766652.069384087</v>
      </c>
      <c r="L2542" s="444">
        <f t="shared" ca="1" si="147"/>
        <v>-6209763148.7215643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-6209763148.7215643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-25874013.119673185</v>
      </c>
      <c r="L2543" s="444">
        <f t="shared" ca="1" si="147"/>
        <v>-6235637161.8412371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-6235637161.8412371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-25981821.507671822</v>
      </c>
      <c r="L2544" s="444">
        <f t="shared" ca="1" si="147"/>
        <v>-6261618983.3489084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-6261618983.3489084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-26090079.097287118</v>
      </c>
      <c r="L2545" s="444">
        <f t="shared" ca="1" si="147"/>
        <v>-6287709062.4461956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-6287709062.4461956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-26198787.76019248</v>
      </c>
      <c r="L2546" s="444">
        <f t="shared" ca="1" si="147"/>
        <v>-6313907850.2063885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-6313907850.2063885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-26307949.375859953</v>
      </c>
      <c r="L2547" s="444">
        <f t="shared" ca="1" si="147"/>
        <v>-6340215799.5822487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-6340215799.5822487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-26417565.831592701</v>
      </c>
      <c r="L2548" s="444">
        <f t="shared" ca="1" si="147"/>
        <v>-6366633365.4138412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-6366633365.4138412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-26527639.022557672</v>
      </c>
      <c r="L2549" s="444">
        <f t="shared" ca="1" si="147"/>
        <v>-6393161004.4363985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-6393161004.4363985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-26638170.851818327</v>
      </c>
      <c r="L2550" s="444">
        <f t="shared" ca="1" si="147"/>
        <v>-6419799175.2882166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-6419799175.2882166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-26749163.230367567</v>
      </c>
      <c r="L2551" s="444">
        <f t="shared" ca="1" si="147"/>
        <v>-6446548338.5185843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-6446548338.5185843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-26860618.077160768</v>
      </c>
      <c r="L2552" s="444">
        <f t="shared" ca="1" si="147"/>
        <v>-6473408956.5957451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-6473408956.5957451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-26972537.319148939</v>
      </c>
      <c r="L2553" s="444">
        <f t="shared" ca="1" si="147"/>
        <v>-6500381493.9148941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-6500381493.9148941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-27084922.891312059</v>
      </c>
      <c r="L2554" s="444">
        <f t="shared" ca="1" si="147"/>
        <v>-6527466416.8062057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-6527466416.8062057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-27197776.736692522</v>
      </c>
      <c r="L2555" s="444">
        <f t="shared" ca="1" si="147"/>
        <v>-6554664193.5428982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-6554664193.5428982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-27311100.806428742</v>
      </c>
      <c r="L2556" s="444">
        <f t="shared" ca="1" si="147"/>
        <v>-6581975294.3493271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-6581975294.3493271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-27424897.059788864</v>
      </c>
      <c r="L2557" s="444">
        <f t="shared" ca="1" si="147"/>
        <v>-6609400191.4091158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-6609400191.4091158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-27539167.46420465</v>
      </c>
      <c r="L2558" s="444">
        <f t="shared" ref="L2558:L2812" ca="1" si="152">I2558-J2558+K2558</f>
        <v>-6636939358.8733206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-6636939358.8733206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-27653913.995305501</v>
      </c>
      <c r="L2559" s="444">
        <f t="shared" ca="1" si="152"/>
        <v>-6664593272.8686256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-6664593272.8686256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-27769138.636952605</v>
      </c>
      <c r="L2560" s="444">
        <f t="shared" ca="1" si="152"/>
        <v>-6692362411.505578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-6692362411.505578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-27884843.38127324</v>
      </c>
      <c r="L2561" s="444">
        <f t="shared" ca="1" si="152"/>
        <v>-6720247254.8868513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-6720247254.8868513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-28001030.228695214</v>
      </c>
      <c r="L2562" s="444">
        <f t="shared" ca="1" si="152"/>
        <v>-6748248285.1155462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-6748248285.1155462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-28117701.187981442</v>
      </c>
      <c r="L2563" s="444">
        <f t="shared" ca="1" si="152"/>
        <v>-6776365986.3035278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-6776365986.3035278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-28234858.276264697</v>
      </c>
      <c r="L2564" s="444">
        <f t="shared" ca="1" si="152"/>
        <v>-6804600844.579793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-6804600844.579793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-28352503.519082472</v>
      </c>
      <c r="L2565" s="444">
        <f t="shared" ca="1" si="152"/>
        <v>-6832953348.098875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-6832953348.098875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-28470638.950411979</v>
      </c>
      <c r="L2566" s="444">
        <f t="shared" ca="1" si="152"/>
        <v>-6861423987.0492868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-6861423987.0492868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-28589266.612705361</v>
      </c>
      <c r="L2567" s="444">
        <f t="shared" ca="1" si="152"/>
        <v>-6890013253.6619921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-6890013253.6619921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-28708388.556924965</v>
      </c>
      <c r="L2568" s="444">
        <f t="shared" ca="1" si="152"/>
        <v>-6918721642.2189169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-6918721642.2189169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-28828006.842578821</v>
      </c>
      <c r="L2569" s="444">
        <f t="shared" ca="1" si="152"/>
        <v>-6947549649.0614958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-6947549649.0614958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-28948123.537756231</v>
      </c>
      <c r="L2570" s="444">
        <f t="shared" ca="1" si="152"/>
        <v>-6976497772.5992517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-6976497772.5992517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-29068740.719163552</v>
      </c>
      <c r="L2571" s="444">
        <f t="shared" ca="1" si="152"/>
        <v>-7005566513.3184156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-7005566513.3184156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-29189860.472160067</v>
      </c>
      <c r="L2572" s="444">
        <f t="shared" ca="1" si="152"/>
        <v>-7034756373.790576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-7034756373.790576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-29311484.890794065</v>
      </c>
      <c r="L2573" s="444">
        <f t="shared" ca="1" si="152"/>
        <v>-7064067858.6813698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-7064067858.6813698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-29433616.077839039</v>
      </c>
      <c r="L2574" s="444">
        <f t="shared" ca="1" si="152"/>
        <v>-7093501474.7592087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-7093501474.7592087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-29556256.144830041</v>
      </c>
      <c r="L2575" s="444">
        <f t="shared" ca="1" si="152"/>
        <v>-7123057730.9040384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-7123057730.9040384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-29679407.212100159</v>
      </c>
      <c r="L2576" s="444">
        <f t="shared" ca="1" si="152"/>
        <v>-7152737138.1161385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-7152737138.1161385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-29803071.408817243</v>
      </c>
      <c r="L2577" s="444">
        <f t="shared" ca="1" si="152"/>
        <v>-7182540209.5249557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-7182540209.5249557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-29927250.873020649</v>
      </c>
      <c r="L2578" s="444">
        <f t="shared" ca="1" si="152"/>
        <v>-7212467460.3979759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-7212467460.3979759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-30051947.751658227</v>
      </c>
      <c r="L2579" s="444">
        <f t="shared" ca="1" si="152"/>
        <v>-7242519408.1496344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-7242519408.1496344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-30177164.200623479</v>
      </c>
      <c r="L2580" s="444">
        <f t="shared" ca="1" si="152"/>
        <v>-7272696572.3502579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-7272696572.3502579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-30302902.384792741</v>
      </c>
      <c r="L2581" s="444">
        <f t="shared" ca="1" si="152"/>
        <v>-7302999474.7350502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-7302999474.7350502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-30429164.478062708</v>
      </c>
      <c r="L2582" s="444">
        <f t="shared" ca="1" si="152"/>
        <v>-7333428639.2131128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-7333428639.2131128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-30555952.663387969</v>
      </c>
      <c r="L2583" s="444">
        <f t="shared" ca="1" si="152"/>
        <v>-7363984591.8765011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-7363984591.8765011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-30683269.132818755</v>
      </c>
      <c r="L2584" s="444">
        <f t="shared" ca="1" si="152"/>
        <v>-7394667861.0093203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-7394667861.0093203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-30811116.087538835</v>
      </c>
      <c r="L2585" s="444">
        <f t="shared" ca="1" si="152"/>
        <v>-7425478977.096859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-7425478977.096859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-30939495.737903584</v>
      </c>
      <c r="L2586" s="444">
        <f t="shared" ca="1" si="152"/>
        <v>-7456418472.8347626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-7456418472.8347626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-31068410.303478178</v>
      </c>
      <c r="L2587" s="444">
        <f t="shared" ca="1" si="152"/>
        <v>-7487486883.1382408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-7487486883.1382408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-31197862.013076004</v>
      </c>
      <c r="L2588" s="444">
        <f t="shared" ca="1" si="152"/>
        <v>-7518684745.1513166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-7518684745.1513166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-31327853.104797147</v>
      </c>
      <c r="L2589" s="444">
        <f t="shared" ca="1" si="152"/>
        <v>-7550012598.256114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-7550012598.256114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-31458385.826067138</v>
      </c>
      <c r="L2590" s="444">
        <f t="shared" ca="1" si="152"/>
        <v>-7581470984.082181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-7581470984.082181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-31589462.433675751</v>
      </c>
      <c r="L2591" s="444">
        <f t="shared" ca="1" si="152"/>
        <v>-7613060446.5158567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-7613060446.5158567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-31721085.19381607</v>
      </c>
      <c r="L2592" s="444">
        <f t="shared" ca="1" si="152"/>
        <v>-7644781531.7096729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-7644781531.7096729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-31853256.382123634</v>
      </c>
      <c r="L2593" s="444">
        <f t="shared" ca="1" si="152"/>
        <v>-7676634788.0917969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-7676634788.0917969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-31985978.283715818</v>
      </c>
      <c r="L2594" s="444">
        <f t="shared" ca="1" si="152"/>
        <v>-7708620766.3755131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-7708620766.3755131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-32119253.193231303</v>
      </c>
      <c r="L2595" s="444">
        <f t="shared" ca="1" si="152"/>
        <v>-7740740019.5687447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-7740740019.5687447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-32253083.41486977</v>
      </c>
      <c r="L2596" s="444">
        <f t="shared" ca="1" si="152"/>
        <v>-7772993102.983614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-7772993102.983614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-32387471.26243173</v>
      </c>
      <c r="L2597" s="444">
        <f t="shared" ca="1" si="152"/>
        <v>-7805380574.2460461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-7805380574.2460461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-32522419.059358526</v>
      </c>
      <c r="L2598" s="444">
        <f t="shared" ca="1" si="152"/>
        <v>-7837902993.3054047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-7837902993.3054047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-32657929.138772517</v>
      </c>
      <c r="L2599" s="444">
        <f t="shared" ca="1" si="152"/>
        <v>-7870560922.4441776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-7870560922.4441776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-32794003.843517412</v>
      </c>
      <c r="L2600" s="444">
        <f t="shared" ca="1" si="152"/>
        <v>-7903354926.2876949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-7903354926.2876949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-32930645.526198734</v>
      </c>
      <c r="L2601" s="444">
        <f t="shared" ca="1" si="152"/>
        <v>-7936285571.8138933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-7936285571.8138933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-33067856.549224555</v>
      </c>
      <c r="L2602" s="444">
        <f t="shared" ca="1" si="152"/>
        <v>-7969353428.3631182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-7969353428.3631182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-33205639.284846324</v>
      </c>
      <c r="L2603" s="444">
        <f t="shared" ca="1" si="152"/>
        <v>-8002559067.6479645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-8002559067.6479645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-33343996.115199856</v>
      </c>
      <c r="L2604" s="444">
        <f t="shared" ca="1" si="152"/>
        <v>-8035903063.7631645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-8035903063.7631645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-33482929.432346519</v>
      </c>
      <c r="L2605" s="444">
        <f t="shared" ca="1" si="152"/>
        <v>-8069385993.1955109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-8069385993.1955109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-33622441.638314627</v>
      </c>
      <c r="L2606" s="444">
        <f t="shared" ca="1" si="152"/>
        <v>-8103008434.8338251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-8103008434.8338251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-33762535.145140938</v>
      </c>
      <c r="L2607" s="444">
        <f t="shared" ca="1" si="152"/>
        <v>-8136770969.9789658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-8136770969.9789658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-33903212.374912351</v>
      </c>
      <c r="L2608" s="444">
        <f t="shared" ca="1" si="152"/>
        <v>-8170674182.353878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-8170674182.353878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-34044475.759807825</v>
      </c>
      <c r="L2609" s="444">
        <f t="shared" ca="1" si="152"/>
        <v>-8204718658.1136856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-8204718658.1136856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-34186327.74214036</v>
      </c>
      <c r="L2610" s="444">
        <f t="shared" ca="1" si="152"/>
        <v>-8238904985.8558264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-8238904985.8558264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-34328770.774399281</v>
      </c>
      <c r="L2611" s="444">
        <f t="shared" ca="1" si="152"/>
        <v>-8273233756.6302261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-8273233756.6302261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-34471807.319292605</v>
      </c>
      <c r="L2612" s="444">
        <f t="shared" ca="1" si="152"/>
        <v>-8307705563.9495192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-8307705563.9495192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-34615439.849789664</v>
      </c>
      <c r="L2613" s="444">
        <f t="shared" ca="1" si="152"/>
        <v>-8342321003.7993088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-8342321003.7993088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-34759670.849163786</v>
      </c>
      <c r="L2614" s="444">
        <f t="shared" ca="1" si="152"/>
        <v>-8377080674.6484728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-8377080674.6484728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-34904502.811035305</v>
      </c>
      <c r="L2615" s="444">
        <f t="shared" ca="1" si="152"/>
        <v>-8411985177.4595079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-8411985177.4595079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-35049938.239414617</v>
      </c>
      <c r="L2616" s="444">
        <f t="shared" ca="1" si="152"/>
        <v>-8447035115.6989222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-8447035115.6989222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-35195979.648745507</v>
      </c>
      <c r="L2617" s="444">
        <f t="shared" ca="1" si="152"/>
        <v>-8482231095.3476677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-8482231095.3476677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-35342629.563948616</v>
      </c>
      <c r="L2618" s="444">
        <f t="shared" ca="1" si="152"/>
        <v>-8517573724.9116163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-8517573724.9116163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-35489890.520465069</v>
      </c>
      <c r="L2619" s="444">
        <f t="shared" ca="1" si="152"/>
        <v>-8553063615.4320812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-8553063615.4320812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-35637765.064300336</v>
      </c>
      <c r="L2620" s="444">
        <f t="shared" ca="1" si="152"/>
        <v>-8588701380.4963818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-8588701380.4963818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-35786255.752068259</v>
      </c>
      <c r="L2621" s="444">
        <f t="shared" ca="1" si="152"/>
        <v>-8624487636.2484493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-8624487636.2484493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-35935365.151035205</v>
      </c>
      <c r="L2622" s="444">
        <f t="shared" ca="1" si="152"/>
        <v>-8660423001.3994846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-8660423001.3994846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-36085095.839164518</v>
      </c>
      <c r="L2623" s="444">
        <f t="shared" ca="1" si="152"/>
        <v>-8696508097.2386494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-8696508097.2386494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-36235450.405161038</v>
      </c>
      <c r="L2624" s="444">
        <f t="shared" ca="1" si="152"/>
        <v>-8732743547.6438103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-8732743547.6438103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-36386431.448515877</v>
      </c>
      <c r="L2625" s="444">
        <f t="shared" ca="1" si="152"/>
        <v>-8769129979.0923252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-8769129979.0923252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-36538041.579551354</v>
      </c>
      <c r="L2626" s="444">
        <f t="shared" ca="1" si="152"/>
        <v>-8805668020.6718769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-8805668020.6718769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-36690283.419466153</v>
      </c>
      <c r="L2627" s="444">
        <f t="shared" ca="1" si="152"/>
        <v>-8842358304.0913429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-8842358304.0913429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-36843159.600380592</v>
      </c>
      <c r="L2628" s="444">
        <f t="shared" ca="1" si="152"/>
        <v>-8879201463.6917229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-8879201463.6917229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-36996672.765382178</v>
      </c>
      <c r="L2629" s="444">
        <f t="shared" ca="1" si="152"/>
        <v>-8916198136.4571056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-8916198136.4571056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-37150825.56857127</v>
      </c>
      <c r="L2630" s="444">
        <f t="shared" ca="1" si="152"/>
        <v>-8953348962.0256767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-8953348962.0256767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-37305620.675106987</v>
      </c>
      <c r="L2631" s="444">
        <f t="shared" ca="1" si="152"/>
        <v>-8990654582.7007828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-8990654582.7007828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-37461060.76125326</v>
      </c>
      <c r="L2632" s="444">
        <f t="shared" ca="1" si="152"/>
        <v>-9028115643.4620361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-9028115643.4620361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-37617148.514425151</v>
      </c>
      <c r="L2633" s="444">
        <f t="shared" ca="1" si="152"/>
        <v>-9065732791.9764614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-9065732791.9764614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-37773886.633235253</v>
      </c>
      <c r="L2634" s="444">
        <f t="shared" ca="1" si="152"/>
        <v>-9103506678.6096973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-9103506678.6096973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-37931277.827540405</v>
      </c>
      <c r="L2635" s="444">
        <f t="shared" ca="1" si="152"/>
        <v>-9141437956.4372387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-9141437956.4372387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-38089324.818488494</v>
      </c>
      <c r="L2636" s="444">
        <f t="shared" ca="1" si="152"/>
        <v>-9179527281.2557278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-9179527281.2557278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-38248030.338565528</v>
      </c>
      <c r="L2637" s="444">
        <f t="shared" ca="1" si="152"/>
        <v>-9217775311.5942936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-9217775311.5942936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-38407397.131642893</v>
      </c>
      <c r="L2638" s="444">
        <f t="shared" ca="1" si="152"/>
        <v>-9256182708.7259369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-9256182708.7259369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-38567427.953024738</v>
      </c>
      <c r="L2639" s="444">
        <f t="shared" ca="1" si="152"/>
        <v>-9294750136.6789608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-9294750136.6789608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-38728125.56949567</v>
      </c>
      <c r="L2640" s="444">
        <f t="shared" ca="1" si="152"/>
        <v>-9333478262.248457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-9333478262.248457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-38889492.759368569</v>
      </c>
      <c r="L2641" s="444">
        <f t="shared" ca="1" si="152"/>
        <v>-9372367755.0078259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-9372367755.0078259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-39051532.312532604</v>
      </c>
      <c r="L2642" s="444">
        <f t="shared" ca="1" si="152"/>
        <v>-9411419287.3203583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-9411419287.3203583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-39214247.030501492</v>
      </c>
      <c r="L2643" s="444">
        <f t="shared" ca="1" si="152"/>
        <v>-9450633534.3508606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-9450633534.3508606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-39377639.726461917</v>
      </c>
      <c r="L2644" s="444">
        <f t="shared" ca="1" si="152"/>
        <v>-9490011174.077322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-9490011174.077322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-39541713.225322172</v>
      </c>
      <c r="L2645" s="444">
        <f t="shared" ca="1" si="152"/>
        <v>-9529552887.3026447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-9529552887.3026447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-39706470.363761023</v>
      </c>
      <c r="L2646" s="444">
        <f t="shared" ca="1" si="152"/>
        <v>-9569259357.6664066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-9569259357.6664066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-39871913.990276694</v>
      </c>
      <c r="L2647" s="444">
        <f t="shared" ca="1" si="152"/>
        <v>-9609131271.656683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-9609131271.656683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-40038046.96523618</v>
      </c>
      <c r="L2648" s="444">
        <f t="shared" ca="1" si="152"/>
        <v>-9649169318.6219196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-9649169318.6219196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-40204872.160924666</v>
      </c>
      <c r="L2649" s="444">
        <f t="shared" ca="1" si="152"/>
        <v>-9689374190.7828445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-9689374190.7828445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-40372392.461595185</v>
      </c>
      <c r="L2650" s="444">
        <f t="shared" ca="1" si="152"/>
        <v>-9729746583.2444401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-9729746583.2444401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-40540610.763518497</v>
      </c>
      <c r="L2651" s="444">
        <f t="shared" ca="1" si="152"/>
        <v>-9770287194.0079594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-9770287194.0079594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-40709529.975033164</v>
      </c>
      <c r="L2652" s="444">
        <f t="shared" ca="1" si="152"/>
        <v>-9810996723.9829922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-9810996723.9829922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-40879153.016595803</v>
      </c>
      <c r="L2653" s="444">
        <f t="shared" ca="1" si="152"/>
        <v>-9851875876.999588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-9851875876.999588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-41049482.820831619</v>
      </c>
      <c r="L2654" s="444">
        <f t="shared" ca="1" si="152"/>
        <v>-9892925359.8204193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-9892925359.8204193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-41220522.332585081</v>
      </c>
      <c r="L2655" s="444">
        <f t="shared" ca="1" si="152"/>
        <v>-9934145882.1530037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-9934145882.1530037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-41392274.508970849</v>
      </c>
      <c r="L2656" s="444">
        <f t="shared" ca="1" si="152"/>
        <v>-9975538156.661974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-9975538156.661974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-41564742.31942489</v>
      </c>
      <c r="L2657" s="444">
        <f t="shared" ca="1" si="152"/>
        <v>-10017102898.9814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-10017102898.9814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-41737928.745755829</v>
      </c>
      <c r="L2658" s="444">
        <f t="shared" ca="1" si="152"/>
        <v>-10058840827.727156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-10058840827.727156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-41911836.782196485</v>
      </c>
      <c r="L2659" s="444">
        <f t="shared" ca="1" si="152"/>
        <v>-10100752664.509352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-10100752664.509352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-42086469.435455635</v>
      </c>
      <c r="L2660" s="444">
        <f t="shared" ca="1" si="152"/>
        <v>-10142839133.944807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-10142839133.944807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-42261829.724770032</v>
      </c>
      <c r="L2661" s="444">
        <f t="shared" ca="1" si="152"/>
        <v>-10185100963.669577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-10185100963.669577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-42437920.681956567</v>
      </c>
      <c r="L2662" s="444">
        <f t="shared" ca="1" si="152"/>
        <v>-10227538884.351534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-10227538884.351534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-42614745.351464726</v>
      </c>
      <c r="L2663" s="444">
        <f t="shared" ca="1" si="152"/>
        <v>-10270153629.702999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-10270153629.702999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-42792306.79042916</v>
      </c>
      <c r="L2664" s="444">
        <f t="shared" ca="1" si="152"/>
        <v>-10312945936.493429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-10312945936.493429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-42970608.068722621</v>
      </c>
      <c r="L2665" s="444">
        <f t="shared" ca="1" si="152"/>
        <v>-10355916544.562151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-10355916544.562151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-43149652.269008964</v>
      </c>
      <c r="L2666" s="444">
        <f t="shared" ca="1" si="152"/>
        <v>-10399066196.83116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-10399066196.83116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-43329442.486796498</v>
      </c>
      <c r="L2667" s="444">
        <f t="shared" ca="1" si="152"/>
        <v>-10442395639.317957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-10442395639.317957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-43509981.830491483</v>
      </c>
      <c r="L2668" s="444">
        <f t="shared" ca="1" si="152"/>
        <v>-10485905621.148449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-10485905621.148449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-43691273.421451867</v>
      </c>
      <c r="L2669" s="444">
        <f t="shared" ca="1" si="152"/>
        <v>-10529596894.569901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-10529596894.569901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-43873320.394041255</v>
      </c>
      <c r="L2670" s="444">
        <f t="shared" ca="1" si="152"/>
        <v>-10573470214.963942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-10573470214.963942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-44056125.895683087</v>
      </c>
      <c r="L2671" s="444">
        <f t="shared" ca="1" si="152"/>
        <v>-10617526340.859625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-10617526340.859625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-44239693.086915106</v>
      </c>
      <c r="L2672" s="444">
        <f t="shared" ca="1" si="152"/>
        <v>-10661766033.946541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-10661766033.946541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-44424025.141443923</v>
      </c>
      <c r="L2673" s="444">
        <f t="shared" ca="1" si="152"/>
        <v>-10706190059.087984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-10706190059.087984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-44609125.246199936</v>
      </c>
      <c r="L2674" s="444">
        <f t="shared" ca="1" si="152"/>
        <v>-10750799184.334185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-10750799184.334185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-44794996.601392433</v>
      </c>
      <c r="L2675" s="444">
        <f t="shared" ca="1" si="152"/>
        <v>-10795594180.935577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-10795594180.935577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-44981642.420564905</v>
      </c>
      <c r="L2676" s="444">
        <f t="shared" ca="1" si="152"/>
        <v>-10840575823.356142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-10840575823.356142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-45169065.930650592</v>
      </c>
      <c r="L2677" s="444">
        <f t="shared" ca="1" si="152"/>
        <v>-10885744889.286793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-10885744889.286793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-45357270.372028306</v>
      </c>
      <c r="L2678" s="444">
        <f t="shared" ca="1" si="152"/>
        <v>-10931102159.658821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-10931102159.658821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-45546258.998578422</v>
      </c>
      <c r="L2679" s="444">
        <f t="shared" ca="1" si="152"/>
        <v>-10976648418.6574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-10976648418.6574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-45736035.077739164</v>
      </c>
      <c r="L2680" s="444">
        <f t="shared" ca="1" si="152"/>
        <v>-11022384453.73514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-11022384453.73514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-45926601.890563086</v>
      </c>
      <c r="L2681" s="444">
        <f t="shared" ca="1" si="152"/>
        <v>-11068311055.625704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-11068311055.625704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-46117962.731773764</v>
      </c>
      <c r="L2682" s="444">
        <f t="shared" ca="1" si="152"/>
        <v>-11114429018.357477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-11114429018.357477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-46310120.909822822</v>
      </c>
      <c r="L2683" s="444">
        <f t="shared" ca="1" si="152"/>
        <v>-11160739139.2673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-11160739139.2673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-46503079.74694708</v>
      </c>
      <c r="L2684" s="444">
        <f t="shared" ca="1" si="152"/>
        <v>-11207242219.014246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-11207242219.014246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-46696842.579226024</v>
      </c>
      <c r="L2685" s="444">
        <f t="shared" ca="1" si="152"/>
        <v>-11253939061.593472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-11253939061.593472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-46891412.756639466</v>
      </c>
      <c r="L2686" s="444">
        <f t="shared" ca="1" si="152"/>
        <v>-11300830474.350111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-11300830474.350111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-47086793.64312546</v>
      </c>
      <c r="L2687" s="444">
        <f t="shared" ca="1" si="152"/>
        <v>-11347917267.993237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-11347917267.993237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-47282988.616638482</v>
      </c>
      <c r="L2688" s="444">
        <f t="shared" ca="1" si="152"/>
        <v>-11395200256.609875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-11395200256.609875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-47480001.06920781</v>
      </c>
      <c r="L2689" s="444">
        <f t="shared" ca="1" si="152"/>
        <v>-11442680257.679083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-11442680257.679083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-47677834.406996176</v>
      </c>
      <c r="L2690" s="444">
        <f t="shared" ca="1" si="152"/>
        <v>-11490358092.086079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-11490358092.086079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-47876492.050358661</v>
      </c>
      <c r="L2691" s="444">
        <f t="shared" ca="1" si="152"/>
        <v>-11538234584.136436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-11538234584.136436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-48075977.433901817</v>
      </c>
      <c r="L2692" s="444">
        <f t="shared" ca="1" si="152"/>
        <v>-11586310561.570339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-11586310561.570339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-48276294.006543078</v>
      </c>
      <c r="L2693" s="444">
        <f t="shared" ca="1" si="152"/>
        <v>-11634586855.576881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-11634586855.576881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-48477445.231570341</v>
      </c>
      <c r="L2694" s="444">
        <f t="shared" ca="1" si="152"/>
        <v>-11683064300.808453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-11683064300.808453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-48679434.586701885</v>
      </c>
      <c r="L2695" s="444">
        <f t="shared" ca="1" si="152"/>
        <v>-11731743735.395155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-11731743735.395155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-48882265.564146481</v>
      </c>
      <c r="L2696" s="444">
        <f t="shared" ca="1" si="152"/>
        <v>-11780626000.959301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-11780626000.959301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-49085941.670663752</v>
      </c>
      <c r="L2697" s="444">
        <f t="shared" ca="1" si="152"/>
        <v>-11829711942.629965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-11829711942.629965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-49290466.427624851</v>
      </c>
      <c r="L2698" s="444">
        <f t="shared" ca="1" si="152"/>
        <v>-11879002409.05759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-11879002409.05759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-49495843.371073291</v>
      </c>
      <c r="L2699" s="444">
        <f t="shared" ca="1" si="152"/>
        <v>-11928498252.428663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-11928498252.428663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-49702076.051786095</v>
      </c>
      <c r="L2700" s="444">
        <f t="shared" ca="1" si="152"/>
        <v>-11978200328.48045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-11978200328.48045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-49909168.035335205</v>
      </c>
      <c r="L2701" s="444">
        <f t="shared" ca="1" si="152"/>
        <v>-12028109496.515785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-12028109496.515785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-50117122.902149104</v>
      </c>
      <c r="L2702" s="444">
        <f t="shared" ca="1" si="152"/>
        <v>-12078226619.417934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-12078226619.417934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-50325944.247574724</v>
      </c>
      <c r="L2703" s="444">
        <f t="shared" ca="1" si="152"/>
        <v>-12128552563.665508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-12128552563.665508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-50535635.681939617</v>
      </c>
      <c r="L2704" s="444">
        <f t="shared" ca="1" si="152"/>
        <v>-12179088199.347448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-12179088199.347448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-50746200.830614366</v>
      </c>
      <c r="L2705" s="444">
        <f t="shared" ca="1" si="152"/>
        <v>-12229834400.178062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-12229834400.178062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-50957643.334075257</v>
      </c>
      <c r="L2706" s="444">
        <f t="shared" ca="1" si="152"/>
        <v>-12280792043.512138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-12280792043.512138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-51169966.847967245</v>
      </c>
      <c r="L2707" s="444">
        <f t="shared" ca="1" si="152"/>
        <v>-12331962010.360106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-12331962010.360106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-51383175.043167107</v>
      </c>
      <c r="L2708" s="444">
        <f t="shared" ca="1" si="152"/>
        <v>-12383345185.403273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-12383345185.403273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-51597271.605846971</v>
      </c>
      <c r="L2709" s="444">
        <f t="shared" ca="1" si="152"/>
        <v>-12434942457.009119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-12434942457.009119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-51812260.237537995</v>
      </c>
      <c r="L2710" s="444">
        <f t="shared" ca="1" si="152"/>
        <v>-12486754717.246656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-12486754717.246656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-52028144.655194402</v>
      </c>
      <c r="L2711" s="444">
        <f t="shared" ca="1" si="152"/>
        <v>-12538782861.901852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-12538782861.901852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-52244928.591257714</v>
      </c>
      <c r="L2712" s="444">
        <f t="shared" ca="1" si="152"/>
        <v>-12591027790.493109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-12591027790.493109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-52462615.793721288</v>
      </c>
      <c r="L2713" s="444">
        <f t="shared" ca="1" si="152"/>
        <v>-12643490406.286831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-12643490406.286831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-52681210.026195131</v>
      </c>
      <c r="L2714" s="444">
        <f t="shared" ca="1" si="152"/>
        <v>-12696171616.313026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-12696171616.313026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-52900715.067970946</v>
      </c>
      <c r="L2715" s="444">
        <f t="shared" ca="1" si="152"/>
        <v>-12749072331.380997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-12749072331.380997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-53121134.714087486</v>
      </c>
      <c r="L2716" s="444">
        <f t="shared" ca="1" si="152"/>
        <v>-12802193466.095085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-12802193466.095085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-53342472.775396191</v>
      </c>
      <c r="L2717" s="444">
        <f t="shared" ca="1" si="152"/>
        <v>-12855535938.870481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-12855535938.870481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-53564733.078627005</v>
      </c>
      <c r="L2718" s="444">
        <f t="shared" ca="1" si="152"/>
        <v>-12909100671.949108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-12909100671.949108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-53787919.466454618</v>
      </c>
      <c r="L2719" s="444">
        <f t="shared" ca="1" si="152"/>
        <v>-12962888591.415564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-12962888591.415564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-54012035.797564849</v>
      </c>
      <c r="L2720" s="444">
        <f t="shared" ca="1" si="152"/>
        <v>-13016900627.213129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-13016900627.213129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-54237085.946721368</v>
      </c>
      <c r="L2721" s="444">
        <f t="shared" ca="1" si="152"/>
        <v>-13071137713.159851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-13071137713.159851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-54463073.804832712</v>
      </c>
      <c r="L2722" s="444">
        <f t="shared" ca="1" si="152"/>
        <v>-13125600786.964684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-13125600786.964684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-54690003.279019512</v>
      </c>
      <c r="L2723" s="444">
        <f t="shared" ca="1" si="152"/>
        <v>-13180290790.243704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-13180290790.243704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-54917878.292682096</v>
      </c>
      <c r="L2724" s="444">
        <f t="shared" ca="1" si="152"/>
        <v>-13235208668.536386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-13235208668.536386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-55146702.785568275</v>
      </c>
      <c r="L2725" s="444">
        <f t="shared" ca="1" si="152"/>
        <v>-13290355371.321955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-13290355371.321955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-55376480.713841476</v>
      </c>
      <c r="L2726" s="444">
        <f t="shared" ca="1" si="152"/>
        <v>-13345731852.035797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-13345731852.035797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-55607216.05014915</v>
      </c>
      <c r="L2727" s="444">
        <f t="shared" ca="1" si="152"/>
        <v>-13401339068.085947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-13401339068.085947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-55838912.783691451</v>
      </c>
      <c r="L2728" s="444">
        <f t="shared" ca="1" si="152"/>
        <v>-13457177980.869638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-13457177980.869638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-56071574.920290157</v>
      </c>
      <c r="L2729" s="444">
        <f t="shared" ca="1" si="152"/>
        <v>-13513249555.789928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-13513249555.789928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-56305206.482458033</v>
      </c>
      <c r="L2730" s="444">
        <f t="shared" ca="1" si="152"/>
        <v>-13569554762.272387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-13569554762.272387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-56539811.50946828</v>
      </c>
      <c r="L2731" s="444">
        <f t="shared" ca="1" si="152"/>
        <v>-13626094573.781855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-13626094573.781855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-56775394.057424396</v>
      </c>
      <c r="L2732" s="444">
        <f t="shared" ca="1" si="152"/>
        <v>-13682869967.839279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-13682869967.839279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-57011958.199330322</v>
      </c>
      <c r="L2733" s="444">
        <f t="shared" ca="1" si="152"/>
        <v>-13739881926.038609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-13739881926.038609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-57249508.025160871</v>
      </c>
      <c r="L2734" s="444">
        <f t="shared" ca="1" si="152"/>
        <v>-13797131434.06377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-13797131434.06377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-57488047.641932383</v>
      </c>
      <c r="L2735" s="444">
        <f t="shared" ca="1" si="152"/>
        <v>-13854619481.705702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-13854619481.705702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-57727581.173773758</v>
      </c>
      <c r="L2736" s="444">
        <f t="shared" ca="1" si="152"/>
        <v>-13912347062.879475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-13912347062.879475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-57968112.761997811</v>
      </c>
      <c r="L2737" s="444">
        <f t="shared" ca="1" si="152"/>
        <v>-13970315175.641472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-13970315175.641472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-58209646.565172799</v>
      </c>
      <c r="L2738" s="444">
        <f t="shared" ca="1" si="152"/>
        <v>-14028524822.206644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-14028524822.206644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-58452186.759194344</v>
      </c>
      <c r="L2739" s="444">
        <f t="shared" ca="1" si="152"/>
        <v>-14086977008.965837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-14086977008.965837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-58695737.537357666</v>
      </c>
      <c r="L2740" s="444">
        <f t="shared" ca="1" si="152"/>
        <v>-14145672746.503195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-14145672746.503195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-58940303.11042998</v>
      </c>
      <c r="L2741" s="444">
        <f t="shared" ca="1" si="152"/>
        <v>-14204613049.613625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-14204613049.613625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-59185887.706723437</v>
      </c>
      <c r="L2742" s="444">
        <f t="shared" ca="1" si="152"/>
        <v>-14263798937.320349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-14263798937.320349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-59432495.572168112</v>
      </c>
      <c r="L2743" s="444">
        <f t="shared" ca="1" si="152"/>
        <v>-14323231432.892517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-14323231432.892517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-59680130.970385484</v>
      </c>
      <c r="L2744" s="444">
        <f t="shared" ca="1" si="152"/>
        <v>-14382911563.862902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-14382911563.862902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-59928798.182762086</v>
      </c>
      <c r="L2745" s="444">
        <f t="shared" ca="1" si="152"/>
        <v>-14442840362.045664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-14442840362.045664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-60178501.508523598</v>
      </c>
      <c r="L2746" s="444">
        <f t="shared" ca="1" si="152"/>
        <v>-14503018863.554188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-14503018863.554188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-60429245.264809117</v>
      </c>
      <c r="L2747" s="444">
        <f t="shared" ca="1" si="152"/>
        <v>-14563448108.818996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-14563448108.818996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-60681033.786745816</v>
      </c>
      <c r="L2748" s="444">
        <f t="shared" ca="1" si="152"/>
        <v>-14624129142.605742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-14624129142.605742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-60933871.427523918</v>
      </c>
      <c r="L2749" s="444">
        <f t="shared" ca="1" si="152"/>
        <v>-14685063014.033266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-14685063014.033266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-61187762.558471948</v>
      </c>
      <c r="L2750" s="444">
        <f t="shared" ca="1" si="152"/>
        <v>-14746250776.591738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-14746250776.591738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-61442711.569132239</v>
      </c>
      <c r="L2751" s="444">
        <f t="shared" ca="1" si="152"/>
        <v>-14807693488.16087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-14807693488.16087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-61698722.867336959</v>
      </c>
      <c r="L2752" s="444">
        <f t="shared" ca="1" si="152"/>
        <v>-14869392211.028206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-14869392211.028206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-61955800.879284196</v>
      </c>
      <c r="L2753" s="444">
        <f t="shared" ca="1" si="152"/>
        <v>-14931348011.90749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-14931348011.90749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-62213950.049614541</v>
      </c>
      <c r="L2754" s="444">
        <f t="shared" ca="1" si="152"/>
        <v>-14993561961.957104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-14993561961.957104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-62473174.841487937</v>
      </c>
      <c r="L2755" s="444">
        <f t="shared" ca="1" si="152"/>
        <v>-15056035136.798592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-15056035136.798592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-62733479.736660801</v>
      </c>
      <c r="L2756" s="444">
        <f t="shared" ca="1" si="152"/>
        <v>-15118768616.535252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-15118768616.535252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-62994869.235563546</v>
      </c>
      <c r="L2757" s="444">
        <f t="shared" ca="1" si="152"/>
        <v>-15181763485.770815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-15181763485.770815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-63257347.857378393</v>
      </c>
      <c r="L2758" s="444">
        <f t="shared" ca="1" si="152"/>
        <v>-15245020833.628193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-15245020833.628193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-63520920.140117466</v>
      </c>
      <c r="L2759" s="444">
        <f t="shared" ca="1" si="152"/>
        <v>-15308541753.768311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-15308541753.768311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-63785590.640701294</v>
      </c>
      <c r="L2760" s="444">
        <f t="shared" ca="1" si="152"/>
        <v>-15372327344.409012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-15372327344.409012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-64051363.935037538</v>
      </c>
      <c r="L2761" s="444">
        <f t="shared" ca="1" si="152"/>
        <v>-15436378708.344049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-15436378708.344049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-64318244.618100204</v>
      </c>
      <c r="L2762" s="444">
        <f t="shared" ca="1" si="152"/>
        <v>-15500696952.962151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-15500696952.962151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-64586237.304008961</v>
      </c>
      <c r="L2763" s="444">
        <f t="shared" ca="1" si="152"/>
        <v>-15565283190.266159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-15565283190.266159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-64855346.626108997</v>
      </c>
      <c r="L2764" s="444">
        <f t="shared" ca="1" si="152"/>
        <v>-15630138536.892267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-15630138536.892267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-65125577.237051122</v>
      </c>
      <c r="L2765" s="444">
        <f t="shared" ca="1" si="152"/>
        <v>-15695264114.129318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-15695264114.129318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-65396933.808872156</v>
      </c>
      <c r="L2766" s="444">
        <f t="shared" ca="1" si="152"/>
        <v>-15760661047.93819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-15760661047.93819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-65669421.033075787</v>
      </c>
      <c r="L2767" s="444">
        <f t="shared" ca="1" si="152"/>
        <v>-15826330468.971266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-15826330468.971266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-65943043.620713599</v>
      </c>
      <c r="L2768" s="444">
        <f t="shared" ca="1" si="152"/>
        <v>-15892273512.59198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-15892273512.59198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-66217806.302466579</v>
      </c>
      <c r="L2769" s="444">
        <f t="shared" ca="1" si="152"/>
        <v>-15958491318.894447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-15958491318.894447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-66493713.828726865</v>
      </c>
      <c r="L2770" s="444">
        <f t="shared" ca="1" si="152"/>
        <v>-16024985032.723175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-16024985032.723175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-66770770.969679892</v>
      </c>
      <c r="L2771" s="444">
        <f t="shared" ca="1" si="152"/>
        <v>-16091755803.692856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-16091755803.692856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-67048982.515386887</v>
      </c>
      <c r="L2772" s="444">
        <f t="shared" ca="1" si="152"/>
        <v>-16158804786.208242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-16158804786.208242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-67328353.275867671</v>
      </c>
      <c r="L2773" s="444">
        <f t="shared" ca="1" si="152"/>
        <v>-16226133139.48411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-16226133139.48411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-67608888.081183791</v>
      </c>
      <c r="L2774" s="444">
        <f t="shared" ca="1" si="152"/>
        <v>-16293742027.565294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-16293742027.565294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-67890591.781522065</v>
      </c>
      <c r="L2775" s="444">
        <f t="shared" ca="1" si="152"/>
        <v>-16361632619.346817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-16361632619.346817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-68173469.247278407</v>
      </c>
      <c r="L2776" s="444">
        <f t="shared" ca="1" si="152"/>
        <v>-16429806088.594095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-16429806088.594095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-68457525.369142056</v>
      </c>
      <c r="L2777" s="444">
        <f t="shared" ca="1" si="152"/>
        <v>-16498263613.963238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-16498263613.963238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-68742765.058180153</v>
      </c>
      <c r="L2778" s="444">
        <f t="shared" ca="1" si="152"/>
        <v>-16567006379.021418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-16567006379.021418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-69029193.245922565</v>
      </c>
      <c r="L2779" s="444">
        <f t="shared" ca="1" si="152"/>
        <v>-16636035572.26734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-16636035572.26734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-69316814.884447247</v>
      </c>
      <c r="L2780" s="444">
        <f t="shared" ca="1" si="152"/>
        <v>-16705352387.151787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-16705352387.151787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-69605634.946465775</v>
      </c>
      <c r="L2781" s="444">
        <f t="shared" ca="1" si="152"/>
        <v>-16774958022.098253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-16774958022.098253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-69895658.425409392</v>
      </c>
      <c r="L2782" s="444">
        <f t="shared" ca="1" si="152"/>
        <v>-16844853680.523663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-16844853680.523663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-70186890.335515246</v>
      </c>
      <c r="L2783" s="444">
        <f t="shared" ca="1" si="152"/>
        <v>-16915040570.859179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-16915040570.859179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-70479335.711913243</v>
      </c>
      <c r="L2784" s="444">
        <f t="shared" ca="1" si="152"/>
        <v>-16985519906.571093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-16985519906.571093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-70772999.610712886</v>
      </c>
      <c r="L2785" s="444">
        <f t="shared" ca="1" si="152"/>
        <v>-17056292906.181805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-17056292906.181805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-71067887.10909085</v>
      </c>
      <c r="L2786" s="444">
        <f t="shared" ca="1" si="152"/>
        <v>-17127360793.290895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-17127360793.290895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-71364003.305378735</v>
      </c>
      <c r="L2787" s="444">
        <f t="shared" ca="1" si="152"/>
        <v>-17198724796.596275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-17198724796.596275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-71661353.319151148</v>
      </c>
      <c r="L2788" s="444">
        <f t="shared" ca="1" si="152"/>
        <v>-17270386149.915428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-17270386149.915428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-71959942.291314289</v>
      </c>
      <c r="L2789" s="444">
        <f t="shared" ca="1" si="152"/>
        <v>-17342346092.206741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-17342346092.206741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-72259775.384194762</v>
      </c>
      <c r="L2790" s="444">
        <f t="shared" ca="1" si="152"/>
        <v>-17414605867.590935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-17414605867.590935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-72560857.781628892</v>
      </c>
      <c r="L2791" s="444">
        <f t="shared" ca="1" si="152"/>
        <v>-17487166725.372562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-17487166725.372562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-72863194.689052343</v>
      </c>
      <c r="L2792" s="444">
        <f t="shared" ca="1" si="152"/>
        <v>-17560029920.061615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-17560029920.061615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-73166791.33359006</v>
      </c>
      <c r="L2793" s="444">
        <f t="shared" ca="1" si="152"/>
        <v>-17633196711.395206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-17633196711.395206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-73471652.964146689</v>
      </c>
      <c r="L2794" s="444">
        <f t="shared" ca="1" si="152"/>
        <v>-17706668364.359352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-17706668364.359352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-73777784.851497293</v>
      </c>
      <c r="L2795" s="444">
        <f t="shared" ca="1" si="152"/>
        <v>-17780446149.21085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-17780446149.21085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-74085192.288378537</v>
      </c>
      <c r="L2796" s="444">
        <f t="shared" ca="1" si="152"/>
        <v>-17854531341.499229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-17854531341.499229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-74393880.589580119</v>
      </c>
      <c r="L2797" s="444">
        <f t="shared" ca="1" si="152"/>
        <v>-17928925222.08881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-17928925222.08881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-74703855.092036709</v>
      </c>
      <c r="L2798" s="444">
        <f t="shared" ca="1" si="152"/>
        <v>-18003629077.180847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-18003629077.180847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-75015121.154920191</v>
      </c>
      <c r="L2799" s="444">
        <f t="shared" ca="1" si="152"/>
        <v>-18078644198.335766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-18078644198.335766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-75327684.159732357</v>
      </c>
      <c r="L2800" s="444">
        <f t="shared" ca="1" si="152"/>
        <v>-18153971882.495499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-18153971882.495499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-75641549.510397911</v>
      </c>
      <c r="L2801" s="444">
        <f t="shared" ca="1" si="152"/>
        <v>-18229613432.005898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-18229613432.005898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-75956722.633357912</v>
      </c>
      <c r="L2802" s="444">
        <f t="shared" ca="1" si="152"/>
        <v>-18305570154.639256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-18305570154.639256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-76273208.977663562</v>
      </c>
      <c r="L2803" s="444">
        <f t="shared" ca="1" si="152"/>
        <v>-18381843363.61692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-18381843363.61692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-76591014.015070498</v>
      </c>
      <c r="L2804" s="444">
        <f t="shared" ca="1" si="152"/>
        <v>-18458434377.631992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-18458434377.631992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-76910143.2401333</v>
      </c>
      <c r="L2805" s="444">
        <f t="shared" ca="1" si="152"/>
        <v>-18535344520.872128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-18535344520.872128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-77230602.170300528</v>
      </c>
      <c r="L2806" s="444">
        <f t="shared" ca="1" si="152"/>
        <v>-18612575123.042427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-18612575123.042427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-77552396.346010119</v>
      </c>
      <c r="L2807" s="444">
        <f t="shared" ca="1" si="152"/>
        <v>-18690127519.388435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-18690127519.388435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-77875531.33078514</v>
      </c>
      <c r="L2808" s="444">
        <f t="shared" ca="1" si="152"/>
        <v>-18768003050.719219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-18768003050.719219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-78200012.711330086</v>
      </c>
      <c r="L2809" s="444">
        <f t="shared" ca="1" si="152"/>
        <v>-18846203063.43055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-18846203063.43055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-78525846.097627282</v>
      </c>
      <c r="L2810" s="444">
        <f t="shared" ca="1" si="152"/>
        <v>-18924728909.528175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-18924728909.528175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-78853037.12303406</v>
      </c>
      <c r="L2811" s="444">
        <f t="shared" ca="1" si="152"/>
        <v>-19003581946.651211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-19003581946.651211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-79181591.444380045</v>
      </c>
      <c r="L2812" s="444">
        <f t="shared" ca="1" si="152"/>
        <v>-19082763538.095592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-19082763538.095592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-79511514.742064968</v>
      </c>
      <c r="L2813" s="444">
        <f t="shared" ref="L2813:L3067" ca="1" si="157">I2813-J2813+K2813</f>
        <v>-19162275052.837658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-19162275052.837658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-79842812.720156908</v>
      </c>
      <c r="L2814" s="444">
        <f t="shared" ca="1" si="157"/>
        <v>-19242117865.557816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-19242117865.557816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-80175491.106490895</v>
      </c>
      <c r="L2815" s="444">
        <f t="shared" ca="1" si="157"/>
        <v>-19322293356.664307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-19322293356.664307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-80509555.652767941</v>
      </c>
      <c r="L2816" s="444">
        <f t="shared" ca="1" si="157"/>
        <v>-19402802912.317074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-19402802912.317074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-80845012.134654477</v>
      </c>
      <c r="L2817" s="444">
        <f t="shared" ca="1" si="157"/>
        <v>-19483647924.451729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-19483647924.451729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-81181866.351882204</v>
      </c>
      <c r="L2818" s="444">
        <f t="shared" ca="1" si="157"/>
        <v>-19564829790.803612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-19564829790.803612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-81520124.12834838</v>
      </c>
      <c r="L2819" s="444">
        <f t="shared" ca="1" si="157"/>
        <v>-19646349914.931961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-19646349914.931961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-81859791.312216505</v>
      </c>
      <c r="L2820" s="444">
        <f t="shared" ca="1" si="157"/>
        <v>-19728209706.244179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-19728209706.244179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-82200873.776017413</v>
      </c>
      <c r="L2821" s="444">
        <f t="shared" ca="1" si="157"/>
        <v>-19810410580.020195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-19810410580.020195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-82543377.416750818</v>
      </c>
      <c r="L2822" s="444">
        <f t="shared" ca="1" si="157"/>
        <v>-19892953957.436947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-19892953957.436947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-82887308.155987278</v>
      </c>
      <c r="L2823" s="444">
        <f t="shared" ca="1" si="157"/>
        <v>-19975841265.592934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-19975841265.592934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-83232671.939970553</v>
      </c>
      <c r="L2824" s="444">
        <f t="shared" ca="1" si="157"/>
        <v>-20059073937.532906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-20059073937.532906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-83579474.739720434</v>
      </c>
      <c r="L2825" s="444">
        <f t="shared" ca="1" si="157"/>
        <v>-20142653412.272625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-20142653412.272625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-83927722.551135942</v>
      </c>
      <c r="L2826" s="444">
        <f t="shared" ca="1" si="157"/>
        <v>-20226581134.823761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-20226581134.823761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-84277421.395098999</v>
      </c>
      <c r="L2827" s="444">
        <f t="shared" ca="1" si="157"/>
        <v>-20310858556.218861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-20310858556.218861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-84628577.317578584</v>
      </c>
      <c r="L2828" s="444">
        <f t="shared" ca="1" si="157"/>
        <v>-20395487133.536438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-20395487133.536438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-84981196.389735162</v>
      </c>
      <c r="L2829" s="444">
        <f t="shared" ca="1" si="157"/>
        <v>-20480468329.926174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-20480468329.926174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-85335284.708025724</v>
      </c>
      <c r="L2830" s="444">
        <f t="shared" ca="1" si="157"/>
        <v>-20565803614.634201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-20565803614.634201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-85690848.394309163</v>
      </c>
      <c r="L2831" s="444">
        <f t="shared" ca="1" si="157"/>
        <v>-20651494463.028511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-20651494463.028511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-86047893.595952123</v>
      </c>
      <c r="L2832" s="444">
        <f t="shared" ca="1" si="157"/>
        <v>-20737542356.624462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-20737542356.624462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-86406426.485935256</v>
      </c>
      <c r="L2833" s="444">
        <f t="shared" ca="1" si="157"/>
        <v>-20823948783.110397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-20823948783.110397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-86766453.262959987</v>
      </c>
      <c r="L2834" s="444">
        <f t="shared" ca="1" si="157"/>
        <v>-20910715236.373356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-20910715236.373356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-87127980.151555642</v>
      </c>
      <c r="L2835" s="444">
        <f t="shared" ca="1" si="157"/>
        <v>-20997843216.52491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-20997843216.52491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-87491013.402187124</v>
      </c>
      <c r="L2836" s="444">
        <f t="shared" ca="1" si="157"/>
        <v>-21085334229.927097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-21085334229.927097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-87855559.291362911</v>
      </c>
      <c r="L2837" s="444">
        <f t="shared" ca="1" si="157"/>
        <v>-21173189789.21846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-21173189789.21846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-88221624.12174359</v>
      </c>
      <c r="L2838" s="444">
        <f t="shared" ca="1" si="157"/>
        <v>-21261411413.340202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-21261411413.340202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-88589214.222250849</v>
      </c>
      <c r="L2839" s="444">
        <f t="shared" ca="1" si="157"/>
        <v>-21350000627.562454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-21350000627.562454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-88958335.948176891</v>
      </c>
      <c r="L2840" s="444">
        <f t="shared" ca="1" si="157"/>
        <v>-21438958963.510632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-21438958963.510632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-89328995.681294292</v>
      </c>
      <c r="L2841" s="444">
        <f t="shared" ca="1" si="157"/>
        <v>-21528287959.191925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-21528287959.191925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-89701199.829966351</v>
      </c>
      <c r="L2842" s="444">
        <f t="shared" ca="1" si="157"/>
        <v>-21617989159.021893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-21617989159.021893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-90074954.829257891</v>
      </c>
      <c r="L2843" s="444">
        <f t="shared" ca="1" si="157"/>
        <v>-21708064113.851151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-21708064113.851151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-90450267.141046464</v>
      </c>
      <c r="L2844" s="444">
        <f t="shared" ca="1" si="157"/>
        <v>-21798514380.992195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-21798514380.992195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-90827143.254134148</v>
      </c>
      <c r="L2845" s="444">
        <f t="shared" ca="1" si="157"/>
        <v>-21889341524.24633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-21889341524.24633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-91205589.684359714</v>
      </c>
      <c r="L2846" s="444">
        <f t="shared" ca="1" si="157"/>
        <v>-21980547113.930691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-21980547113.930691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-91585612.97471121</v>
      </c>
      <c r="L2847" s="444">
        <f t="shared" ca="1" si="157"/>
        <v>-22072132726.905403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-22072132726.905403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-91967219.695439175</v>
      </c>
      <c r="L2848" s="444">
        <f t="shared" ca="1" si="157"/>
        <v>-22164099946.600842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-22164099946.600842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-92350416.444170177</v>
      </c>
      <c r="L2849" s="444">
        <f t="shared" ca="1" si="157"/>
        <v>-22256450363.045013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-22256450363.045013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-92735209.846020892</v>
      </c>
      <c r="L2850" s="444">
        <f t="shared" ca="1" si="157"/>
        <v>-22349185572.891033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-22349185572.891033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-93121606.553712636</v>
      </c>
      <c r="L2851" s="444">
        <f t="shared" ca="1" si="157"/>
        <v>-22442307179.444744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-22442307179.444744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-93509613.247686431</v>
      </c>
      <c r="L2852" s="444">
        <f t="shared" ca="1" si="157"/>
        <v>-22535816792.692432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-22535816792.692432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-93899236.636218473</v>
      </c>
      <c r="L2853" s="444">
        <f t="shared" ca="1" si="157"/>
        <v>-22629716029.328651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-22629716029.328651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-94290483.455536053</v>
      </c>
      <c r="L2854" s="444">
        <f t="shared" ca="1" si="157"/>
        <v>-22724006512.784187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-22724006512.784187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-94683360.469934106</v>
      </c>
      <c r="L2855" s="444">
        <f t="shared" ca="1" si="157"/>
        <v>-22818689873.25412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-22818689873.25412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-95077874.471892163</v>
      </c>
      <c r="L2856" s="444">
        <f t="shared" ca="1" si="157"/>
        <v>-22913767747.726013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-22913767747.726013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-95474032.282191724</v>
      </c>
      <c r="L2857" s="444">
        <f t="shared" ca="1" si="157"/>
        <v>-23009241780.008205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-23009241780.008205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-95871840.750034183</v>
      </c>
      <c r="L2858" s="444">
        <f t="shared" ca="1" si="157"/>
        <v>-23105113620.75824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-23105113620.75824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-96271306.753159329</v>
      </c>
      <c r="L2859" s="444">
        <f t="shared" ca="1" si="157"/>
        <v>-23201384927.511398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-23201384927.511398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-96672437.197964162</v>
      </c>
      <c r="L2860" s="444">
        <f t="shared" ca="1" si="157"/>
        <v>-23298057364.709362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-23298057364.709362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-97075239.019622341</v>
      </c>
      <c r="L2861" s="444">
        <f t="shared" ca="1" si="157"/>
        <v>-23395132603.728985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-23395132603.728985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-97479719.182204098</v>
      </c>
      <c r="L2862" s="444">
        <f t="shared" ca="1" si="157"/>
        <v>-23492612322.91119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-23492612322.91119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-97885884.678796619</v>
      </c>
      <c r="L2863" s="444">
        <f t="shared" ca="1" si="157"/>
        <v>-23590498207.589985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-23590498207.589985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-98293742.531624943</v>
      </c>
      <c r="L2864" s="444">
        <f t="shared" ca="1" si="157"/>
        <v>-23688791950.121609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-23688791950.121609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-98703299.792173371</v>
      </c>
      <c r="L2865" s="444">
        <f t="shared" ca="1" si="157"/>
        <v>-23787495249.91378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-23787495249.91378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-99114563.54130742</v>
      </c>
      <c r="L2866" s="444">
        <f t="shared" ca="1" si="157"/>
        <v>-23886609813.455086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-23886609813.455086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-99527540.889396191</v>
      </c>
      <c r="L2867" s="444">
        <f t="shared" ca="1" si="157"/>
        <v>-23986137354.344482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-23986137354.344482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-99942238.976435348</v>
      </c>
      <c r="L2868" s="444">
        <f t="shared" ca="1" si="157"/>
        <v>-24086079593.320919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-24086079593.320919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-100358664.9721705</v>
      </c>
      <c r="L2869" s="444">
        <f t="shared" ca="1" si="157"/>
        <v>-24186438258.293091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-24186438258.293091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-100776826.07622121</v>
      </c>
      <c r="L2870" s="444">
        <f t="shared" ca="1" si="157"/>
        <v>-24287215084.369312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-24287215084.369312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-101196729.51820546</v>
      </c>
      <c r="L2871" s="444">
        <f t="shared" ca="1" si="157"/>
        <v>-24388411813.887516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-24388411813.887516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-101618382.55786465</v>
      </c>
      <c r="L2872" s="444">
        <f t="shared" ca="1" si="157"/>
        <v>-24490030196.445381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-24490030196.445381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-102041792.48518908</v>
      </c>
      <c r="L2873" s="444">
        <f t="shared" ca="1" si="157"/>
        <v>-24592071988.930569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-24592071988.930569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-102466966.62054403</v>
      </c>
      <c r="L2874" s="444">
        <f t="shared" ca="1" si="157"/>
        <v>-24694538955.551113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-24694538955.551113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-102893912.3147963</v>
      </c>
      <c r="L2875" s="444">
        <f t="shared" ca="1" si="157"/>
        <v>-24797432867.86591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-24797432867.86591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-103322636.94944128</v>
      </c>
      <c r="L2876" s="444">
        <f t="shared" ca="1" si="157"/>
        <v>-24900755504.81535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-24900755504.81535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-103753147.93673062</v>
      </c>
      <c r="L2877" s="444">
        <f t="shared" ca="1" si="157"/>
        <v>-25004508652.752079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-25004508652.752079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-104185452.71980032</v>
      </c>
      <c r="L2878" s="444">
        <f t="shared" ca="1" si="157"/>
        <v>-25108694105.471878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-25108694105.471878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-104619558.77279949</v>
      </c>
      <c r="L2879" s="444">
        <f t="shared" ca="1" si="157"/>
        <v>-25213313664.244678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-25213313664.244678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-105055473.60101949</v>
      </c>
      <c r="L2880" s="444">
        <f t="shared" ca="1" si="157"/>
        <v>-25318369137.845699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-25318369137.845699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-105493204.74102375</v>
      </c>
      <c r="L2881" s="444">
        <f t="shared" ca="1" si="157"/>
        <v>-25423862342.586723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-25423862342.586723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-105932759.76077801</v>
      </c>
      <c r="L2882" s="444">
        <f t="shared" ca="1" si="157"/>
        <v>-25529795102.3475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-25529795102.3475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-106374146.25978124</v>
      </c>
      <c r="L2883" s="444">
        <f t="shared" ca="1" si="157"/>
        <v>-25636169248.607281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-25636169248.607281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-106817371.869197</v>
      </c>
      <c r="L2884" s="444">
        <f t="shared" ca="1" si="157"/>
        <v>-25742986620.476479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-25742986620.476479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-107262444.25198533</v>
      </c>
      <c r="L2885" s="444">
        <f t="shared" ca="1" si="157"/>
        <v>-25850249064.728462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-25850249064.728462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-107709371.10303526</v>
      </c>
      <c r="L2886" s="444">
        <f t="shared" ca="1" si="157"/>
        <v>-25957958435.831497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-25957958435.831497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-108158160.14929791</v>
      </c>
      <c r="L2887" s="444">
        <f t="shared" ca="1" si="157"/>
        <v>-26066116595.980797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-26066116595.980797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-108608819.14991999</v>
      </c>
      <c r="L2888" s="444">
        <f t="shared" ca="1" si="157"/>
        <v>-26174725415.130718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-26174725415.130718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-109061355.896378</v>
      </c>
      <c r="L2889" s="444">
        <f t="shared" ca="1" si="157"/>
        <v>-26283786771.027096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-26283786771.027096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-109515778.2126129</v>
      </c>
      <c r="L2890" s="444">
        <f t="shared" ca="1" si="157"/>
        <v>-26393302549.239708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-26393302549.239708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-109972093.95516545</v>
      </c>
      <c r="L2891" s="444">
        <f t="shared" ca="1" si="157"/>
        <v>-26503274643.194874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-26503274643.194874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-110430311.01331197</v>
      </c>
      <c r="L2892" s="444">
        <f t="shared" ca="1" si="157"/>
        <v>-26613704954.208187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-26613704954.208187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-110890437.30920078</v>
      </c>
      <c r="L2893" s="444">
        <f t="shared" ca="1" si="157"/>
        <v>-26724595391.517387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-26724595391.517387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-111352480.79798912</v>
      </c>
      <c r="L2894" s="444">
        <f t="shared" ca="1" si="157"/>
        <v>-26835947872.315376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-26835947872.315376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-111816449.46798073</v>
      </c>
      <c r="L2895" s="444">
        <f t="shared" ca="1" si="157"/>
        <v>-26947764321.783356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-26947764321.783356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-112282351.34076399</v>
      </c>
      <c r="L2896" s="444">
        <f t="shared" ca="1" si="157"/>
        <v>-27060046673.124119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-27060046673.124119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-112750194.47135049</v>
      </c>
      <c r="L2897" s="444">
        <f t="shared" ca="1" si="157"/>
        <v>-27172796867.59547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-27172796867.59547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-113219986.94831446</v>
      </c>
      <c r="L2898" s="444">
        <f t="shared" ca="1" si="157"/>
        <v>-27286016854.543785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-27286016854.543785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-113691736.89393243</v>
      </c>
      <c r="L2899" s="444">
        <f t="shared" ca="1" si="157"/>
        <v>-27399708591.437717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-27399708591.437717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-114165452.46432382</v>
      </c>
      <c r="L2900" s="444">
        <f t="shared" ca="1" si="157"/>
        <v>-27513874043.902042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-27513874043.902042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-114641141.84959184</v>
      </c>
      <c r="L2901" s="444">
        <f t="shared" ca="1" si="157"/>
        <v>-27628515185.751633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-27628515185.751633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-115118813.27396514</v>
      </c>
      <c r="L2902" s="444">
        <f t="shared" ca="1" si="157"/>
        <v>-27743633999.025597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-27743633999.025597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-115598474.99594</v>
      </c>
      <c r="L2903" s="444">
        <f t="shared" ca="1" si="157"/>
        <v>-27859232474.021538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-27859232474.021538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-116080135.30842309</v>
      </c>
      <c r="L2904" s="444">
        <f t="shared" ca="1" si="157"/>
        <v>-27975312609.32996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-27975312609.32996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-116563802.53887483</v>
      </c>
      <c r="L2905" s="444">
        <f t="shared" ca="1" si="157"/>
        <v>-28091876411.868835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-28091876411.868835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-117049485.04945348</v>
      </c>
      <c r="L2906" s="444">
        <f t="shared" ca="1" si="157"/>
        <v>-28208925896.918289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-28208925896.918289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-117537191.23715954</v>
      </c>
      <c r="L2907" s="444">
        <f t="shared" ca="1" si="157"/>
        <v>-28326463088.155449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-28326463088.155449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-118026929.53398106</v>
      </c>
      <c r="L2908" s="444">
        <f t="shared" ca="1" si="157"/>
        <v>-28444490017.68943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-28444490017.68943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-118518708.40703928</v>
      </c>
      <c r="L2909" s="444">
        <f t="shared" ca="1" si="157"/>
        <v>-28563008726.09647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-28563008726.09647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-119012536.35873528</v>
      </c>
      <c r="L2910" s="444">
        <f t="shared" ca="1" si="157"/>
        <v>-28682021262.455204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-28682021262.455204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-119508421.92689668</v>
      </c>
      <c r="L2911" s="444">
        <f t="shared" ca="1" si="157"/>
        <v>-28801529684.382099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-28801529684.382099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-120006373.68492541</v>
      </c>
      <c r="L2912" s="444">
        <f t="shared" ca="1" si="157"/>
        <v>-28921536058.067024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-28921536058.067024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-120506400.24194594</v>
      </c>
      <c r="L2913" s="444">
        <f t="shared" ca="1" si="157"/>
        <v>-29042042458.308971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-29042042458.308971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-121008510.24295405</v>
      </c>
      <c r="L2914" s="444">
        <f t="shared" ca="1" si="157"/>
        <v>-29163050968.551926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-29163050968.551926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-121512712.36896636</v>
      </c>
      <c r="L2915" s="444">
        <f t="shared" ca="1" si="157"/>
        <v>-29284563680.920891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-29284563680.920891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-122019015.33717038</v>
      </c>
      <c r="L2916" s="444">
        <f t="shared" ca="1" si="157"/>
        <v>-29406582696.25806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-29406582696.25806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-122527427.90107524</v>
      </c>
      <c r="L2917" s="444">
        <f t="shared" ca="1" si="157"/>
        <v>-29529110124.159134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-29529110124.159134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-123037958.85066305</v>
      </c>
      <c r="L2918" s="444">
        <f t="shared" ca="1" si="157"/>
        <v>-29652148083.009796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-29652148083.009796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-123550617.01254082</v>
      </c>
      <c r="L2919" s="444">
        <f t="shared" ca="1" si="157"/>
        <v>-29775698700.022339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-29775698700.022339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-124065411.25009307</v>
      </c>
      <c r="L2920" s="444">
        <f t="shared" ca="1" si="157"/>
        <v>-29899764111.27243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-29899764111.27243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-124582350.46363513</v>
      </c>
      <c r="L2921" s="444">
        <f t="shared" ca="1" si="157"/>
        <v>-30024346461.736065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-30024346461.736065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-125101443.59056693</v>
      </c>
      <c r="L2922" s="444">
        <f t="shared" ca="1" si="157"/>
        <v>-30149447905.326633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-30149447905.326633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-125622699.60552762</v>
      </c>
      <c r="L2923" s="444">
        <f t="shared" ca="1" si="157"/>
        <v>-30275070604.932159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-30275070604.932159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-126146127.52055065</v>
      </c>
      <c r="L2924" s="444">
        <f t="shared" ca="1" si="157"/>
        <v>-30401216732.452709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-30401216732.452709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-126671736.38521962</v>
      </c>
      <c r="L2925" s="444">
        <f t="shared" ca="1" si="157"/>
        <v>-30527888468.837929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-30527888468.837929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-127199535.2868247</v>
      </c>
      <c r="L2926" s="444">
        <f t="shared" ca="1" si="157"/>
        <v>-30655088004.124752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-30655088004.124752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-127729533.35051979</v>
      </c>
      <c r="L2927" s="444">
        <f t="shared" ca="1" si="157"/>
        <v>-30782817537.475273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-30782817537.475273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-128261739.7394803</v>
      </c>
      <c r="L2928" s="444">
        <f t="shared" ca="1" si="157"/>
        <v>-30911079277.214752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-30911079277.214752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-128796163.65506147</v>
      </c>
      <c r="L2929" s="444">
        <f t="shared" ca="1" si="157"/>
        <v>-31039875440.869812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-31039875440.869812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-129332814.33695754</v>
      </c>
      <c r="L2930" s="444">
        <f t="shared" ca="1" si="157"/>
        <v>-31169208255.206768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-31169208255.206768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-129871701.06336153</v>
      </c>
      <c r="L2931" s="444">
        <f t="shared" ca="1" si="157"/>
        <v>-31299079956.27013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-31299079956.27013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-130412833.15112554</v>
      </c>
      <c r="L2932" s="444">
        <f t="shared" ca="1" si="157"/>
        <v>-31429492789.421257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-31429492789.421257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-130956219.9559219</v>
      </c>
      <c r="L2933" s="444">
        <f t="shared" ca="1" si="157"/>
        <v>-31560449009.377178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-31560449009.377178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-131501870.87240489</v>
      </c>
      <c r="L2934" s="444">
        <f t="shared" ca="1" si="157"/>
        <v>-31691950880.249584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-31691950880.249584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-132049795.33437327</v>
      </c>
      <c r="L2935" s="444">
        <f t="shared" ca="1" si="157"/>
        <v>-31824000675.583958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-31824000675.583958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-132600002.81493315</v>
      </c>
      <c r="L2936" s="444">
        <f t="shared" ca="1" si="157"/>
        <v>-31956600678.398891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-31956600678.398891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-133152502.82666205</v>
      </c>
      <c r="L2937" s="444">
        <f t="shared" ca="1" si="157"/>
        <v>-32089753181.225552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-32089753181.225552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-133707304.92177314</v>
      </c>
      <c r="L2938" s="444">
        <f t="shared" ca="1" si="157"/>
        <v>-32223460486.147324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-32223460486.147324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-134264418.6922805</v>
      </c>
      <c r="L2939" s="444">
        <f t="shared" ca="1" si="157"/>
        <v>-32357724904.839603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-32357724904.839603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-134823853.77016503</v>
      </c>
      <c r="L2940" s="444">
        <f t="shared" ca="1" si="157"/>
        <v>-32492548758.609768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-32492548758.609768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-135385619.8275407</v>
      </c>
      <c r="L2941" s="444">
        <f t="shared" ca="1" si="157"/>
        <v>-32627934378.437309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-32627934378.437309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-135949726.57682213</v>
      </c>
      <c r="L2942" s="444">
        <f t="shared" ca="1" si="157"/>
        <v>-32763884105.01413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-32763884105.01413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-136516183.77089223</v>
      </c>
      <c r="L2943" s="444">
        <f t="shared" ca="1" si="157"/>
        <v>-32900400288.785023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-32900400288.785023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-137085001.20327091</v>
      </c>
      <c r="L2944" s="444">
        <f t="shared" ca="1" si="157"/>
        <v>-33037485289.988293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-33037485289.988293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-137656188.70828453</v>
      </c>
      <c r="L2945" s="444">
        <f t="shared" ca="1" si="157"/>
        <v>-33175141478.696579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-33175141478.696579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-138229756.16123575</v>
      </c>
      <c r="L2946" s="444">
        <f t="shared" ca="1" si="157"/>
        <v>-33313371234.857815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-33313371234.857815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-138805713.47857422</v>
      </c>
      <c r="L2947" s="444">
        <f t="shared" ca="1" si="157"/>
        <v>-33452176948.336388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-33452176948.336388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-139384070.61806828</v>
      </c>
      <c r="L2948" s="444">
        <f t="shared" ca="1" si="157"/>
        <v>-33591561018.954456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-33591561018.954456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-139964837.5789769</v>
      </c>
      <c r="L2949" s="444">
        <f t="shared" ca="1" si="157"/>
        <v>-33731525856.533432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-33731525856.533432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-140548024.40222263</v>
      </c>
      <c r="L2950" s="444">
        <f t="shared" ca="1" si="157"/>
        <v>-33872073880.935654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-33872073880.935654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-141133641.17056525</v>
      </c>
      <c r="L2951" s="444">
        <f t="shared" ca="1" si="157"/>
        <v>-34013207522.10622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-34013207522.10622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-141721698.00877592</v>
      </c>
      <c r="L2952" s="444">
        <f t="shared" ca="1" si="157"/>
        <v>-34154929220.114998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-34154929220.114998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-142312205.08381248</v>
      </c>
      <c r="L2953" s="444">
        <f t="shared" ca="1" si="157"/>
        <v>-34297241425.198811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-34297241425.198811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-142905172.60499504</v>
      </c>
      <c r="L2954" s="444">
        <f t="shared" ca="1" si="157"/>
        <v>-34440146597.803802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-34440146597.803802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-143500610.82418251</v>
      </c>
      <c r="L2955" s="444">
        <f t="shared" ca="1" si="157"/>
        <v>-34583647208.627983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-34583647208.627983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-144098530.03594992</v>
      </c>
      <c r="L2956" s="444">
        <f t="shared" ca="1" si="157"/>
        <v>-34727745738.663933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-34727745738.663933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-144698940.57776639</v>
      </c>
      <c r="L2957" s="444">
        <f t="shared" ca="1" si="157"/>
        <v>-34872444679.241699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-34872444679.241699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-145301852.83017373</v>
      </c>
      <c r="L2958" s="444">
        <f t="shared" ca="1" si="157"/>
        <v>-35017746532.071877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-35017746532.071877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-145907277.21696615</v>
      </c>
      <c r="L2959" s="444">
        <f t="shared" ca="1" si="157"/>
        <v>-35163653809.288841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-35163653809.288841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-146515224.20537016</v>
      </c>
      <c r="L2960" s="444">
        <f t="shared" ca="1" si="157"/>
        <v>-35310169033.494209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-35310169033.494209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-147125704.30622587</v>
      </c>
      <c r="L2961" s="444">
        <f t="shared" ca="1" si="157"/>
        <v>-35457294737.800438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-35457294737.800438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-147738728.0741685</v>
      </c>
      <c r="L2962" s="444">
        <f t="shared" ca="1" si="157"/>
        <v>-35605033465.874603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-35605033465.874603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-148354306.10781085</v>
      </c>
      <c r="L2963" s="444">
        <f t="shared" ca="1" si="157"/>
        <v>-35753387771.982414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-35753387771.982414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-148972449.04992673</v>
      </c>
      <c r="L2964" s="444">
        <f t="shared" ca="1" si="157"/>
        <v>-35902360221.032341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-35902360221.032341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-149593167.58763474</v>
      </c>
      <c r="L2965" s="444">
        <f t="shared" ca="1" si="157"/>
        <v>-36051953388.619972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-36051953388.619972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-150216472.45258322</v>
      </c>
      <c r="L2966" s="444">
        <f t="shared" ca="1" si="157"/>
        <v>-36202169861.072556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-36202169861.072556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-150842374.42113563</v>
      </c>
      <c r="L2967" s="444">
        <f t="shared" ca="1" si="157"/>
        <v>-36353012235.49369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-36353012235.49369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-151470884.31455705</v>
      </c>
      <c r="L2968" s="444">
        <f t="shared" ca="1" si="157"/>
        <v>-36504483119.80825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-36504483119.80825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-152102012.99920103</v>
      </c>
      <c r="L2969" s="444">
        <f t="shared" ca="1" si="157"/>
        <v>-36656585132.807449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-36656585132.807449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-152735771.38669771</v>
      </c>
      <c r="L2970" s="444">
        <f t="shared" ca="1" si="157"/>
        <v>-36809320904.194145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-36809320904.194145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-153372170.43414226</v>
      </c>
      <c r="L2971" s="444">
        <f t="shared" ca="1" si="157"/>
        <v>-36962693074.628288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-36962693074.628288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-154011221.14428455</v>
      </c>
      <c r="L2972" s="444">
        <f t="shared" ca="1" si="157"/>
        <v>-37116704295.772575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-37116704295.772575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-154652934.56571907</v>
      </c>
      <c r="L2973" s="444">
        <f t="shared" ca="1" si="157"/>
        <v>-37271357230.338295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-37271357230.338295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-155297321.79307622</v>
      </c>
      <c r="L2974" s="444">
        <f t="shared" ca="1" si="157"/>
        <v>-37426654552.131371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-37426654552.131371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-155944393.96721405</v>
      </c>
      <c r="L2975" s="444">
        <f t="shared" ca="1" si="157"/>
        <v>-37582598946.098587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-37582598946.098587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-156594162.27541077</v>
      </c>
      <c r="L2976" s="444">
        <f t="shared" ca="1" si="157"/>
        <v>-37739193108.374001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-37739193108.374001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-157246637.95155832</v>
      </c>
      <c r="L2977" s="444">
        <f t="shared" ca="1" si="157"/>
        <v>-37896439746.325562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-37896439746.325562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-157901832.27635652</v>
      </c>
      <c r="L2978" s="444">
        <f t="shared" ca="1" si="157"/>
        <v>-38054341578.601921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-38054341578.601921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-158559756.577508</v>
      </c>
      <c r="L2979" s="444">
        <f t="shared" ca="1" si="157"/>
        <v>-38212901335.179428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-38212901335.179428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-159220422.22991428</v>
      </c>
      <c r="L2980" s="444">
        <f t="shared" ca="1" si="157"/>
        <v>-38372121757.40934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-38372121757.40934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-159883840.65587226</v>
      </c>
      <c r="L2981" s="444">
        <f t="shared" ca="1" si="157"/>
        <v>-38532005598.065208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-38532005598.065208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-160550023.3252717</v>
      </c>
      <c r="L2982" s="444">
        <f t="shared" ca="1" si="157"/>
        <v>-38692555621.39048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-38692555621.39048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-161218981.75579366</v>
      </c>
      <c r="L2983" s="444">
        <f t="shared" ca="1" si="157"/>
        <v>-38853774603.146271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-38853774603.146271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-161890727.51310945</v>
      </c>
      <c r="L2984" s="444">
        <f t="shared" ca="1" si="157"/>
        <v>-39015665330.659378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-39015665330.659378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-162565272.21108073</v>
      </c>
      <c r="L2985" s="444">
        <f t="shared" ca="1" si="157"/>
        <v>-39178230602.870461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-39178230602.870461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-163242627.51196024</v>
      </c>
      <c r="L2986" s="444">
        <f t="shared" ca="1" si="157"/>
        <v>-39341473230.382423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-39341473230.382423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-163922805.12659344</v>
      </c>
      <c r="L2987" s="444">
        <f t="shared" ca="1" si="157"/>
        <v>-39505396035.509018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-39505396035.509018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-164605816.81462091</v>
      </c>
      <c r="L2988" s="444">
        <f t="shared" ca="1" si="157"/>
        <v>-39670001852.323639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-39670001852.323639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-165291674.38468182</v>
      </c>
      <c r="L2989" s="444">
        <f t="shared" ca="1" si="157"/>
        <v>-39835293526.708321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-39835293526.708321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-165980389.69461799</v>
      </c>
      <c r="L2990" s="444">
        <f t="shared" ca="1" si="157"/>
        <v>-40001273916.402939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-40001273916.402939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-166671974.65167892</v>
      </c>
      <c r="L2991" s="444">
        <f t="shared" ca="1" si="157"/>
        <v>-40167945891.054619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-40167945891.054619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-167366441.21272758</v>
      </c>
      <c r="L2992" s="444">
        <f t="shared" ca="1" si="157"/>
        <v>-40335312332.267349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-40335312332.267349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-168063801.38444728</v>
      </c>
      <c r="L2993" s="444">
        <f t="shared" ca="1" si="157"/>
        <v>-40503376133.651794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-40503376133.651794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-168764067.22354913</v>
      </c>
      <c r="L2994" s="444">
        <f t="shared" ca="1" si="157"/>
        <v>-40672140200.875343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-40672140200.875343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-169467250.83698058</v>
      </c>
      <c r="L2995" s="444">
        <f t="shared" ca="1" si="157"/>
        <v>-40841607451.712326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-40841607451.712326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-170173364.38213468</v>
      </c>
      <c r="L2996" s="444">
        <f t="shared" ca="1" si="157"/>
        <v>-41011780816.09446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-41011780816.09446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-170882420.06706023</v>
      </c>
      <c r="L2997" s="444">
        <f t="shared" ca="1" si="157"/>
        <v>-41182663236.161522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-41182663236.161522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-171594430.150673</v>
      </c>
      <c r="L2998" s="444">
        <f t="shared" ca="1" si="157"/>
        <v>-41354257666.312195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-41354257666.312195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-172309406.94296747</v>
      </c>
      <c r="L2999" s="444">
        <f t="shared" ca="1" si="157"/>
        <v>-41526567073.255165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-41526567073.255165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-173027362.80522984</v>
      </c>
      <c r="L3000" s="444">
        <f t="shared" ca="1" si="157"/>
        <v>-41699594436.060394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-41699594436.060394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-173748310.15025163</v>
      </c>
      <c r="L3001" s="444">
        <f t="shared" ca="1" si="157"/>
        <v>-41873342746.210648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-41873342746.210648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-174472261.44254437</v>
      </c>
      <c r="L3002" s="444">
        <f t="shared" ca="1" si="157"/>
        <v>-42047815007.653191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-42047815007.653191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-175199229.19855496</v>
      </c>
      <c r="L3003" s="444">
        <f t="shared" ca="1" si="157"/>
        <v>-42223014236.851746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-42223014236.851746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-175929225.98688227</v>
      </c>
      <c r="L3004" s="444">
        <f t="shared" ca="1" si="157"/>
        <v>-42398943462.838631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-42398943462.838631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-176662264.4284943</v>
      </c>
      <c r="L3005" s="444">
        <f t="shared" ca="1" si="157"/>
        <v>-42575605727.267128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-42575605727.267128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-177398357.19694635</v>
      </c>
      <c r="L3006" s="444">
        <f t="shared" ca="1" si="157"/>
        <v>-42753004084.464073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-42753004084.464073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-178137517.01860031</v>
      </c>
      <c r="L3007" s="444">
        <f t="shared" ca="1" si="157"/>
        <v>-42931141601.482674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-42931141601.482674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-178879756.67284447</v>
      </c>
      <c r="L3008" s="444">
        <f t="shared" ca="1" si="157"/>
        <v>-43110021358.155518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-43110021358.155518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-179625088.99231467</v>
      </c>
      <c r="L3009" s="444">
        <f t="shared" ca="1" si="157"/>
        <v>-43289646447.147835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-43289646447.147835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-180373526.86311597</v>
      </c>
      <c r="L3010" s="444">
        <f t="shared" ca="1" si="157"/>
        <v>-43470019974.010948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-43470019974.010948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-181125083.22504562</v>
      </c>
      <c r="L3011" s="444">
        <f t="shared" ca="1" si="157"/>
        <v>-43651145057.235992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-43651145057.235992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-181879771.07181662</v>
      </c>
      <c r="L3012" s="444">
        <f t="shared" ca="1" si="157"/>
        <v>-43833024828.307808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-43833024828.307808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-182637603.45128253</v>
      </c>
      <c r="L3013" s="444">
        <f t="shared" ca="1" si="157"/>
        <v>-44015662431.759094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-44015662431.759094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-183398593.4656629</v>
      </c>
      <c r="L3014" s="444">
        <f t="shared" ca="1" si="157"/>
        <v>-44199061025.224754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-44199061025.224754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-184162754.27176982</v>
      </c>
      <c r="L3015" s="444">
        <f t="shared" ca="1" si="157"/>
        <v>-44383223779.496521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-44383223779.496521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-184930099.0812355</v>
      </c>
      <c r="L3016" s="444">
        <f t="shared" ca="1" si="157"/>
        <v>-44568153878.577759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-44568153878.577759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-185700641.16074067</v>
      </c>
      <c r="L3017" s="444">
        <f t="shared" ca="1" si="157"/>
        <v>-44753854519.738503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-44753854519.738503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-186474393.83224377</v>
      </c>
      <c r="L3018" s="444">
        <f t="shared" ca="1" si="157"/>
        <v>-44940328913.570747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-44940328913.570747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-187251370.47321144</v>
      </c>
      <c r="L3019" s="444">
        <f t="shared" ca="1" si="157"/>
        <v>-45127580284.043961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-45127580284.043961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-188031584.51684985</v>
      </c>
      <c r="L3020" s="444">
        <f t="shared" ca="1" si="157"/>
        <v>-45315611868.560814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-45315611868.560814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-188815049.45233673</v>
      </c>
      <c r="L3021" s="444">
        <f t="shared" ca="1" si="157"/>
        <v>-45504426918.013153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-45504426918.013153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-189601778.82505479</v>
      </c>
      <c r="L3022" s="444">
        <f t="shared" ca="1" si="157"/>
        <v>-45694028696.838211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-45694028696.838211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-190391786.23682588</v>
      </c>
      <c r="L3023" s="444">
        <f t="shared" ca="1" si="157"/>
        <v>-45884420483.075035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-45884420483.075035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-191185085.34614599</v>
      </c>
      <c r="L3024" s="444">
        <f t="shared" ca="1" si="157"/>
        <v>-46075605568.421181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-46075605568.421181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-191981689.86842158</v>
      </c>
      <c r="L3025" s="444">
        <f t="shared" ca="1" si="157"/>
        <v>-46267587258.289604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-46267587258.289604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-192781613.57620668</v>
      </c>
      <c r="L3026" s="444">
        <f t="shared" ca="1" si="157"/>
        <v>-46460368871.865814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-46460368871.865814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-193584870.29944089</v>
      </c>
      <c r="L3027" s="444">
        <f t="shared" ca="1" si="157"/>
        <v>-46653953742.165253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-46653953742.165253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-194391473.92568856</v>
      </c>
      <c r="L3028" s="444">
        <f t="shared" ca="1" si="157"/>
        <v>-46848345216.090942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-46848345216.090942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-195201438.40037891</v>
      </c>
      <c r="L3029" s="444">
        <f t="shared" ca="1" si="157"/>
        <v>-47043546654.491318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-47043546654.491318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-196014777.72704715</v>
      </c>
      <c r="L3030" s="444">
        <f t="shared" ca="1" si="157"/>
        <v>-47239561432.218369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-47239561432.218369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-196831505.96757653</v>
      </c>
      <c r="L3031" s="444">
        <f t="shared" ca="1" si="157"/>
        <v>-47436392938.185944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-47436392938.185944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-197651637.24244142</v>
      </c>
      <c r="L3032" s="444">
        <f t="shared" ca="1" si="157"/>
        <v>-47634044575.428383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-47634044575.428383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-198475185.73095161</v>
      </c>
      <c r="L3033" s="444">
        <f t="shared" ca="1" si="157"/>
        <v>-47832519761.159332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-47832519761.159332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-199302165.67149723</v>
      </c>
      <c r="L3034" s="444">
        <f t="shared" ca="1" si="157"/>
        <v>-48031821926.830826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-48031821926.830826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-200132591.3617951</v>
      </c>
      <c r="L3035" s="444">
        <f t="shared" ca="1" si="157"/>
        <v>-48231954518.192619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-48231954518.192619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-200966477.15913591</v>
      </c>
      <c r="L3036" s="444">
        <f t="shared" ca="1" si="157"/>
        <v>-48432920995.351753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-48432920995.351753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-201803837.48063231</v>
      </c>
      <c r="L3037" s="444">
        <f t="shared" ca="1" si="157"/>
        <v>-48634724832.832382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-48634724832.832382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-202644686.80346826</v>
      </c>
      <c r="L3038" s="444">
        <f t="shared" ca="1" si="157"/>
        <v>-48837369519.635849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-48837369519.635849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-203489039.66514936</v>
      </c>
      <c r="L3039" s="444">
        <f t="shared" ca="1" si="157"/>
        <v>-49040858559.300995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-49040858559.300995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-204336910.66375414</v>
      </c>
      <c r="L3040" s="444">
        <f t="shared" ca="1" si="157"/>
        <v>-49245195469.964752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-49245195469.964752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-205188314.45818648</v>
      </c>
      <c r="L3041" s="444">
        <f t="shared" ca="1" si="157"/>
        <v>-49450383784.422935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-49450383784.422935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-206043265.76842889</v>
      </c>
      <c r="L3042" s="444">
        <f t="shared" ca="1" si="157"/>
        <v>-49656427050.191368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-49656427050.191368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-206901779.37579736</v>
      </c>
      <c r="L3043" s="444">
        <f t="shared" ca="1" si="157"/>
        <v>-49863328829.567169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-49863328829.567169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-207763870.12319654</v>
      </c>
      <c r="L3044" s="444">
        <f t="shared" ca="1" si="157"/>
        <v>-50071092699.690369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-50071092699.690369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-208629552.91537654</v>
      </c>
      <c r="L3045" s="444">
        <f t="shared" ca="1" si="157"/>
        <v>-50279722252.605743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-50279722252.605743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-209498842.7191906</v>
      </c>
      <c r="L3046" s="444">
        <f t="shared" ca="1" si="157"/>
        <v>-50489221095.324936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-50489221095.324936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-210371754.56385389</v>
      </c>
      <c r="L3047" s="444">
        <f t="shared" ca="1" si="157"/>
        <v>-50699592849.888786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-50699592849.888786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-211248303.54120326</v>
      </c>
      <c r="L3048" s="444">
        <f t="shared" ca="1" si="157"/>
        <v>-50910841153.429993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-50910841153.429993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-212128504.8059583</v>
      </c>
      <c r="L3049" s="444">
        <f t="shared" ca="1" si="157"/>
        <v>-51122969658.235954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-51122969658.235954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-213012373.57598314</v>
      </c>
      <c r="L3050" s="444">
        <f t="shared" ca="1" si="157"/>
        <v>-51335982031.811935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-51335982031.811935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-213899925.13254973</v>
      </c>
      <c r="L3051" s="444">
        <f t="shared" ca="1" si="157"/>
        <v>-51549881956.944489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-51549881956.944489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-214791174.82060203</v>
      </c>
      <c r="L3052" s="444">
        <f t="shared" ca="1" si="157"/>
        <v>-51764673131.765091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-51764673131.765091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-215686138.04902121</v>
      </c>
      <c r="L3053" s="444">
        <f t="shared" ca="1" si="157"/>
        <v>-51980359269.81411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-51980359269.81411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-216584830.29089212</v>
      </c>
      <c r="L3054" s="444">
        <f t="shared" ca="1" si="157"/>
        <v>-52196944100.105003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-52196944100.105003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-217487267.08377084</v>
      </c>
      <c r="L3055" s="444">
        <f t="shared" ca="1" si="157"/>
        <v>-52414431367.188774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-52414431367.188774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-218393464.02995321</v>
      </c>
      <c r="L3056" s="444">
        <f t="shared" ca="1" si="157"/>
        <v>-52632824831.218727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-52632824831.218727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-219303436.7967447</v>
      </c>
      <c r="L3057" s="444">
        <f t="shared" ca="1" si="157"/>
        <v>-52852128268.015472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-52852128268.015472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-220217201.11673114</v>
      </c>
      <c r="L3058" s="444">
        <f t="shared" ca="1" si="157"/>
        <v>-53072345469.132202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-53072345469.132202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-221134772.78805083</v>
      </c>
      <c r="L3059" s="444">
        <f t="shared" ca="1" si="157"/>
        <v>-53293480241.92025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-53293480241.92025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-222056167.67466772</v>
      </c>
      <c r="L3060" s="444">
        <f t="shared" ca="1" si="157"/>
        <v>-53515536409.594917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-53515536409.594917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-222981401.70664549</v>
      </c>
      <c r="L3061" s="444">
        <f t="shared" ca="1" si="157"/>
        <v>-53738517811.301559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-53738517811.301559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-223910490.88042316</v>
      </c>
      <c r="L3062" s="444">
        <f t="shared" ca="1" si="157"/>
        <v>-53962428302.181984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-53962428302.181984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-224843451.25909156</v>
      </c>
      <c r="L3063" s="444">
        <f t="shared" ca="1" si="157"/>
        <v>-54187271753.441078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-54187271753.441078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-225780298.97267115</v>
      </c>
      <c r="L3064" s="444">
        <f t="shared" ca="1" si="157"/>
        <v>-54413052052.41375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-54413052052.41375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-226721050.21839064</v>
      </c>
      <c r="L3065" s="444">
        <f t="shared" ca="1" si="157"/>
        <v>-54639773102.632141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-54639773102.632141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-227665721.26096725</v>
      </c>
      <c r="L3066" s="444">
        <f t="shared" ca="1" si="157"/>
        <v>-54867438823.893112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-54867438823.893112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-228614328.43288797</v>
      </c>
      <c r="L3067" s="444">
        <f t="shared" ca="1" si="157"/>
        <v>-55096053152.325996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-55096053152.325996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-229566888.13469166</v>
      </c>
      <c r="L3068" s="444">
        <f t="shared" ref="L3068:L3322" ca="1" si="162">I3068-J3068+K3068</f>
        <v>-55325620040.460686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-55325620040.460686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-230523416.83525288</v>
      </c>
      <c r="L3069" s="444">
        <f t="shared" ca="1" si="162"/>
        <v>-55556143457.295937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-55556143457.295937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-231483931.07206643</v>
      </c>
      <c r="L3070" s="444">
        <f t="shared" ca="1" si="162"/>
        <v>-55787627388.368004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-55787627388.368004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-232448447.45153335</v>
      </c>
      <c r="L3071" s="444">
        <f t="shared" ca="1" si="162"/>
        <v>-56020075835.819534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-56020075835.819534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-233416982.64924803</v>
      </c>
      <c r="L3072" s="444">
        <f t="shared" ca="1" si="162"/>
        <v>-56253492818.468781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-56253492818.468781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-234389553.41028658</v>
      </c>
      <c r="L3073" s="444">
        <f t="shared" ca="1" si="162"/>
        <v>-56487882371.879066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-56487882371.879066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-235366176.54949611</v>
      </c>
      <c r="L3074" s="444">
        <f t="shared" ca="1" si="162"/>
        <v>-56723248548.428566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-56723248548.428566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-236346868.95178568</v>
      </c>
      <c r="L3075" s="444">
        <f t="shared" ca="1" si="162"/>
        <v>-56959595417.380348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-56959595417.380348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-237331647.57241809</v>
      </c>
      <c r="L3076" s="444">
        <f t="shared" ca="1" si="162"/>
        <v>-57196927064.952766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-57196927064.952766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-238320529.43730322</v>
      </c>
      <c r="L3077" s="444">
        <f t="shared" ca="1" si="162"/>
        <v>-57435247594.390068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-57435247594.390068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-239313531.64329195</v>
      </c>
      <c r="L3078" s="444">
        <f t="shared" ca="1" si="162"/>
        <v>-57674561126.033363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-57674561126.033363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-240310671.35847235</v>
      </c>
      <c r="L3079" s="444">
        <f t="shared" ca="1" si="162"/>
        <v>-57914871797.391838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-57914871797.391838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-241311965.82246599</v>
      </c>
      <c r="L3080" s="444">
        <f t="shared" ca="1" si="162"/>
        <v>-58156183763.214302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-58156183763.214302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-242317432.34672627</v>
      </c>
      <c r="L3081" s="444">
        <f t="shared" ca="1" si="162"/>
        <v>-58398501195.561028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-58398501195.561028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-243327088.31483757</v>
      </c>
      <c r="L3082" s="444">
        <f t="shared" ca="1" si="162"/>
        <v>-58641828283.875862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-58641828283.875862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-244340951.18281609</v>
      </c>
      <c r="L3083" s="444">
        <f t="shared" ca="1" si="162"/>
        <v>-58886169235.058678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-58886169235.058678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-245359038.47941113</v>
      </c>
      <c r="L3084" s="444">
        <f t="shared" ca="1" si="162"/>
        <v>-59131528273.538086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-59131528273.538086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-246381367.80640873</v>
      </c>
      <c r="L3085" s="444">
        <f t="shared" ca="1" si="162"/>
        <v>-59377909641.344498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-59377909641.344498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-247407956.83893541</v>
      </c>
      <c r="L3086" s="444">
        <f t="shared" ca="1" si="162"/>
        <v>-59625317598.183434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-59625317598.183434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-248438823.3257643</v>
      </c>
      <c r="L3087" s="444">
        <f t="shared" ca="1" si="162"/>
        <v>-59873756421.509201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-59873756421.509201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-249473985.08962166</v>
      </c>
      <c r="L3088" s="444">
        <f t="shared" ca="1" si="162"/>
        <v>-60123230406.598824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-60123230406.598824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-250513460.02749512</v>
      </c>
      <c r="L3089" s="444">
        <f t="shared" ca="1" si="162"/>
        <v>-60373743866.62632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-60373743866.62632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-251557266.11094299</v>
      </c>
      <c r="L3090" s="444">
        <f t="shared" ca="1" si="162"/>
        <v>-60625301132.737267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-60625301132.737267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-252605421.38640523</v>
      </c>
      <c r="L3091" s="444">
        <f t="shared" ca="1" si="162"/>
        <v>-60877906554.123672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-60877906554.123672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-253657943.97551534</v>
      </c>
      <c r="L3092" s="444">
        <f t="shared" ca="1" si="162"/>
        <v>-61131564498.09919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-61131564498.09919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-254714852.07541329</v>
      </c>
      <c r="L3093" s="444">
        <f t="shared" ca="1" si="162"/>
        <v>-61386279350.174606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-61386279350.174606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-255776163.95906088</v>
      </c>
      <c r="L3094" s="444">
        <f t="shared" ca="1" si="162"/>
        <v>-61642055514.133667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-61642055514.133667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-256841897.97555694</v>
      </c>
      <c r="L3095" s="444">
        <f t="shared" ca="1" si="162"/>
        <v>-61898897412.109222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-61898897412.109222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-257912072.55045509</v>
      </c>
      <c r="L3096" s="444">
        <f t="shared" ca="1" si="162"/>
        <v>-62156809484.659676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-62156809484.659676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-258986706.18608198</v>
      </c>
      <c r="L3097" s="444">
        <f t="shared" ca="1" si="162"/>
        <v>-62415796190.845757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-62415796190.845757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-260065817.46185729</v>
      </c>
      <c r="L3098" s="444">
        <f t="shared" ca="1" si="162"/>
        <v>-62675862008.307617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-62675862008.307617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-261149425.03461507</v>
      </c>
      <c r="L3099" s="444">
        <f t="shared" ca="1" si="162"/>
        <v>-62937011433.342232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-62937011433.342232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-262237547.63892597</v>
      </c>
      <c r="L3100" s="444">
        <f t="shared" ca="1" si="162"/>
        <v>-63199248980.981155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-63199248980.981155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-263330204.08742148</v>
      </c>
      <c r="L3101" s="444">
        <f t="shared" ca="1" si="162"/>
        <v>-63462579185.068581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-63462579185.068581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-264427413.27111912</v>
      </c>
      <c r="L3102" s="444">
        <f t="shared" ca="1" si="162"/>
        <v>-63727006598.339699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-63727006598.339699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-265529194.15974873</v>
      </c>
      <c r="L3103" s="444">
        <f t="shared" ca="1" si="162"/>
        <v>-63992535792.499451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-63992535792.499451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-266635565.80208105</v>
      </c>
      <c r="L3104" s="444">
        <f t="shared" ca="1" si="162"/>
        <v>-64259171358.301529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-64259171358.301529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-267746547.32625636</v>
      </c>
      <c r="L3105" s="444">
        <f t="shared" ca="1" si="162"/>
        <v>-64526917905.627785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-64526917905.627785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-268862157.94011575</v>
      </c>
      <c r="L3106" s="444">
        <f t="shared" ca="1" si="162"/>
        <v>-64795780063.567902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-64795780063.567902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-269982416.93153292</v>
      </c>
      <c r="L3107" s="444">
        <f t="shared" ca="1" si="162"/>
        <v>-65065762480.499435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-65065762480.499435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-271107343.66874766</v>
      </c>
      <c r="L3108" s="444">
        <f t="shared" ca="1" si="162"/>
        <v>-65336869824.168182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-65336869824.168182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-272236957.60070074</v>
      </c>
      <c r="L3109" s="444">
        <f t="shared" ca="1" si="162"/>
        <v>-65609106781.768883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-65609106781.768883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-273371278.25737035</v>
      </c>
      <c r="L3110" s="444">
        <f t="shared" ca="1" si="162"/>
        <v>-65882478060.026253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-65882478060.026253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-274510325.25010937</v>
      </c>
      <c r="L3111" s="444">
        <f t="shared" ca="1" si="162"/>
        <v>-66156988385.27636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-66156988385.27636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-275654118.27198482</v>
      </c>
      <c r="L3112" s="444">
        <f t="shared" ca="1" si="162"/>
        <v>-66432642503.548347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-66432642503.548347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-276802677.09811807</v>
      </c>
      <c r="L3113" s="444">
        <f t="shared" ca="1" si="162"/>
        <v>-66709445180.646469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-66709445180.646469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-277956021.58602697</v>
      </c>
      <c r="L3114" s="444">
        <f t="shared" ca="1" si="162"/>
        <v>-66987401202.232498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-66987401202.232498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-279114171.67596877</v>
      </c>
      <c r="L3115" s="444">
        <f t="shared" ca="1" si="162"/>
        <v>-67266515373.90847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-67266515373.90847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-280277147.3912853</v>
      </c>
      <c r="L3116" s="444">
        <f t="shared" ca="1" si="162"/>
        <v>-67546792521.299759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-67546792521.299759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-281444968.83874899</v>
      </c>
      <c r="L3117" s="444">
        <f t="shared" ca="1" si="162"/>
        <v>-67828237490.138512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-67828237490.138512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-282617656.20891047</v>
      </c>
      <c r="L3118" s="444">
        <f t="shared" ca="1" si="162"/>
        <v>-68110855146.34742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-68110855146.34742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-283795229.77644759</v>
      </c>
      <c r="L3119" s="444">
        <f t="shared" ca="1" si="162"/>
        <v>-68394650376.123871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-68394650376.123871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-284977709.90051615</v>
      </c>
      <c r="L3120" s="444">
        <f t="shared" ca="1" si="162"/>
        <v>-68679628086.024384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-68679628086.024384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-286165117.0251016</v>
      </c>
      <c r="L3121" s="444">
        <f t="shared" ca="1" si="162"/>
        <v>-68965793203.049484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-68965793203.049484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-287357471.67937285</v>
      </c>
      <c r="L3122" s="444">
        <f t="shared" ca="1" si="162"/>
        <v>-69253150674.728851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-69253150674.728851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-288554794.47803688</v>
      </c>
      <c r="L3123" s="444">
        <f t="shared" ca="1" si="162"/>
        <v>-69541705469.206894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-69541705469.206894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-289757106.1216954</v>
      </c>
      <c r="L3124" s="444">
        <f t="shared" ca="1" si="162"/>
        <v>-69831462575.328583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-69831462575.328583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-290964427.39720243</v>
      </c>
      <c r="L3125" s="444">
        <f t="shared" ca="1" si="162"/>
        <v>-70122427002.725784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-70122427002.725784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-292176779.17802411</v>
      </c>
      <c r="L3126" s="444">
        <f t="shared" ca="1" si="162"/>
        <v>-70414603781.903809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-70414603781.903809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-293394182.42459917</v>
      </c>
      <c r="L3127" s="444">
        <f t="shared" ca="1" si="162"/>
        <v>-70707997964.328415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-70707997964.328415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-294616658.18470174</v>
      </c>
      <c r="L3128" s="444">
        <f t="shared" ca="1" si="162"/>
        <v>-71002614622.513123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-71002614622.513123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-295844227.59380466</v>
      </c>
      <c r="L3129" s="444">
        <f t="shared" ca="1" si="162"/>
        <v>-71298458850.106934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-71298458850.106934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-297076911.87544554</v>
      </c>
      <c r="L3130" s="444">
        <f t="shared" ca="1" si="162"/>
        <v>-71595535761.982376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-71595535761.982376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-298314732.34159321</v>
      </c>
      <c r="L3131" s="444">
        <f t="shared" ca="1" si="162"/>
        <v>-71893850494.323975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-71893850494.323975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-299557710.39301658</v>
      </c>
      <c r="L3132" s="444">
        <f t="shared" ca="1" si="162"/>
        <v>-72193408204.716995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-72193408204.716995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-300805867.51965415</v>
      </c>
      <c r="L3133" s="444">
        <f t="shared" ca="1" si="162"/>
        <v>-72494214072.236649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-72494214072.236649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-302059225.30098605</v>
      </c>
      <c r="L3134" s="444">
        <f t="shared" ca="1" si="162"/>
        <v>-72796273297.537628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-72796273297.537628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-303317805.40640676</v>
      </c>
      <c r="L3135" s="444">
        <f t="shared" ca="1" si="162"/>
        <v>-73099591102.944031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-73099591102.944031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-304581629.59560013</v>
      </c>
      <c r="L3136" s="444">
        <f t="shared" ca="1" si="162"/>
        <v>-73404172732.539627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-73404172732.539627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-305850719.7189151</v>
      </c>
      <c r="L3137" s="444">
        <f t="shared" ca="1" si="162"/>
        <v>-73710023452.258545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-73710023452.258545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-307125097.71774393</v>
      </c>
      <c r="L3138" s="444">
        <f t="shared" ca="1" si="162"/>
        <v>-74017148549.976288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-74017148549.976288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-308404785.62490118</v>
      </c>
      <c r="L3139" s="444">
        <f t="shared" ca="1" si="162"/>
        <v>-74325553335.601196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-74325553335.601196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-309689805.565005</v>
      </c>
      <c r="L3140" s="444">
        <f t="shared" ca="1" si="162"/>
        <v>-74635243141.166199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-74635243141.166199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-310980179.75485915</v>
      </c>
      <c r="L3141" s="444">
        <f t="shared" ca="1" si="162"/>
        <v>-74946223320.921051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-74946223320.921051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-312275930.5038377</v>
      </c>
      <c r="L3142" s="444">
        <f t="shared" ca="1" si="162"/>
        <v>-75258499251.424896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-75258499251.424896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-313577080.21427041</v>
      </c>
      <c r="L3143" s="444">
        <f t="shared" ca="1" si="162"/>
        <v>-75572076331.63916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-75572076331.63916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-314883651.38182986</v>
      </c>
      <c r="L3144" s="444">
        <f t="shared" ca="1" si="162"/>
        <v>-75886959983.020996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-75886959983.020996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-316195666.5959208</v>
      </c>
      <c r="L3145" s="444">
        <f t="shared" ca="1" si="162"/>
        <v>-76203155649.616913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-76203155649.616913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-317513148.54007047</v>
      </c>
      <c r="L3146" s="444">
        <f t="shared" ca="1" si="162"/>
        <v>-76520668798.156982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-76520668798.156982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-318836119.99232078</v>
      </c>
      <c r="L3147" s="444">
        <f t="shared" ca="1" si="162"/>
        <v>-76839504918.149307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-76839504918.149307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-320164603.82562208</v>
      </c>
      <c r="L3148" s="444">
        <f t="shared" ca="1" si="162"/>
        <v>-77159669521.97493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-77159669521.97493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-321498623.0082289</v>
      </c>
      <c r="L3149" s="444">
        <f t="shared" ca="1" si="162"/>
        <v>-77481168144.983154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-77481168144.983154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-322838200.60409647</v>
      </c>
      <c r="L3150" s="444">
        <f t="shared" ca="1" si="162"/>
        <v>-77804006345.58725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-77804006345.58725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-324183359.7732802</v>
      </c>
      <c r="L3151" s="444">
        <f t="shared" ca="1" si="162"/>
        <v>-78128189705.360535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-78128189705.360535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-325534123.77233553</v>
      </c>
      <c r="L3152" s="444">
        <f t="shared" ca="1" si="162"/>
        <v>-78453723829.132874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-78453723829.132874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-326890515.95472032</v>
      </c>
      <c r="L3153" s="444">
        <f t="shared" ca="1" si="162"/>
        <v>-78780614345.087601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-78780614345.087601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-328252559.77119833</v>
      </c>
      <c r="L3154" s="444">
        <f t="shared" ca="1" si="162"/>
        <v>-79108866904.858795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-79108866904.858795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-329620278.77024496</v>
      </c>
      <c r="L3155" s="444">
        <f t="shared" ca="1" si="162"/>
        <v>-79438487183.629044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-79438487183.629044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-330993696.59845436</v>
      </c>
      <c r="L3156" s="444">
        <f t="shared" ca="1" si="162"/>
        <v>-79769480880.227493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-79769480880.227493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-332372837.00094789</v>
      </c>
      <c r="L3157" s="444">
        <f t="shared" ca="1" si="162"/>
        <v>-80101853717.228439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-80101853717.228439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-333757723.82178515</v>
      </c>
      <c r="L3158" s="444">
        <f t="shared" ca="1" si="162"/>
        <v>-80435611441.050232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-80435611441.050232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-335148381.00437593</v>
      </c>
      <c r="L3159" s="444">
        <f t="shared" ca="1" si="162"/>
        <v>-80770759822.054611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-80770759822.054611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-336544832.59189421</v>
      </c>
      <c r="L3160" s="444">
        <f t="shared" ca="1" si="162"/>
        <v>-81107304654.6465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-81107304654.6465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-337947102.72769374</v>
      </c>
      <c r="L3161" s="444">
        <f t="shared" ca="1" si="162"/>
        <v>-81445251757.374191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-81445251757.374191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-339355215.65572578</v>
      </c>
      <c r="L3162" s="444">
        <f t="shared" ca="1" si="162"/>
        <v>-81784606973.029922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-81784606973.029922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-340769195.72095799</v>
      </c>
      <c r="L3163" s="444">
        <f t="shared" ca="1" si="162"/>
        <v>-82125376168.750885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-82125376168.750885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-342189067.36979532</v>
      </c>
      <c r="L3164" s="444">
        <f t="shared" ca="1" si="162"/>
        <v>-82467565236.120682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-82467565236.120682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-343614855.15050286</v>
      </c>
      <c r="L3165" s="444">
        <f t="shared" ca="1" si="162"/>
        <v>-82811180091.271179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-82811180091.271179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-345046583.7136299</v>
      </c>
      <c r="L3166" s="444">
        <f t="shared" ca="1" si="162"/>
        <v>-83156226674.984802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-83156226674.984802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-346484277.8124367</v>
      </c>
      <c r="L3167" s="444">
        <f t="shared" ca="1" si="162"/>
        <v>-83502710952.797241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-83502710952.797241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-347927962.30332184</v>
      </c>
      <c r="L3168" s="444">
        <f t="shared" ca="1" si="162"/>
        <v>-83850638915.100555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-83850638915.100555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-349377662.14625233</v>
      </c>
      <c r="L3169" s="444">
        <f t="shared" ca="1" si="162"/>
        <v>-84200016577.246811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-84200016577.246811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-350833402.40519506</v>
      </c>
      <c r="L3170" s="444">
        <f t="shared" ca="1" si="162"/>
        <v>-84550849979.652008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-84550849979.652008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-352295208.24855006</v>
      </c>
      <c r="L3171" s="444">
        <f t="shared" ca="1" si="162"/>
        <v>-84903145187.900558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-84903145187.900558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-353763104.94958568</v>
      </c>
      <c r="L3172" s="444">
        <f t="shared" ca="1" si="162"/>
        <v>-85256908292.850143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-85256908292.850143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-355237117.88687557</v>
      </c>
      <c r="L3173" s="444">
        <f t="shared" ca="1" si="162"/>
        <v>-85612145410.737015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-85612145410.737015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-356717272.54473758</v>
      </c>
      <c r="L3174" s="444">
        <f t="shared" ca="1" si="162"/>
        <v>-85968862683.281754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-85968862683.281754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-358203594.51367396</v>
      </c>
      <c r="L3175" s="444">
        <f t="shared" ca="1" si="162"/>
        <v>-86327066277.795425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-86327066277.795425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-359696109.49081427</v>
      </c>
      <c r="L3176" s="444">
        <f t="shared" ca="1" si="162"/>
        <v>-86686762387.28624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-86686762387.28624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-361194843.28035933</v>
      </c>
      <c r="L3177" s="444">
        <f t="shared" ca="1" si="162"/>
        <v>-87047957230.566605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-87047957230.566605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-362699821.79402751</v>
      </c>
      <c r="L3178" s="444">
        <f t="shared" ca="1" si="162"/>
        <v>-87410657052.360626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-87410657052.360626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-364211071.05150259</v>
      </c>
      <c r="L3179" s="444">
        <f t="shared" ca="1" si="162"/>
        <v>-87774868123.412125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-87774868123.412125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-365728617.18088382</v>
      </c>
      <c r="L3180" s="444">
        <f t="shared" ca="1" si="162"/>
        <v>-88140596740.593002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-88140596740.593002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-367252486.41913748</v>
      </c>
      <c r="L3181" s="444">
        <f t="shared" ca="1" si="162"/>
        <v>-88507849227.012146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-88507849227.012146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-368782705.11255062</v>
      </c>
      <c r="L3182" s="444">
        <f t="shared" ca="1" si="162"/>
        <v>-88876631932.124695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-88876631932.124695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-370319299.71718621</v>
      </c>
      <c r="L3183" s="444">
        <f t="shared" ca="1" si="162"/>
        <v>-89246951231.841888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-89246951231.841888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-371862296.7993412</v>
      </c>
      <c r="L3184" s="444">
        <f t="shared" ca="1" si="162"/>
        <v>-89618813528.641235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-89618813528.641235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-373411723.03600514</v>
      </c>
      <c r="L3185" s="444">
        <f t="shared" ca="1" si="162"/>
        <v>-89992225251.677246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-89992225251.677246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-374967605.21532184</v>
      </c>
      <c r="L3186" s="444">
        <f t="shared" ca="1" si="162"/>
        <v>-90367192856.892563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-90367192856.892563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-376529970.23705232</v>
      </c>
      <c r="L3187" s="444">
        <f t="shared" ca="1" si="162"/>
        <v>-90743722827.129608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-90743722827.129608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-378098845.11304003</v>
      </c>
      <c r="L3188" s="444">
        <f t="shared" ca="1" si="162"/>
        <v>-91121821672.242645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-91121821672.242645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-379674256.96767771</v>
      </c>
      <c r="L3189" s="444">
        <f t="shared" ca="1" si="162"/>
        <v>-91501495929.210327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-91501495929.210327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-381256233.03837633</v>
      </c>
      <c r="L3190" s="444">
        <f t="shared" ca="1" si="162"/>
        <v>-91882752162.248703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-91882752162.248703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-382844800.67603624</v>
      </c>
      <c r="L3191" s="444">
        <f t="shared" ca="1" si="162"/>
        <v>-92265596962.924744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-92265596962.924744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-384439987.34551978</v>
      </c>
      <c r="L3192" s="444">
        <f t="shared" ca="1" si="162"/>
        <v>-92650036950.270264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-92650036950.270264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-386041820.62612611</v>
      </c>
      <c r="L3193" s="444">
        <f t="shared" ca="1" si="162"/>
        <v>-93036078770.896393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-93036078770.896393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-387650328.21206832</v>
      </c>
      <c r="L3194" s="444">
        <f t="shared" ca="1" si="162"/>
        <v>-93423729099.108459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-93423729099.108459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-389265537.91295189</v>
      </c>
      <c r="L3195" s="444">
        <f t="shared" ca="1" si="162"/>
        <v>-93812994637.021408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-93812994637.021408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-390887477.65425587</v>
      </c>
      <c r="L3196" s="444">
        <f t="shared" ca="1" si="162"/>
        <v>-94203882114.675659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-94203882114.675659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-392516175.47781527</v>
      </c>
      <c r="L3197" s="444">
        <f t="shared" ca="1" si="162"/>
        <v>-94596398290.153473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-94596398290.153473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-394151659.54230613</v>
      </c>
      <c r="L3198" s="444">
        <f t="shared" ca="1" si="162"/>
        <v>-94990549949.695786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-94990549949.695786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-395793958.12373245</v>
      </c>
      <c r="L3199" s="444">
        <f t="shared" ca="1" si="162"/>
        <v>-95386343907.819519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-95386343907.819519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-397443099.61591464</v>
      </c>
      <c r="L3200" s="444">
        <f t="shared" ca="1" si="162"/>
        <v>-95783787007.43544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-95783787007.43544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-399099112.530981</v>
      </c>
      <c r="L3201" s="444">
        <f t="shared" ca="1" si="162"/>
        <v>-96182886119.966415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-96182886119.966415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-400762025.49986005</v>
      </c>
      <c r="L3202" s="444">
        <f t="shared" ca="1" si="162"/>
        <v>-96583648145.466278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-96583648145.466278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-402431867.27277613</v>
      </c>
      <c r="L3203" s="444">
        <f t="shared" ca="1" si="162"/>
        <v>-96986080012.739059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-96986080012.739059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-404108666.71974605</v>
      </c>
      <c r="L3204" s="444">
        <f t="shared" ca="1" si="162"/>
        <v>-97390188679.458801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-97390188679.458801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-405792452.83107835</v>
      </c>
      <c r="L3205" s="444">
        <f t="shared" ca="1" si="162"/>
        <v>-97795981132.289886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-97795981132.289886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-407483254.71787453</v>
      </c>
      <c r="L3206" s="444">
        <f t="shared" ca="1" si="162"/>
        <v>-98203464387.007767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-98203464387.007767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-409181101.61253238</v>
      </c>
      <c r="L3207" s="444">
        <f t="shared" ca="1" si="162"/>
        <v>-98612645488.6203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-98612645488.6203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-410886022.86925125</v>
      </c>
      <c r="L3208" s="444">
        <f t="shared" ca="1" si="162"/>
        <v>-99023531511.489548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-99023531511.489548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-412598047.96453977</v>
      </c>
      <c r="L3209" s="444">
        <f t="shared" ca="1" si="162"/>
        <v>-99436129559.454086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-99436129559.454086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-414317206.49772537</v>
      </c>
      <c r="L3210" s="444">
        <f t="shared" ca="1" si="162"/>
        <v>-99850446765.951813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-99850446765.951813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-416043528.19146585</v>
      </c>
      <c r="L3211" s="444">
        <f t="shared" ca="1" si="162"/>
        <v>-100266490294.14328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-100266490294.14328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-417777042.89226365</v>
      </c>
      <c r="L3212" s="444">
        <f t="shared" ca="1" si="162"/>
        <v>-100684267337.03554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-100684267337.03554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-419517780.57098138</v>
      </c>
      <c r="L3213" s="444">
        <f t="shared" ca="1" si="162"/>
        <v>-101103785117.60652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-101103785117.60652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-421265771.3233605</v>
      </c>
      <c r="L3214" s="444">
        <f t="shared" ca="1" si="162"/>
        <v>-101525050888.92989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-101525050888.92989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-423021045.37054121</v>
      </c>
      <c r="L3215" s="444">
        <f t="shared" ca="1" si="162"/>
        <v>-101948071934.30043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-101948071934.30043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-424783633.05958509</v>
      </c>
      <c r="L3216" s="444">
        <f t="shared" ca="1" si="162"/>
        <v>-102372855567.36002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-102372855567.36002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-426553564.86400008</v>
      </c>
      <c r="L3217" s="444">
        <f t="shared" ca="1" si="162"/>
        <v>-102799409132.22401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-102799409132.22401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-428330871.38426673</v>
      </c>
      <c r="L3218" s="444">
        <f t="shared" ca="1" si="162"/>
        <v>-103227740003.60828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-103227740003.60828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-430115583.34836781</v>
      </c>
      <c r="L3219" s="444">
        <f t="shared" ca="1" si="162"/>
        <v>-103657855586.95665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-103657855586.95665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-431907731.61231935</v>
      </c>
      <c r="L3220" s="444">
        <f t="shared" ca="1" si="162"/>
        <v>-104089763318.56897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-104089763318.56897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-433707347.16070402</v>
      </c>
      <c r="L3221" s="444">
        <f t="shared" ca="1" si="162"/>
        <v>-104523470665.72968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-104523470665.72968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-435514461.107207</v>
      </c>
      <c r="L3222" s="444">
        <f t="shared" ca="1" si="162"/>
        <v>-104958985126.83688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-104958985126.83688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-437329104.69515365</v>
      </c>
      <c r="L3223" s="444">
        <f t="shared" ca="1" si="162"/>
        <v>-105396314231.53204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-105396314231.53204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-439151309.29805017</v>
      </c>
      <c r="L3224" s="444">
        <f t="shared" ca="1" si="162"/>
        <v>-105835465540.83009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-105835465540.83009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-440981106.42012537</v>
      </c>
      <c r="L3225" s="444">
        <f t="shared" ca="1" si="162"/>
        <v>-106276446647.25021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-106276446647.25021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-442818527.69687587</v>
      </c>
      <c r="L3226" s="444">
        <f t="shared" ca="1" si="162"/>
        <v>-106719265174.94708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-106719265174.94708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-444663604.89561284</v>
      </c>
      <c r="L3227" s="444">
        <f t="shared" ca="1" si="162"/>
        <v>-107163928779.8427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-107163928779.8427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-446516369.91601121</v>
      </c>
      <c r="L3228" s="444">
        <f t="shared" ca="1" si="162"/>
        <v>-107610445149.75871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-107610445149.75871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-448376854.79066128</v>
      </c>
      <c r="L3229" s="444">
        <f t="shared" ca="1" si="162"/>
        <v>-108058822004.54938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-108058822004.54938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-450245091.68562245</v>
      </c>
      <c r="L3230" s="444">
        <f t="shared" ca="1" si="162"/>
        <v>-108509067096.235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-108509067096.235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-452121112.90097916</v>
      </c>
      <c r="L3231" s="444">
        <f t="shared" ca="1" si="162"/>
        <v>-108961188209.13599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-108961188209.13599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-454004950.87139994</v>
      </c>
      <c r="L3232" s="444">
        <f t="shared" ca="1" si="162"/>
        <v>-109415193160.00739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-109415193160.00739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-455896638.16669744</v>
      </c>
      <c r="L3233" s="444">
        <f t="shared" ca="1" si="162"/>
        <v>-109871089798.17409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-109871089798.17409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-457796207.492392</v>
      </c>
      <c r="L3234" s="444">
        <f t="shared" ca="1" si="162"/>
        <v>-110328886005.66647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-110328886005.66647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-459703691.69027698</v>
      </c>
      <c r="L3235" s="444">
        <f t="shared" ca="1" si="162"/>
        <v>-110788589697.35675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-110788589697.35675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-461619123.73898649</v>
      </c>
      <c r="L3236" s="444">
        <f t="shared" ca="1" si="162"/>
        <v>-111250208821.09573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-111250208821.09573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-463542536.75456554</v>
      </c>
      <c r="L3237" s="444">
        <f t="shared" ca="1" si="162"/>
        <v>-111713751357.8503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-111713751357.8503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-465473963.99104297</v>
      </c>
      <c r="L3238" s="444">
        <f t="shared" ca="1" si="162"/>
        <v>-112179225321.84134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-112179225321.84134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-467413438.84100556</v>
      </c>
      <c r="L3239" s="444">
        <f t="shared" ca="1" si="162"/>
        <v>-112646638760.68234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-112646638760.68234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-469360994.83617646</v>
      </c>
      <c r="L3240" s="444">
        <f t="shared" ca="1" si="162"/>
        <v>-113115999755.51852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-113115999755.51852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-471316665.6479938</v>
      </c>
      <c r="L3241" s="444">
        <f t="shared" ca="1" si="162"/>
        <v>-113587316421.16652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-113587316421.16652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-473280485.08819383</v>
      </c>
      <c r="L3242" s="444">
        <f t="shared" ca="1" si="162"/>
        <v>-114060596906.25471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-114060596906.25471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-475252487.10939461</v>
      </c>
      <c r="L3243" s="444">
        <f t="shared" ca="1" si="162"/>
        <v>-114535849393.36411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-114535849393.36411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-477232705.80568367</v>
      </c>
      <c r="L3244" s="444">
        <f t="shared" ca="1" si="162"/>
        <v>-115013082099.16978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-115013082099.16978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-479221175.41320747</v>
      </c>
      <c r="L3245" s="444">
        <f t="shared" ca="1" si="162"/>
        <v>-115492303274.58299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-115492303274.58299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-481217930.31076241</v>
      </c>
      <c r="L3246" s="444">
        <f t="shared" ca="1" si="162"/>
        <v>-115973521204.89375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-115973521204.89375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-483223005.02039063</v>
      </c>
      <c r="L3247" s="444">
        <f t="shared" ca="1" si="162"/>
        <v>-116456744209.91414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-116456744209.91414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-485236434.20797557</v>
      </c>
      <c r="L3248" s="444">
        <f t="shared" ca="1" si="162"/>
        <v>-116941980644.12212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-116941980644.12212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-487258252.68384218</v>
      </c>
      <c r="L3249" s="444">
        <f t="shared" ca="1" si="162"/>
        <v>-117429238896.80595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-117429238896.80595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-489288495.40335816</v>
      </c>
      <c r="L3250" s="444">
        <f t="shared" ca="1" si="162"/>
        <v>-117918527392.2093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-117918527392.2093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-491327197.46753877</v>
      </c>
      <c r="L3251" s="444">
        <f t="shared" ca="1" si="162"/>
        <v>-118409854589.67685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-118409854589.67685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-493374394.12365353</v>
      </c>
      <c r="L3252" s="444">
        <f t="shared" ca="1" si="162"/>
        <v>-118903228983.80051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-118903228983.80051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-495430120.76583534</v>
      </c>
      <c r="L3253" s="444">
        <f t="shared" ca="1" si="162"/>
        <v>-119398659104.56635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-119398659104.56635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-497494412.93569309</v>
      </c>
      <c r="L3254" s="444">
        <f t="shared" ca="1" si="162"/>
        <v>-119896153517.50204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-119896153517.50204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-499567306.32292515</v>
      </c>
      <c r="L3255" s="444">
        <f t="shared" ca="1" si="162"/>
        <v>-120395720823.82497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-120395720823.82497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-501648836.76593733</v>
      </c>
      <c r="L3256" s="444">
        <f t="shared" ca="1" si="162"/>
        <v>-120897369660.5909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-120897369660.5909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-503739040.25246197</v>
      </c>
      <c r="L3257" s="444">
        <f t="shared" ca="1" si="162"/>
        <v>-121401108700.84335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-121401108700.84335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-505837952.92018062</v>
      </c>
      <c r="L3258" s="444">
        <f t="shared" ca="1" si="162"/>
        <v>-121906946653.76353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-121906946653.76353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-507945611.05734801</v>
      </c>
      <c r="L3259" s="444">
        <f t="shared" ca="1" si="162"/>
        <v>-122414892264.82088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-122414892264.82088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-510062051.10342032</v>
      </c>
      <c r="L3260" s="444">
        <f t="shared" ca="1" si="162"/>
        <v>-122924954315.9243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-122924954315.9243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-512187309.64968461</v>
      </c>
      <c r="L3261" s="444">
        <f t="shared" ca="1" si="162"/>
        <v>-123437141625.57399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-123437141625.57399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-514321423.43989164</v>
      </c>
      <c r="L3262" s="444">
        <f t="shared" ca="1" si="162"/>
        <v>-123951463049.01389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-123951463049.01389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-516464429.37089115</v>
      </c>
      <c r="L3263" s="444">
        <f t="shared" ca="1" si="162"/>
        <v>-124467927478.38478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-124467927478.38478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-518616364.49326992</v>
      </c>
      <c r="L3264" s="444">
        <f t="shared" ca="1" si="162"/>
        <v>-124986543842.87805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-124986543842.87805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-520777266.01199186</v>
      </c>
      <c r="L3265" s="444">
        <f t="shared" ca="1" si="162"/>
        <v>-125507321108.89005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-125507321108.89005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-522947171.28704184</v>
      </c>
      <c r="L3266" s="444">
        <f t="shared" ca="1" si="162"/>
        <v>-126030268280.17709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-126030268280.17709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-525126117.83407122</v>
      </c>
      <c r="L3267" s="444">
        <f t="shared" ca="1" si="162"/>
        <v>-126555394398.01117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-126555394398.01117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-527314143.32504654</v>
      </c>
      <c r="L3268" s="444">
        <f t="shared" ca="1" si="162"/>
        <v>-127082708541.33621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-127082708541.33621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-529511285.58890086</v>
      </c>
      <c r="L3269" s="444">
        <f t="shared" ca="1" si="162"/>
        <v>-127612219826.92511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-127612219826.92511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-531717582.61218804</v>
      </c>
      <c r="L3270" s="444">
        <f t="shared" ca="1" si="162"/>
        <v>-128143937409.53729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-128143937409.53729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-533933072.53973871</v>
      </c>
      <c r="L3271" s="444">
        <f t="shared" ca="1" si="162"/>
        <v>-128677870482.07703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-128677870482.07703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-536157793.67532092</v>
      </c>
      <c r="L3272" s="444">
        <f t="shared" ca="1" si="162"/>
        <v>-129214028275.75235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-129214028275.75235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-538391784.48230147</v>
      </c>
      <c r="L3273" s="444">
        <f t="shared" ca="1" si="162"/>
        <v>-129752420060.23465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-129752420060.23465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-540635083.58431101</v>
      </c>
      <c r="L3274" s="444">
        <f t="shared" ca="1" si="162"/>
        <v>-130293055143.81895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-130293055143.81895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-542887729.76591229</v>
      </c>
      <c r="L3275" s="444">
        <f t="shared" ca="1" si="162"/>
        <v>-130835942873.58487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-130835942873.58487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-545149761.97327018</v>
      </c>
      <c r="L3276" s="444">
        <f t="shared" ca="1" si="162"/>
        <v>-131381092635.55814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-131381092635.55814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-547421219.31482565</v>
      </c>
      <c r="L3277" s="444">
        <f t="shared" ca="1" si="162"/>
        <v>-131928513854.87296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-131928513854.87296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-549702141.06197059</v>
      </c>
      <c r="L3278" s="444">
        <f t="shared" ca="1" si="162"/>
        <v>-132478215995.93492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-132478215995.93492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-551992566.64972878</v>
      </c>
      <c r="L3279" s="444">
        <f t="shared" ca="1" si="162"/>
        <v>-133030208562.58466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-133030208562.58466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-554292535.67743599</v>
      </c>
      <c r="L3280" s="444">
        <f t="shared" ca="1" si="162"/>
        <v>-133584501098.26208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-133584501098.26208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-556602087.90942538</v>
      </c>
      <c r="L3281" s="444">
        <f t="shared" ca="1" si="162"/>
        <v>-134141103186.17151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-134141103186.17151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-558921263.27571464</v>
      </c>
      <c r="L3282" s="444">
        <f t="shared" ca="1" si="162"/>
        <v>-134700024449.44722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-134700024449.44722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-561250101.87269676</v>
      </c>
      <c r="L3283" s="444">
        <f t="shared" ca="1" si="162"/>
        <v>-135261274551.31992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-135261274551.31992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-563588643.96383309</v>
      </c>
      <c r="L3284" s="444">
        <f t="shared" ca="1" si="162"/>
        <v>-135824863195.28375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-135824863195.28375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-565936929.98034894</v>
      </c>
      <c r="L3285" s="444">
        <f t="shared" ca="1" si="162"/>
        <v>-136390800125.2641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-136390800125.2641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-568295000.52193379</v>
      </c>
      <c r="L3286" s="444">
        <f t="shared" ca="1" si="162"/>
        <v>-136959095125.78603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-136959095125.78603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-570662896.35744178</v>
      </c>
      <c r="L3287" s="444">
        <f t="shared" ca="1" si="162"/>
        <v>-137529758022.14346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-137529758022.14346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-573040658.42559779</v>
      </c>
      <c r="L3288" s="444">
        <f t="shared" ca="1" si="162"/>
        <v>-138102798680.56906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-138102798680.56906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-575428327.83570445</v>
      </c>
      <c r="L3289" s="444">
        <f t="shared" ca="1" si="162"/>
        <v>-138678227008.40475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-138678227008.40475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-577825945.86835313</v>
      </c>
      <c r="L3290" s="444">
        <f t="shared" ca="1" si="162"/>
        <v>-139256052954.2731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-139256052954.2731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-580233553.97613788</v>
      </c>
      <c r="L3291" s="444">
        <f t="shared" ca="1" si="162"/>
        <v>-139836286508.24924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-139836286508.24924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-582651193.78437185</v>
      </c>
      <c r="L3292" s="444">
        <f t="shared" ca="1" si="162"/>
        <v>-140418937702.0336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-140418937702.0336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-585078907.09180665</v>
      </c>
      <c r="L3293" s="444">
        <f t="shared" ca="1" si="162"/>
        <v>-141004016609.1254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-141004016609.1254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-587516735.87135577</v>
      </c>
      <c r="L3294" s="444">
        <f t="shared" ca="1" si="162"/>
        <v>-141591533344.99677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-141591533344.99677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-589964722.2708199</v>
      </c>
      <c r="L3295" s="444">
        <f t="shared" ca="1" si="162"/>
        <v>-142181498067.26758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-142181498067.26758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-592422908.61361492</v>
      </c>
      <c r="L3296" s="444">
        <f t="shared" ca="1" si="162"/>
        <v>-142773920975.8812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-142773920975.8812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-594891337.39950502</v>
      </c>
      <c r="L3297" s="444">
        <f t="shared" ca="1" si="162"/>
        <v>-143368812313.2807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-143368812313.2807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-597370051.30533624</v>
      </c>
      <c r="L3298" s="444">
        <f t="shared" ca="1" si="162"/>
        <v>-143966182364.58603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-143966182364.58603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-599859093.18577516</v>
      </c>
      <c r="L3299" s="444">
        <f t="shared" ca="1" si="162"/>
        <v>-144566041457.77179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-144566041457.77179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-602358506.07404912</v>
      </c>
      <c r="L3300" s="444">
        <f t="shared" ca="1" si="162"/>
        <v>-145168399963.84583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-145168399963.84583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-604868333.18269098</v>
      </c>
      <c r="L3301" s="444">
        <f t="shared" ca="1" si="162"/>
        <v>-145773268297.0285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-145773268297.0285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-607388617.90428543</v>
      </c>
      <c r="L3302" s="444">
        <f t="shared" ca="1" si="162"/>
        <v>-146380656914.9328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-146380656914.9328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-609919403.81221998</v>
      </c>
      <c r="L3303" s="444">
        <f t="shared" ca="1" si="162"/>
        <v>-146990576318.74503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-146990576318.74503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-612460734.66143763</v>
      </c>
      <c r="L3304" s="444">
        <f t="shared" ca="1" si="162"/>
        <v>-147603037053.40646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-147603037053.40646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-615012654.38919353</v>
      </c>
      <c r="L3305" s="444">
        <f t="shared" ca="1" si="162"/>
        <v>-148218049707.79565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-148218049707.79565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-617575207.11581516</v>
      </c>
      <c r="L3306" s="444">
        <f t="shared" ca="1" si="162"/>
        <v>-148835624914.91147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-148835624914.91147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-620148437.14546442</v>
      </c>
      <c r="L3307" s="444">
        <f t="shared" ca="1" si="162"/>
        <v>-149455773352.05695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-149455773352.05695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-622732388.96690392</v>
      </c>
      <c r="L3308" s="444">
        <f t="shared" ca="1" si="162"/>
        <v>-150078505741.02386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-150078505741.02386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-625327107.25426614</v>
      </c>
      <c r="L3309" s="444">
        <f t="shared" ca="1" si="162"/>
        <v>-150703832848.27814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-150703832848.27814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-627932636.86782551</v>
      </c>
      <c r="L3310" s="444">
        <f t="shared" ca="1" si="162"/>
        <v>-151331765485.14597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-151331765485.14597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-630549022.85477483</v>
      </c>
      <c r="L3311" s="444">
        <f t="shared" ca="1" si="162"/>
        <v>-151962314508.00073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-151962314508.00073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-633176310.45000303</v>
      </c>
      <c r="L3312" s="444">
        <f t="shared" ca="1" si="162"/>
        <v>-152595490818.45074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-152595490818.45074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-635814545.07687807</v>
      </c>
      <c r="L3313" s="444">
        <f t="shared" ca="1" si="162"/>
        <v>-153231305363.52762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-153231305363.52762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-638463772.34803176</v>
      </c>
      <c r="L3314" s="444">
        <f t="shared" ca="1" si="162"/>
        <v>-153869769135.87564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-153869769135.87564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-641124038.06614852</v>
      </c>
      <c r="L3315" s="444">
        <f t="shared" ca="1" si="162"/>
        <v>-154510893173.9418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-154510893173.9418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-643795388.22475755</v>
      </c>
      <c r="L3316" s="444">
        <f t="shared" ca="1" si="162"/>
        <v>-155154688562.16656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-155154688562.16656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-646477869.00902736</v>
      </c>
      <c r="L3317" s="444">
        <f t="shared" ca="1" si="162"/>
        <v>-155801166431.1756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-155801166431.1756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-649171526.79656494</v>
      </c>
      <c r="L3318" s="444">
        <f t="shared" ca="1" si="162"/>
        <v>-156450337957.97217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-156450337957.97217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-651876408.15821731</v>
      </c>
      <c r="L3319" s="444">
        <f t="shared" ca="1" si="162"/>
        <v>-157102214366.13037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-157102214366.13037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-654592559.85887659</v>
      </c>
      <c r="L3320" s="444">
        <f t="shared" ca="1" si="162"/>
        <v>-157756806925.98926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-157756806925.98926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-657320028.85828853</v>
      </c>
      <c r="L3321" s="444">
        <f t="shared" ca="1" si="162"/>
        <v>-158414126954.84753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-158414126954.84753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-660058862.31186473</v>
      </c>
      <c r="L3322" s="444">
        <f t="shared" ca="1" si="162"/>
        <v>-159074185817.15939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-159074185817.15939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-662809107.57149744</v>
      </c>
      <c r="L3323" s="444">
        <f t="shared" ref="L3323:L3577" ca="1" si="167">I3323-J3323+K3323</f>
        <v>-159736994924.7309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-159736994924.7309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-665570812.18637872</v>
      </c>
      <c r="L3324" s="444">
        <f t="shared" ca="1" si="167"/>
        <v>-160402565736.91727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-160402565736.91727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-668344023.90382195</v>
      </c>
      <c r="L3325" s="444">
        <f t="shared" ca="1" si="167"/>
        <v>-161070909760.82108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-161070909760.82108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-671128790.67008781</v>
      </c>
      <c r="L3326" s="444">
        <f t="shared" ca="1" si="167"/>
        <v>-161742038551.49115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-161742038551.49115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-673925160.63121307</v>
      </c>
      <c r="L3327" s="444">
        <f t="shared" ca="1" si="167"/>
        <v>-162415963712.12238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-162415963712.12238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-676733182.13384318</v>
      </c>
      <c r="L3328" s="444">
        <f t="shared" ca="1" si="167"/>
        <v>-163092696894.25623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-163092696894.25623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-679552903.72606754</v>
      </c>
      <c r="L3329" s="444">
        <f t="shared" ca="1" si="167"/>
        <v>-163772249797.9823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-163772249797.9823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-682384374.15825963</v>
      </c>
      <c r="L3330" s="444">
        <f t="shared" ca="1" si="167"/>
        <v>-164454634172.14056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-164454634172.14056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-685227642.383919</v>
      </c>
      <c r="L3331" s="444">
        <f t="shared" ca="1" si="167"/>
        <v>-165139861814.52448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-165139861814.52448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-688082757.56051862</v>
      </c>
      <c r="L3332" s="444">
        <f t="shared" ca="1" si="167"/>
        <v>-165827944572.08499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-165827944572.08499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-690949769.05035412</v>
      </c>
      <c r="L3333" s="444">
        <f t="shared" ca="1" si="167"/>
        <v>-166518894341.13535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-166518894341.13535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-693828726.42139721</v>
      </c>
      <c r="L3334" s="444">
        <f t="shared" ca="1" si="167"/>
        <v>-167212723067.55673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-167212723067.55673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-696719679.44815302</v>
      </c>
      <c r="L3335" s="444">
        <f t="shared" ca="1" si="167"/>
        <v>-167909442747.00488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-167909442747.00488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-699622678.11252034</v>
      </c>
      <c r="L3336" s="444">
        <f t="shared" ca="1" si="167"/>
        <v>-168609065425.1174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-168609065425.1174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-702537772.60465586</v>
      </c>
      <c r="L3337" s="444">
        <f t="shared" ca="1" si="167"/>
        <v>-169311603197.72205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-169311603197.72205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-705465013.32384181</v>
      </c>
      <c r="L3338" s="444">
        <f t="shared" ca="1" si="167"/>
        <v>-170017068211.0459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-170017068211.0459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-708404450.87935793</v>
      </c>
      <c r="L3339" s="444">
        <f t="shared" ca="1" si="167"/>
        <v>-170725472661.92526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-170725472661.92526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-711356136.0913552</v>
      </c>
      <c r="L3340" s="444">
        <f t="shared" ca="1" si="167"/>
        <v>-171436828798.01663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-171436828798.01663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-714320119.99173594</v>
      </c>
      <c r="L3341" s="444">
        <f t="shared" ca="1" si="167"/>
        <v>-172151148918.00836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-172151148918.00836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-717296453.82503486</v>
      </c>
      <c r="L3342" s="444">
        <f t="shared" ca="1" si="167"/>
        <v>-172868445371.8334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-172868445371.8334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-720285189.0493058</v>
      </c>
      <c r="L3343" s="444">
        <f t="shared" ca="1" si="167"/>
        <v>-173588730560.88272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-173588730560.88272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-723286377.33701134</v>
      </c>
      <c r="L3344" s="444">
        <f t="shared" ca="1" si="167"/>
        <v>-174312016938.21973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-174312016938.21973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-726300070.57591558</v>
      </c>
      <c r="L3345" s="444">
        <f t="shared" ca="1" si="167"/>
        <v>-175038317008.79565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-175038317008.79565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-729326320.86998188</v>
      </c>
      <c r="L3346" s="444">
        <f t="shared" ca="1" si="167"/>
        <v>-175767643329.66565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-175767643329.66565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-732365180.54027355</v>
      </c>
      <c r="L3347" s="444">
        <f t="shared" ca="1" si="167"/>
        <v>-176500008510.20593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-176500008510.20593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-735416702.12585807</v>
      </c>
      <c r="L3348" s="444">
        <f t="shared" ca="1" si="167"/>
        <v>-177235425212.33179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-177235425212.33179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-738480938.3847158</v>
      </c>
      <c r="L3349" s="444">
        <f t="shared" ca="1" si="167"/>
        <v>-177973906150.71649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-177973906150.71649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-741557942.29465199</v>
      </c>
      <c r="L3350" s="444">
        <f t="shared" ca="1" si="167"/>
        <v>-178715464093.01114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-178715464093.01114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-744647767.05421305</v>
      </c>
      <c r="L3351" s="444">
        <f t="shared" ca="1" si="167"/>
        <v>-179460111860.06534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-179460111860.06534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-747750466.08360553</v>
      </c>
      <c r="L3352" s="444">
        <f t="shared" ca="1" si="167"/>
        <v>-180207862326.14896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-180207862326.14896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-750866093.0256207</v>
      </c>
      <c r="L3353" s="444">
        <f t="shared" ca="1" si="167"/>
        <v>-180958728419.17459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-180958728419.17459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-753994701.74656081</v>
      </c>
      <c r="L3354" s="444">
        <f t="shared" ca="1" si="167"/>
        <v>-181712723120.92114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-181712723120.92114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-757136346.33717144</v>
      </c>
      <c r="L3355" s="444">
        <f t="shared" ca="1" si="167"/>
        <v>-182469859467.2583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-182469859467.2583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-760291081.11357629</v>
      </c>
      <c r="L3356" s="444">
        <f t="shared" ca="1" si="167"/>
        <v>-183230150548.37189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-183230150548.37189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-763458960.61821616</v>
      </c>
      <c r="L3357" s="444">
        <f t="shared" ca="1" si="167"/>
        <v>-183993609508.99011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-183993609508.99011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-766640039.62079215</v>
      </c>
      <c r="L3358" s="444">
        <f t="shared" ca="1" si="167"/>
        <v>-184760249548.6109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-184760249548.6109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-769834373.11921203</v>
      </c>
      <c r="L3359" s="444">
        <f t="shared" ca="1" si="167"/>
        <v>-185530083921.7301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-185530083921.7301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-773042016.34054208</v>
      </c>
      <c r="L3360" s="444">
        <f t="shared" ca="1" si="167"/>
        <v>-186303125938.07065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-186303125938.07065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-776263024.741961</v>
      </c>
      <c r="L3361" s="444">
        <f t="shared" ca="1" si="167"/>
        <v>-187079388962.81262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-187079388962.81262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-779497454.01171923</v>
      </c>
      <c r="L3362" s="444">
        <f t="shared" ca="1" si="167"/>
        <v>-187858886416.82434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-187858886416.82434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-782745360.07010138</v>
      </c>
      <c r="L3363" s="444">
        <f t="shared" ca="1" si="167"/>
        <v>-188641631776.89444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-188641631776.89444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-786006799.07039344</v>
      </c>
      <c r="L3364" s="444">
        <f t="shared" ca="1" si="167"/>
        <v>-189427638575.96484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-189427638575.96484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-789281827.39985347</v>
      </c>
      <c r="L3365" s="444">
        <f t="shared" ca="1" si="167"/>
        <v>-190216920403.36469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-190216920403.36469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-792570501.68068624</v>
      </c>
      <c r="L3366" s="444">
        <f t="shared" ca="1" si="167"/>
        <v>-191009490905.04538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-191009490905.04538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-795872878.77102244</v>
      </c>
      <c r="L3367" s="444">
        <f t="shared" ca="1" si="167"/>
        <v>-191805363783.81641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-191805363783.81641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-799189015.76590168</v>
      </c>
      <c r="L3368" s="444">
        <f t="shared" ca="1" si="167"/>
        <v>-192604552799.58231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-192604552799.58231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-802518969.99825954</v>
      </c>
      <c r="L3369" s="444">
        <f t="shared" ca="1" si="167"/>
        <v>-193407071769.58057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-193407071769.58057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-805862799.03991902</v>
      </c>
      <c r="L3370" s="444">
        <f t="shared" ca="1" si="167"/>
        <v>-194212934568.62048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-194212934568.62048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-809220560.70258534</v>
      </c>
      <c r="L3371" s="444">
        <f t="shared" ca="1" si="167"/>
        <v>-195022155129.32306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-195022155129.32306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-812592313.03884602</v>
      </c>
      <c r="L3372" s="444">
        <f t="shared" ca="1" si="167"/>
        <v>-195834747442.36191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-195834747442.36191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-815978114.34317458</v>
      </c>
      <c r="L3373" s="444">
        <f t="shared" ca="1" si="167"/>
        <v>-196650725556.70508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-196650725556.70508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-819378023.15293777</v>
      </c>
      <c r="L3374" s="444">
        <f t="shared" ca="1" si="167"/>
        <v>-197470103579.858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-197470103579.858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-822792098.24940836</v>
      </c>
      <c r="L3375" s="444">
        <f t="shared" ca="1" si="167"/>
        <v>-198292895678.10742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-198292895678.10742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-826220398.65878093</v>
      </c>
      <c r="L3376" s="444">
        <f t="shared" ca="1" si="167"/>
        <v>-199119116076.7662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-199119116076.7662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-829662983.65319252</v>
      </c>
      <c r="L3377" s="444">
        <f t="shared" ca="1" si="167"/>
        <v>-199948779060.4194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-199948779060.4194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-833119912.75174749</v>
      </c>
      <c r="L3378" s="444">
        <f t="shared" ca="1" si="167"/>
        <v>-200781898973.17114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-200781898973.17114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-836591245.72154641</v>
      </c>
      <c r="L3379" s="444">
        <f t="shared" ca="1" si="167"/>
        <v>-201618490218.8927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-201618490218.8927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-840077042.57871962</v>
      </c>
      <c r="L3380" s="444">
        <f t="shared" ca="1" si="167"/>
        <v>-202458567261.47141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-202458567261.47141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-843577363.58946419</v>
      </c>
      <c r="L3381" s="444">
        <f t="shared" ca="1" si="167"/>
        <v>-203302144625.06088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-203302144625.06088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-847092269.27108705</v>
      </c>
      <c r="L3382" s="444">
        <f t="shared" ca="1" si="167"/>
        <v>-204149236894.33197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-204149236894.33197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-850621820.39304984</v>
      </c>
      <c r="L3383" s="444">
        <f t="shared" ca="1" si="167"/>
        <v>-204999858714.72501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-204999858714.72501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-854166077.97802091</v>
      </c>
      <c r="L3384" s="444">
        <f t="shared" ca="1" si="167"/>
        <v>-205854024792.70303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-205854024792.70303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-857725103.30292928</v>
      </c>
      <c r="L3385" s="444">
        <f t="shared" ca="1" si="167"/>
        <v>-206711749896.00595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-206711749896.00595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-861298957.90002477</v>
      </c>
      <c r="L3386" s="444">
        <f t="shared" ca="1" si="167"/>
        <v>-207573048853.90598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-207573048853.90598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-864887703.55794156</v>
      </c>
      <c r="L3387" s="444">
        <f t="shared" ca="1" si="167"/>
        <v>-208437936557.46393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-208437936557.46393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-868491402.3227663</v>
      </c>
      <c r="L3388" s="444">
        <f t="shared" ca="1" si="167"/>
        <v>-209306427959.78668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-209306427959.78668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-872110116.49911118</v>
      </c>
      <c r="L3389" s="444">
        <f t="shared" ca="1" si="167"/>
        <v>-210178538076.2858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-210178538076.2858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-875743908.65119076</v>
      </c>
      <c r="L3390" s="444">
        <f t="shared" ca="1" si="167"/>
        <v>-211054281984.93698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-211054281984.93698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-879392841.60390413</v>
      </c>
      <c r="L3391" s="444">
        <f t="shared" ca="1" si="167"/>
        <v>-211933674826.54089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-211933674826.54089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-883056978.44392037</v>
      </c>
      <c r="L3392" s="444">
        <f t="shared" ca="1" si="167"/>
        <v>-212816731804.9848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-212816731804.9848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-886736382.52076995</v>
      </c>
      <c r="L3393" s="444">
        <f t="shared" ca="1" si="167"/>
        <v>-213703468187.50558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-213703468187.50558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-890431117.44793987</v>
      </c>
      <c r="L3394" s="444">
        <f t="shared" ca="1" si="167"/>
        <v>-214593899304.95352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-214593899304.95352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-894141247.10397303</v>
      </c>
      <c r="L3395" s="444">
        <f t="shared" ca="1" si="167"/>
        <v>-215488040552.0575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-215488040552.0575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-897866835.63357294</v>
      </c>
      <c r="L3396" s="444">
        <f t="shared" ca="1" si="167"/>
        <v>-216385907387.69107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-216385907387.69107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-901607947.44871283</v>
      </c>
      <c r="L3397" s="444">
        <f t="shared" ca="1" si="167"/>
        <v>-217287515335.13977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-217287515335.13977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-905364647.22974908</v>
      </c>
      <c r="L3398" s="444">
        <f t="shared" ca="1" si="167"/>
        <v>-218192879982.36951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-218192879982.36951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-909136999.92653954</v>
      </c>
      <c r="L3399" s="444">
        <f t="shared" ca="1" si="167"/>
        <v>-219102016982.29605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-219102016982.29605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-912925070.7595669</v>
      </c>
      <c r="L3400" s="444">
        <f t="shared" ca="1" si="167"/>
        <v>-220014942053.0556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-220014942053.0556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-916728925.22106504</v>
      </c>
      <c r="L3401" s="444">
        <f t="shared" ca="1" si="167"/>
        <v>-220931670978.27667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-220931670978.27667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-920548629.0761528</v>
      </c>
      <c r="L3402" s="444">
        <f t="shared" ca="1" si="167"/>
        <v>-221852219607.35281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-221852219607.35281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-924384248.36396992</v>
      </c>
      <c r="L3403" s="444">
        <f t="shared" ca="1" si="167"/>
        <v>-222776603855.7168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-222776603855.7168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-928235849.39882004</v>
      </c>
      <c r="L3404" s="444">
        <f t="shared" ca="1" si="167"/>
        <v>-223704839705.11563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-223704839705.11563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-932103498.7713151</v>
      </c>
      <c r="L3405" s="444">
        <f t="shared" ca="1" si="167"/>
        <v>-224636943203.88693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-224636943203.88693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-935987263.34952891</v>
      </c>
      <c r="L3406" s="444">
        <f t="shared" ca="1" si="167"/>
        <v>-225572930467.23645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-225572930467.23645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-939887210.28015172</v>
      </c>
      <c r="L3407" s="444">
        <f t="shared" ca="1" si="167"/>
        <v>-226512817677.5166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-226512817677.5166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-943803406.98965251</v>
      </c>
      <c r="L3408" s="444">
        <f t="shared" ca="1" si="167"/>
        <v>-227456621084.50626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-227456621084.50626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-947735921.18544269</v>
      </c>
      <c r="L3409" s="444">
        <f t="shared" ca="1" si="167"/>
        <v>-228404357005.69171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-228404357005.69171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-951684820.85704875</v>
      </c>
      <c r="L3410" s="444">
        <f t="shared" ca="1" si="167"/>
        <v>-229356041826.54877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-229356041826.54877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-955650174.27728653</v>
      </c>
      <c r="L3411" s="444">
        <f t="shared" ca="1" si="167"/>
        <v>-230311692000.82605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-230311692000.82605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-959632050.00344181</v>
      </c>
      <c r="L3412" s="444">
        <f t="shared" ca="1" si="167"/>
        <v>-231271324050.8295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-231271324050.8295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-963630516.87845623</v>
      </c>
      <c r="L3413" s="444">
        <f t="shared" ca="1" si="167"/>
        <v>-232234954567.70795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-232234954567.70795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-967645644.03211641</v>
      </c>
      <c r="L3414" s="444">
        <f t="shared" ca="1" si="167"/>
        <v>-233202600211.74005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-233202600211.74005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-971677500.88225007</v>
      </c>
      <c r="L3415" s="444">
        <f t="shared" ca="1" si="167"/>
        <v>-234174277712.62231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-234174277712.62231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-975726157.13592625</v>
      </c>
      <c r="L3416" s="444">
        <f t="shared" ca="1" si="167"/>
        <v>-235150003869.75824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-235150003869.75824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-979791682.79065919</v>
      </c>
      <c r="L3417" s="444">
        <f t="shared" ca="1" si="167"/>
        <v>-236129795552.54889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-236129795552.54889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-983874148.13562036</v>
      </c>
      <c r="L3418" s="444">
        <f t="shared" ca="1" si="167"/>
        <v>-237113669700.68451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-237113669700.68451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-987973623.75285196</v>
      </c>
      <c r="L3419" s="444">
        <f t="shared" ca="1" si="167"/>
        <v>-238101643324.43735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-238101643324.43735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-992090180.51848888</v>
      </c>
      <c r="L3420" s="444">
        <f t="shared" ca="1" si="167"/>
        <v>-239093733504.95584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-239093733504.95584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-996223889.60398269</v>
      </c>
      <c r="L3421" s="444">
        <f t="shared" ca="1" si="167"/>
        <v>-240089957394.55981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-240089957394.55981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-1000374822.4773326</v>
      </c>
      <c r="L3422" s="444">
        <f t="shared" ca="1" si="167"/>
        <v>-241090332217.03714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-241090332217.03714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-1004543050.9043213</v>
      </c>
      <c r="L3423" s="444">
        <f t="shared" ca="1" si="167"/>
        <v>-242094875267.94147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-242094875267.94147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-1008728646.949756</v>
      </c>
      <c r="L3424" s="444">
        <f t="shared" ca="1" si="167"/>
        <v>-243103603914.89124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-243103603914.89124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-1012931682.9787135</v>
      </c>
      <c r="L3425" s="444">
        <f t="shared" ca="1" si="167"/>
        <v>-244116535597.86993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-244116535597.86993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-1017152231.6577914</v>
      </c>
      <c r="L3426" s="444">
        <f t="shared" ca="1" si="167"/>
        <v>-245133687829.52774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-245133687829.52774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-1021390365.9563656</v>
      </c>
      <c r="L3427" s="444">
        <f t="shared" ca="1" si="167"/>
        <v>-246155078195.4841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-246155078195.4841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-1025646159.1478503</v>
      </c>
      <c r="L3428" s="444">
        <f t="shared" ca="1" si="167"/>
        <v>-247180724354.63196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-247180724354.63196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-1029919684.8109665</v>
      </c>
      <c r="L3429" s="444">
        <f t="shared" ca="1" si="167"/>
        <v>-248210644039.44293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-248210644039.44293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-1034211016.8310122</v>
      </c>
      <c r="L3430" s="444">
        <f t="shared" ca="1" si="167"/>
        <v>-249244855056.27396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-249244855056.27396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-1038520229.4011415</v>
      </c>
      <c r="L3431" s="444">
        <f t="shared" ca="1" si="167"/>
        <v>-250283375285.67511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-250283375285.67511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-1042847397.0236462</v>
      </c>
      <c r="L3432" s="444">
        <f t="shared" ca="1" si="167"/>
        <v>-251326222682.69876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-251326222682.69876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-1047192594.5112448</v>
      </c>
      <c r="L3433" s="444">
        <f t="shared" ca="1" si="167"/>
        <v>-252373415277.20999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-252373415277.20999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-1051555896.9883749</v>
      </c>
      <c r="L3434" s="444">
        <f t="shared" ca="1" si="167"/>
        <v>-253424971174.19836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-253424971174.19836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-1055937379.892493</v>
      </c>
      <c r="L3435" s="444">
        <f t="shared" ca="1" si="167"/>
        <v>-254480908554.09085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-254480908554.09085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-1060337118.9753785</v>
      </c>
      <c r="L3436" s="444">
        <f t="shared" ca="1" si="167"/>
        <v>-255541245673.06622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-255541245673.06622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-1064755190.3044425</v>
      </c>
      <c r="L3437" s="444">
        <f t="shared" ca="1" si="167"/>
        <v>-256606000863.37067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-256606000863.37067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-1069191670.2640444</v>
      </c>
      <c r="L3438" s="444">
        <f t="shared" ca="1" si="167"/>
        <v>-257675192533.6347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-257675192533.6347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-1073646635.5568112</v>
      </c>
      <c r="L3439" s="444">
        <f t="shared" ca="1" si="167"/>
        <v>-258748839169.19153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-258748839169.19153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-1078120163.2049646</v>
      </c>
      <c r="L3440" s="444">
        <f t="shared" ca="1" si="167"/>
        <v>-259826959332.39648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-259826959332.39648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-1082612330.551652</v>
      </c>
      <c r="L3441" s="444">
        <f t="shared" ca="1" si="167"/>
        <v>-260909571662.94815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-260909571662.94815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-1087123215.262284</v>
      </c>
      <c r="L3442" s="444">
        <f t="shared" ca="1" si="167"/>
        <v>-261996694878.21045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-261996694878.21045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-1091652895.325877</v>
      </c>
      <c r="L3443" s="444">
        <f t="shared" ca="1" si="167"/>
        <v>-263088347773.53632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-263088347773.53632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-1096201449.0564013</v>
      </c>
      <c r="L3444" s="444">
        <f t="shared" ca="1" si="167"/>
        <v>-264184549222.59271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-264184549222.59271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-1100768955.0941365</v>
      </c>
      <c r="L3445" s="444">
        <f t="shared" ca="1" si="167"/>
        <v>-265285318177.68686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-265285318177.68686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-1105355492.4070287</v>
      </c>
      <c r="L3446" s="444">
        <f t="shared" ca="1" si="167"/>
        <v>-266390673670.0939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-266390673670.0939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-1109961140.292058</v>
      </c>
      <c r="L3447" s="444">
        <f t="shared" ca="1" si="167"/>
        <v>-267500634810.38596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-267500634810.38596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-1114585978.3766081</v>
      </c>
      <c r="L3448" s="444">
        <f t="shared" ca="1" si="167"/>
        <v>-268615220788.76257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-268615220788.76257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-1119230086.619844</v>
      </c>
      <c r="L3449" s="444">
        <f t="shared" ca="1" si="167"/>
        <v>-269734450875.38242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-269734450875.38242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-1123893545.3140934</v>
      </c>
      <c r="L3450" s="444">
        <f t="shared" ca="1" si="167"/>
        <v>-270858344420.6965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-270858344420.6965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-1128576435.0862355</v>
      </c>
      <c r="L3451" s="444">
        <f t="shared" ca="1" si="167"/>
        <v>-271986920855.78275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-271986920855.78275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-1133278836.8990948</v>
      </c>
      <c r="L3452" s="444">
        <f t="shared" ca="1" si="167"/>
        <v>-273120199692.68185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-273120199692.68185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-1138000832.0528409</v>
      </c>
      <c r="L3453" s="444">
        <f t="shared" ca="1" si="167"/>
        <v>-274258200524.73468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-274258200524.73468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-1142742502.1863945</v>
      </c>
      <c r="L3454" s="444">
        <f t="shared" ca="1" si="167"/>
        <v>-275400943026.92108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-275400943026.92108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-1147503929.2788379</v>
      </c>
      <c r="L3455" s="444">
        <f t="shared" ca="1" si="167"/>
        <v>-276548446956.19989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-276548446956.19989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-1152285195.6508329</v>
      </c>
      <c r="L3456" s="444">
        <f t="shared" ca="1" si="167"/>
        <v>-277700732151.85071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-277700732151.85071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-1157086383.9660447</v>
      </c>
      <c r="L3457" s="444">
        <f t="shared" ca="1" si="167"/>
        <v>-278857818535.81677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-278857818535.81677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-1161907577.2325699</v>
      </c>
      <c r="L3458" s="444">
        <f t="shared" ca="1" si="167"/>
        <v>-280019726113.04932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-280019726113.04932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-1166748858.8043721</v>
      </c>
      <c r="L3459" s="444">
        <f t="shared" ca="1" si="167"/>
        <v>-281186474971.8537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-281186474971.8537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-1171610312.3827238</v>
      </c>
      <c r="L3460" s="444">
        <f t="shared" ca="1" si="167"/>
        <v>-282358085284.23645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-282358085284.23645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-1176492022.0176518</v>
      </c>
      <c r="L3461" s="444">
        <f t="shared" ca="1" si="167"/>
        <v>-283534577306.25409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-283534577306.25409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-1181394072.1093919</v>
      </c>
      <c r="L3462" s="444">
        <f t="shared" ca="1" si="167"/>
        <v>-284715971378.36346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-284715971378.36346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-1186316547.4098477</v>
      </c>
      <c r="L3463" s="444">
        <f t="shared" ca="1" si="167"/>
        <v>-285902287925.77332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-285902287925.77332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-1191259533.0240555</v>
      </c>
      <c r="L3464" s="444">
        <f t="shared" ca="1" si="167"/>
        <v>-287093547458.79736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-287093547458.79736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-1196223114.4116557</v>
      </c>
      <c r="L3465" s="444">
        <f t="shared" ca="1" si="167"/>
        <v>-288289770573.20905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-288289770573.20905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-1201207377.388371</v>
      </c>
      <c r="L3466" s="444">
        <f t="shared" ca="1" si="167"/>
        <v>-289490977950.59741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-289490977950.59741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-1206212408.1274891</v>
      </c>
      <c r="L3467" s="444">
        <f t="shared" ca="1" si="167"/>
        <v>-290697190358.72491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-290697190358.72491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-1211238293.1613538</v>
      </c>
      <c r="L3468" s="444">
        <f t="shared" ca="1" si="167"/>
        <v>-291908428651.88629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-291908428651.88629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-1216285119.3828595</v>
      </c>
      <c r="L3469" s="444">
        <f t="shared" ca="1" si="167"/>
        <v>-293124713771.26917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-293124713771.26917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-1221352974.0469549</v>
      </c>
      <c r="L3470" s="444">
        <f t="shared" ca="1" si="167"/>
        <v>-294346066745.3161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-294346066745.3161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-1226441944.7721505</v>
      </c>
      <c r="L3471" s="444">
        <f t="shared" ca="1" si="167"/>
        <v>-295572508690.08826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-295572508690.08826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-1231552119.5420344</v>
      </c>
      <c r="L3472" s="444">
        <f t="shared" ca="1" si="167"/>
        <v>-296804060809.63031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-296804060809.63031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-1236683586.7067928</v>
      </c>
      <c r="L3473" s="444">
        <f t="shared" ca="1" si="167"/>
        <v>-298040744396.3371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-298040744396.3371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-1241836434.9847379</v>
      </c>
      <c r="L3474" s="444">
        <f t="shared" ca="1" si="167"/>
        <v>-299282580831.32184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-299282580831.32184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-1247010753.463841</v>
      </c>
      <c r="L3475" s="444">
        <f t="shared" ca="1" si="167"/>
        <v>-300529591584.78571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-300529591584.78571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-1252206631.6032739</v>
      </c>
      <c r="L3476" s="444">
        <f t="shared" ca="1" si="167"/>
        <v>-301781798216.38898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-301781798216.38898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-1257424159.2349541</v>
      </c>
      <c r="L3477" s="444">
        <f t="shared" ca="1" si="167"/>
        <v>-303039222375.6239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-303039222375.6239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-1262663426.5650995</v>
      </c>
      <c r="L3478" s="444">
        <f t="shared" ca="1" si="167"/>
        <v>-304301885802.18903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-304301885802.18903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-1267924524.1757877</v>
      </c>
      <c r="L3479" s="444">
        <f t="shared" ca="1" si="167"/>
        <v>-305569810326.36481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-305569810326.36481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-1273207543.02652</v>
      </c>
      <c r="L3480" s="444">
        <f t="shared" ca="1" si="167"/>
        <v>-306843017869.39136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-306843017869.39136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-1278512574.4557972</v>
      </c>
      <c r="L3481" s="444">
        <f t="shared" ca="1" si="167"/>
        <v>-308121530443.84717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-308121530443.84717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-1283839710.1826966</v>
      </c>
      <c r="L3482" s="444">
        <f t="shared" ca="1" si="167"/>
        <v>-309405370154.02985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-309405370154.02985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-1289189042.3084576</v>
      </c>
      <c r="L3483" s="444">
        <f t="shared" ca="1" si="167"/>
        <v>-310694559196.33832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-310694559196.33832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-1294560663.3180764</v>
      </c>
      <c r="L3484" s="444">
        <f t="shared" ca="1" si="167"/>
        <v>-311989119859.65637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-311989119859.65637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-1299954666.0819016</v>
      </c>
      <c r="L3485" s="444">
        <f t="shared" ca="1" si="167"/>
        <v>-313289074525.73828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-313289074525.73828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-1305371143.8572428</v>
      </c>
      <c r="L3486" s="444">
        <f t="shared" ca="1" si="167"/>
        <v>-314594445669.59552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-314594445669.59552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-1310810190.2899814</v>
      </c>
      <c r="L3487" s="444">
        <f t="shared" ca="1" si="167"/>
        <v>-315905255859.8855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-315905255859.8855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-1316271899.4161897</v>
      </c>
      <c r="L3488" s="444">
        <f t="shared" ca="1" si="167"/>
        <v>-317221527759.3017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-317221527759.3017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-1321756365.6637571</v>
      </c>
      <c r="L3489" s="444">
        <f t="shared" ca="1" si="167"/>
        <v>-318543284124.96545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-318543284124.96545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-1327263683.8540227</v>
      </c>
      <c r="L3490" s="444">
        <f t="shared" ca="1" si="167"/>
        <v>-319870547808.81946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-319870547808.81946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-1332793949.2034144</v>
      </c>
      <c r="L3491" s="444">
        <f t="shared" ca="1" si="167"/>
        <v>-321203341758.02289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-321203341758.02289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-1338347257.3250954</v>
      </c>
      <c r="L3492" s="444">
        <f t="shared" ca="1" si="167"/>
        <v>-322541689015.34796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-322541689015.34796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-1343923704.2306166</v>
      </c>
      <c r="L3493" s="444">
        <f t="shared" ca="1" si="167"/>
        <v>-323885612719.57855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-323885612719.57855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-1349523386.3315773</v>
      </c>
      <c r="L3494" s="444">
        <f t="shared" ca="1" si="167"/>
        <v>-325235136105.91016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-325235136105.91016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-1355146400.4412923</v>
      </c>
      <c r="L3495" s="444">
        <f t="shared" ca="1" si="167"/>
        <v>-326590282506.35144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-326590282506.35144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-1360792843.7764642</v>
      </c>
      <c r="L3496" s="444">
        <f t="shared" ca="1" si="167"/>
        <v>-327951075350.12793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-327951075350.12793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-1366462813.9588664</v>
      </c>
      <c r="L3497" s="444">
        <f t="shared" ca="1" si="167"/>
        <v>-329317538164.08679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-329317538164.08679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-1372156409.0170283</v>
      </c>
      <c r="L3498" s="444">
        <f t="shared" ca="1" si="167"/>
        <v>-330689694573.10382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-330689694573.10382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-1377873727.3879325</v>
      </c>
      <c r="L3499" s="444">
        <f t="shared" ca="1" si="167"/>
        <v>-332067568300.49176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-332067568300.49176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-1383614867.9187157</v>
      </c>
      <c r="L3500" s="444">
        <f t="shared" ca="1" si="167"/>
        <v>-333451183168.41046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-333451183168.41046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-1389379929.868377</v>
      </c>
      <c r="L3501" s="444">
        <f t="shared" ca="1" si="167"/>
        <v>-334840563098.27881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-334840563098.27881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-1395169012.9094951</v>
      </c>
      <c r="L3502" s="444">
        <f t="shared" ca="1" si="167"/>
        <v>-336235732111.18829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-336235732111.18829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-1400982217.1299512</v>
      </c>
      <c r="L3503" s="444">
        <f t="shared" ca="1" si="167"/>
        <v>-337636714328.31824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-337636714328.31824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-1406819643.0346594</v>
      </c>
      <c r="L3504" s="444">
        <f t="shared" ca="1" si="167"/>
        <v>-339043533971.35291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-339043533971.35291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-1412681391.5473037</v>
      </c>
      <c r="L3505" s="444">
        <f t="shared" ca="1" si="167"/>
        <v>-340456215362.90021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-340456215362.90021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-1418567564.0120842</v>
      </c>
      <c r="L3506" s="444">
        <f t="shared" ca="1" si="167"/>
        <v>-341874782926.91229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-341874782926.91229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-1424478262.1954679</v>
      </c>
      <c r="L3507" s="444">
        <f t="shared" ca="1" si="167"/>
        <v>-343299261189.10779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-343299261189.10779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-1430413588.2879491</v>
      </c>
      <c r="L3508" s="444">
        <f t="shared" ca="1" si="167"/>
        <v>-344729674777.39575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-344729674777.39575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-1436373644.9058156</v>
      </c>
      <c r="L3509" s="444">
        <f t="shared" ca="1" si="167"/>
        <v>-346166048422.30157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-346166048422.30157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-1442358535.0929232</v>
      </c>
      <c r="L3510" s="444">
        <f t="shared" ca="1" si="167"/>
        <v>-347608406957.39447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-347608406957.39447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-1448368362.3224769</v>
      </c>
      <c r="L3511" s="444">
        <f t="shared" ca="1" si="167"/>
        <v>-349056775319.71692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-349056775319.71692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-1454403230.4988205</v>
      </c>
      <c r="L3512" s="444">
        <f t="shared" ca="1" si="167"/>
        <v>-350511178550.21576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-350511178550.21576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-1460463243.9592323</v>
      </c>
      <c r="L3513" s="444">
        <f t="shared" ca="1" si="167"/>
        <v>-351971641794.17499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-351971641794.17499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-1466548507.475729</v>
      </c>
      <c r="L3514" s="444">
        <f t="shared" ca="1" si="167"/>
        <v>-353438190301.6507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-353438190301.6507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-1472659126.2568779</v>
      </c>
      <c r="L3515" s="444">
        <f t="shared" ca="1" si="167"/>
        <v>-354910849427.90759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-354910849427.90759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-1478795205.949615</v>
      </c>
      <c r="L3516" s="444">
        <f t="shared" ca="1" si="167"/>
        <v>-356389644633.85718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-356389644633.85718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-1484956852.6410716</v>
      </c>
      <c r="L3517" s="444">
        <f t="shared" ca="1" si="167"/>
        <v>-357874601486.49823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-357874601486.49823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-1491144172.8604093</v>
      </c>
      <c r="L3518" s="444">
        <f t="shared" ca="1" si="167"/>
        <v>-359365745659.35864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-359365745659.35864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-1497357273.5806611</v>
      </c>
      <c r="L3519" s="444">
        <f t="shared" ca="1" si="167"/>
        <v>-360863102932.93933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-360863102932.93933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-1503596262.2205806</v>
      </c>
      <c r="L3520" s="444">
        <f t="shared" ca="1" si="167"/>
        <v>-362366699195.15991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-362366699195.15991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-1509861246.6464996</v>
      </c>
      <c r="L3521" s="444">
        <f t="shared" ca="1" si="167"/>
        <v>-363876560441.8064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-363876560441.8064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-1516152335.1741934</v>
      </c>
      <c r="L3522" s="444">
        <f t="shared" ca="1" si="167"/>
        <v>-365392712776.98059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-365392712776.98059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-1522469636.5707524</v>
      </c>
      <c r="L3523" s="444">
        <f t="shared" ca="1" si="167"/>
        <v>-366915182413.55133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-366915182413.55133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-1528813260.056464</v>
      </c>
      <c r="L3524" s="444">
        <f t="shared" ca="1" si="167"/>
        <v>-368443995673.60779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-368443995673.60779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-1535183315.306699</v>
      </c>
      <c r="L3525" s="444">
        <f t="shared" ca="1" si="167"/>
        <v>-369979178988.91449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-369979178988.91449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-1541579912.4538105</v>
      </c>
      <c r="L3526" s="444">
        <f t="shared" ca="1" si="167"/>
        <v>-371520758901.36829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-371520758901.36829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-1548003162.0890346</v>
      </c>
      <c r="L3527" s="444">
        <f t="shared" ca="1" si="167"/>
        <v>-373068762063.45734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-373068762063.45734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-1554453175.2644055</v>
      </c>
      <c r="L3528" s="444">
        <f t="shared" ca="1" si="167"/>
        <v>-374623215238.72174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-374623215238.72174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-1560930063.494674</v>
      </c>
      <c r="L3529" s="444">
        <f t="shared" ca="1" si="167"/>
        <v>-376184145302.21643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-376184145302.21643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-1567433938.7592351</v>
      </c>
      <c r="L3530" s="444">
        <f t="shared" ca="1" si="167"/>
        <v>-377751579240.97565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-377751579240.97565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-1573964913.5040653</v>
      </c>
      <c r="L3531" s="444">
        <f t="shared" ca="1" si="167"/>
        <v>-379325544154.47974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-379325544154.47974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-1580523100.6436656</v>
      </c>
      <c r="L3532" s="444">
        <f t="shared" ca="1" si="167"/>
        <v>-380906067255.12341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-380906067255.12341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-1587108613.5630143</v>
      </c>
      <c r="L3533" s="444">
        <f t="shared" ca="1" si="167"/>
        <v>-382493175868.6864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-382493175868.6864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-1593721566.1195266</v>
      </c>
      <c r="L3534" s="444">
        <f t="shared" ca="1" si="167"/>
        <v>-384086897434.80591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-384086897434.80591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-1600362072.6450245</v>
      </c>
      <c r="L3535" s="444">
        <f t="shared" ca="1" si="167"/>
        <v>-385687259507.45093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-385687259507.45093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-1607030247.9477122</v>
      </c>
      <c r="L3536" s="444">
        <f t="shared" ca="1" si="167"/>
        <v>-387294289755.39862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-387294289755.39862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-1613726207.3141608</v>
      </c>
      <c r="L3537" s="444">
        <f t="shared" ca="1" si="167"/>
        <v>-388908015962.71277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-388908015962.71277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-1620450066.5113032</v>
      </c>
      <c r="L3538" s="444">
        <f t="shared" ca="1" si="167"/>
        <v>-390528466029.22406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-390528466029.22406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-1627201941.7884336</v>
      </c>
      <c r="L3539" s="444">
        <f t="shared" ca="1" si="167"/>
        <v>-392155667971.01251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-392155667971.01251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-1633981949.8792188</v>
      </c>
      <c r="L3540" s="444">
        <f t="shared" ca="1" si="167"/>
        <v>-393789649920.89172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-393789649920.89172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-1640790208.0037155</v>
      </c>
      <c r="L3541" s="444">
        <f t="shared" ca="1" si="167"/>
        <v>-395430440128.89545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-395430440128.89545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-1647626833.8703976</v>
      </c>
      <c r="L3542" s="444">
        <f t="shared" ca="1" si="167"/>
        <v>-397078066962.76587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-397078066962.76587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-1654491945.6781912</v>
      </c>
      <c r="L3543" s="444">
        <f t="shared" ca="1" si="167"/>
        <v>-398732558908.44403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-398732558908.44403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-1661385662.1185167</v>
      </c>
      <c r="L3544" s="444">
        <f t="shared" ca="1" si="167"/>
        <v>-400393944570.56256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-400393944570.56256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-1668308102.3773439</v>
      </c>
      <c r="L3545" s="444">
        <f t="shared" ca="1" si="167"/>
        <v>-402062252672.93988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-402062252672.93988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-1675259386.1372495</v>
      </c>
      <c r="L3546" s="444">
        <f t="shared" ca="1" si="167"/>
        <v>-403737512059.07715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-403737512059.07715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-1682239633.579488</v>
      </c>
      <c r="L3547" s="444">
        <f t="shared" ca="1" si="167"/>
        <v>-405419751692.65662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-405419751692.65662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-1689248965.3860693</v>
      </c>
      <c r="L3548" s="444">
        <f t="shared" ca="1" si="167"/>
        <v>-407109000658.04266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-407109000658.04266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-1696287502.7418444</v>
      </c>
      <c r="L3549" s="444">
        <f t="shared" ca="1" si="167"/>
        <v>-408805288160.78448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-408805288160.78448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-1703355367.336602</v>
      </c>
      <c r="L3550" s="444">
        <f t="shared" ca="1" si="167"/>
        <v>-410508643528.12109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-410508643528.12109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-1710452681.3671713</v>
      </c>
      <c r="L3551" s="444">
        <f t="shared" ca="1" si="167"/>
        <v>-412219096209.48828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-412219096209.48828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-1717579567.5395346</v>
      </c>
      <c r="L3552" s="444">
        <f t="shared" ca="1" si="167"/>
        <v>-413936675777.02783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-413936675777.02783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-1724736149.0709493</v>
      </c>
      <c r="L3553" s="444">
        <f t="shared" ca="1" si="167"/>
        <v>-415661411926.09875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-415661411926.09875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-1731922549.6920781</v>
      </c>
      <c r="L3554" s="444">
        <f t="shared" ca="1" si="167"/>
        <v>-417393334475.79083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-417393334475.79083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-1739138893.6491284</v>
      </c>
      <c r="L3555" s="444">
        <f t="shared" ca="1" si="167"/>
        <v>-419132473369.43994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-419132473369.43994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-1746385305.7059996</v>
      </c>
      <c r="L3556" s="444">
        <f t="shared" ca="1" si="167"/>
        <v>-420878858675.14594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-420878858675.14594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-1753661911.1464415</v>
      </c>
      <c r="L3557" s="444">
        <f t="shared" ca="1" si="167"/>
        <v>-422632520586.29236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-422632520586.29236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-1760968835.7762182</v>
      </c>
      <c r="L3558" s="444">
        <f t="shared" ca="1" si="167"/>
        <v>-424393489422.0686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-424393489422.0686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-1768306205.9252858</v>
      </c>
      <c r="L3559" s="444">
        <f t="shared" ca="1" si="167"/>
        <v>-426161795627.9939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-426161795627.9939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-1775674148.4499745</v>
      </c>
      <c r="L3560" s="444">
        <f t="shared" ca="1" si="167"/>
        <v>-427937469776.44385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-427937469776.44385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-1783072790.7351828</v>
      </c>
      <c r="L3561" s="444">
        <f t="shared" ca="1" si="167"/>
        <v>-429720542567.17902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-429720542567.17902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-1790502260.6965792</v>
      </c>
      <c r="L3562" s="444">
        <f t="shared" ca="1" si="167"/>
        <v>-431511044827.87561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-431511044827.87561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-1797962686.7828152</v>
      </c>
      <c r="L3563" s="444">
        <f t="shared" ca="1" si="167"/>
        <v>-433309007514.65845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-433309007514.65845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-1805454197.9777439</v>
      </c>
      <c r="L3564" s="444">
        <f t="shared" ca="1" si="167"/>
        <v>-435114461712.63617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-435114461712.63617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-1812976923.8026505</v>
      </c>
      <c r="L3565" s="444">
        <f t="shared" ca="1" si="167"/>
        <v>-436927438636.43884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-436927438636.43884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-1820530994.318495</v>
      </c>
      <c r="L3566" s="444">
        <f t="shared" ca="1" si="167"/>
        <v>-438747969630.75732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-438747969630.75732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-1828116540.1281552</v>
      </c>
      <c r="L3567" s="444">
        <f t="shared" ca="1" si="167"/>
        <v>-440576086170.8855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-440576086170.8855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-1835733692.3786895</v>
      </c>
      <c r="L3568" s="444">
        <f t="shared" ca="1" si="167"/>
        <v>-442411819863.26416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-442411819863.26416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-1843382582.7636006</v>
      </c>
      <c r="L3569" s="444">
        <f t="shared" ca="1" si="167"/>
        <v>-444255202446.02777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-444255202446.02777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-1851063343.5251157</v>
      </c>
      <c r="L3570" s="444">
        <f t="shared" ca="1" si="167"/>
        <v>-446106265789.55286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-446106265789.55286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-1858776107.45647</v>
      </c>
      <c r="L3571" s="444">
        <f t="shared" ca="1" si="167"/>
        <v>-447965041897.00934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-447965041897.00934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-1866521007.9042056</v>
      </c>
      <c r="L3572" s="444">
        <f t="shared" ca="1" si="167"/>
        <v>-449831562904.91357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-449831562904.91357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-1874298178.770473</v>
      </c>
      <c r="L3573" s="444">
        <f t="shared" ca="1" si="167"/>
        <v>-451705861083.68402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-451705861083.68402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-1882107754.5153499</v>
      </c>
      <c r="L3574" s="444">
        <f t="shared" ca="1" si="167"/>
        <v>-453587968838.19934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-453587968838.19934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-1889949870.159164</v>
      </c>
      <c r="L3575" s="444">
        <f t="shared" ca="1" si="167"/>
        <v>-455477918708.35852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-455477918708.35852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-1897824661.2848272</v>
      </c>
      <c r="L3576" s="444">
        <f t="shared" ca="1" si="167"/>
        <v>-457375743369.64337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-457375743369.64337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-1905732264.0401807</v>
      </c>
      <c r="L3577" s="444">
        <f t="shared" ca="1" si="167"/>
        <v>-459281475633.68353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-459281475633.68353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-1913672815.1403477</v>
      </c>
      <c r="L3578" s="444">
        <f t="shared" ref="L3578:L3832" ca="1" si="172">I3578-J3578+K3578</f>
        <v>-461195148448.82385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-461195148448.82385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-1921646451.8700995</v>
      </c>
      <c r="L3579" s="444">
        <f t="shared" ca="1" si="172"/>
        <v>-463116794900.69397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-463116794900.69397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-1929653312.0862248</v>
      </c>
      <c r="L3580" s="444">
        <f t="shared" ca="1" si="172"/>
        <v>-465046448212.78021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-465046448212.78021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-1937693534.2199175</v>
      </c>
      <c r="L3581" s="444">
        <f t="shared" ca="1" si="172"/>
        <v>-466984141747.00012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-466984141747.00012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-1945767257.2791674</v>
      </c>
      <c r="L3582" s="444">
        <f t="shared" ca="1" si="172"/>
        <v>-468929909004.2793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-468929909004.2793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-1953874620.8511639</v>
      </c>
      <c r="L3583" s="444">
        <f t="shared" ca="1" si="172"/>
        <v>-470883783625.13043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-470883783625.13043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-1962015765.1047101</v>
      </c>
      <c r="L3584" s="444">
        <f t="shared" ca="1" si="172"/>
        <v>-472845799390.23517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-472845799390.23517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-1970190830.7926466</v>
      </c>
      <c r="L3585" s="444">
        <f t="shared" ca="1" si="172"/>
        <v>-474815990221.02783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-474815990221.02783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-1978399959.2542827</v>
      </c>
      <c r="L3586" s="444">
        <f t="shared" ca="1" si="172"/>
        <v>-476794390180.2821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-476794390180.2821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-1986643292.4178421</v>
      </c>
      <c r="L3587" s="444">
        <f t="shared" ca="1" si="172"/>
        <v>-478781033472.69995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-478781033472.69995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-1994920972.8029163</v>
      </c>
      <c r="L3588" s="444">
        <f t="shared" ca="1" si="172"/>
        <v>-480775954445.50287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-480775954445.50287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-2003233143.5229282</v>
      </c>
      <c r="L3589" s="444">
        <f t="shared" ca="1" si="172"/>
        <v>-482779187589.02582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-482779187589.02582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-2011579948.2876074</v>
      </c>
      <c r="L3590" s="444">
        <f t="shared" ca="1" si="172"/>
        <v>-484790767537.31342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-484790767537.31342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-2019961531.4054725</v>
      </c>
      <c r="L3591" s="444">
        <f t="shared" ca="1" si="172"/>
        <v>-486810729068.71887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-486810729068.71887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-2028378037.7863283</v>
      </c>
      <c r="L3592" s="444">
        <f t="shared" ca="1" si="172"/>
        <v>-488839107106.50519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-488839107106.50519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-2036829612.9437716</v>
      </c>
      <c r="L3593" s="444">
        <f t="shared" ca="1" si="172"/>
        <v>-490875936719.44897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-490875936719.44897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-2045316402.9977043</v>
      </c>
      <c r="L3594" s="444">
        <f t="shared" ca="1" si="172"/>
        <v>-492921253122.44666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-492921253122.44666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-2053838554.676861</v>
      </c>
      <c r="L3595" s="444">
        <f t="shared" ca="1" si="172"/>
        <v>-494975091677.12354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-494975091677.12354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-2062396215.3213477</v>
      </c>
      <c r="L3596" s="444">
        <f t="shared" ca="1" si="172"/>
        <v>-497037487892.44489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-497037487892.44489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-2070989532.8851867</v>
      </c>
      <c r="L3597" s="444">
        <f t="shared" ca="1" si="172"/>
        <v>-499108477425.33008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-499108477425.33008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-2079618655.9388752</v>
      </c>
      <c r="L3598" s="444">
        <f t="shared" ca="1" si="172"/>
        <v>-501188096081.26898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-501188096081.26898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-2088283733.6719542</v>
      </c>
      <c r="L3599" s="444">
        <f t="shared" ca="1" si="172"/>
        <v>-503276379814.94092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-503276379814.94092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-2096984915.895587</v>
      </c>
      <c r="L3600" s="444">
        <f t="shared" ca="1" si="172"/>
        <v>-505373364730.83649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-505373364730.83649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-2105722353.0451522</v>
      </c>
      <c r="L3601" s="444">
        <f t="shared" ca="1" si="172"/>
        <v>-507479087083.88165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-507479087083.88165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-2114496196.1828399</v>
      </c>
      <c r="L3602" s="444">
        <f t="shared" ca="1" si="172"/>
        <v>-509593583280.06451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-509593583280.06451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-2123306597.0002687</v>
      </c>
      <c r="L3603" s="444">
        <f t="shared" ca="1" si="172"/>
        <v>-511716889877.06476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-511716889877.06476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-2132153707.8211033</v>
      </c>
      <c r="L3604" s="444">
        <f t="shared" ca="1" si="172"/>
        <v>-513849043584.88586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-513849043584.88586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-2141037681.6036913</v>
      </c>
      <c r="L3605" s="444">
        <f t="shared" ca="1" si="172"/>
        <v>-515990081266.48956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-515990081266.48956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-2149958671.943706</v>
      </c>
      <c r="L3606" s="444">
        <f t="shared" ca="1" si="172"/>
        <v>-518140039938.43329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-518140039938.43329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-2158916833.0768056</v>
      </c>
      <c r="L3607" s="444">
        <f t="shared" ca="1" si="172"/>
        <v>-520298956771.51007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-520298956771.51007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-2167912319.8812919</v>
      </c>
      <c r="L3608" s="444">
        <f t="shared" ca="1" si="172"/>
        <v>-522466869091.39136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-522466869091.39136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-2176945287.8807974</v>
      </c>
      <c r="L3609" s="444">
        <f t="shared" ca="1" si="172"/>
        <v>-524643814379.27216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-524643814379.27216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-2186015893.2469673</v>
      </c>
      <c r="L3610" s="444">
        <f t="shared" ca="1" si="172"/>
        <v>-526829830272.5191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-526829830272.5191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-2195124292.8021631</v>
      </c>
      <c r="L3611" s="444">
        <f t="shared" ca="1" si="172"/>
        <v>-529024954565.32129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-529024954565.32129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-2204270644.022172</v>
      </c>
      <c r="L3612" s="444">
        <f t="shared" ca="1" si="172"/>
        <v>-531229225209.34344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-531229225209.34344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-2213455105.0389314</v>
      </c>
      <c r="L3613" s="444">
        <f t="shared" ca="1" si="172"/>
        <v>-533442680314.38239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-533442680314.38239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-2222677834.64326</v>
      </c>
      <c r="L3614" s="444">
        <f t="shared" ca="1" si="172"/>
        <v>-535665358149.02563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-535665358149.02563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-2231938992.2876067</v>
      </c>
      <c r="L3615" s="444">
        <f t="shared" ca="1" si="172"/>
        <v>-537897297141.31323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-537897297141.31323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-2241238738.0888052</v>
      </c>
      <c r="L3616" s="444">
        <f t="shared" ca="1" si="172"/>
        <v>-540138535879.40204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-540138535879.40204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-2250577232.830842</v>
      </c>
      <c r="L3617" s="444">
        <f t="shared" ca="1" si="172"/>
        <v>-542389113112.23291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-542389113112.23291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-2259954637.9676371</v>
      </c>
      <c r="L3618" s="444">
        <f t="shared" ca="1" si="172"/>
        <v>-544649067750.20056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-544649067750.20056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-2269371115.6258354</v>
      </c>
      <c r="L3619" s="444">
        <f t="shared" ca="1" si="172"/>
        <v>-546918438865.82642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-546918438865.82642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-2278826828.6076102</v>
      </c>
      <c r="L3620" s="444">
        <f t="shared" ca="1" si="172"/>
        <v>-549197265694.43402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-549197265694.43402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-2288321940.3934755</v>
      </c>
      <c r="L3621" s="444">
        <f t="shared" ca="1" si="172"/>
        <v>-551485587634.82751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-551485587634.82751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-2297856615.1451144</v>
      </c>
      <c r="L3622" s="444">
        <f t="shared" ca="1" si="172"/>
        <v>-553783444249.97266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-553783444249.97266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-2307431017.7082195</v>
      </c>
      <c r="L3623" s="444">
        <f t="shared" ca="1" si="172"/>
        <v>-556090875267.68091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-556090875267.68091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-2317045313.6153369</v>
      </c>
      <c r="L3624" s="444">
        <f t="shared" ca="1" si="172"/>
        <v>-558407920581.29626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-558407920581.29626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-2326699669.0887346</v>
      </c>
      <c r="L3625" s="444">
        <f t="shared" ca="1" si="172"/>
        <v>-560734620250.38501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-560734620250.38501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-2336394251.0432711</v>
      </c>
      <c r="L3626" s="444">
        <f t="shared" ca="1" si="172"/>
        <v>-563071014501.42822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-563071014501.42822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-2346129227.0892844</v>
      </c>
      <c r="L3627" s="444">
        <f t="shared" ca="1" si="172"/>
        <v>-565417143728.51746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-565417143728.51746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-2355904765.5354896</v>
      </c>
      <c r="L3628" s="444">
        <f t="shared" ca="1" si="172"/>
        <v>-567773048494.05298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-567773048494.05298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-2365721035.3918872</v>
      </c>
      <c r="L3629" s="444">
        <f t="shared" ca="1" si="172"/>
        <v>-570138769529.44482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-570138769529.44482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-2375578206.3726869</v>
      </c>
      <c r="L3630" s="444">
        <f t="shared" ca="1" si="172"/>
        <v>-572514347735.8175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-572514347735.8175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-2385476448.8992395</v>
      </c>
      <c r="L3631" s="444">
        <f t="shared" ca="1" si="172"/>
        <v>-574899824184.7168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-574899824184.7168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-2395415934.1029868</v>
      </c>
      <c r="L3632" s="444">
        <f t="shared" ca="1" si="172"/>
        <v>-577295240118.81982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-577295240118.81982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-2405396833.8284159</v>
      </c>
      <c r="L3633" s="444">
        <f t="shared" ca="1" si="172"/>
        <v>-579700636952.64819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-579700636952.64819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-2415419320.636034</v>
      </c>
      <c r="L3634" s="444">
        <f t="shared" ca="1" si="172"/>
        <v>-582116056273.28418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-582116056273.28418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-2425483567.8053508</v>
      </c>
      <c r="L3635" s="444">
        <f t="shared" ca="1" si="172"/>
        <v>-584541539841.08948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-584541539841.08948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-2435589749.337873</v>
      </c>
      <c r="L3636" s="444">
        <f t="shared" ca="1" si="172"/>
        <v>-586977129590.42737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-586977129590.42737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-2445738039.960114</v>
      </c>
      <c r="L3637" s="444">
        <f t="shared" ca="1" si="172"/>
        <v>-589422867630.38745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-589422867630.38745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-2455928615.1266146</v>
      </c>
      <c r="L3638" s="444">
        <f t="shared" ca="1" si="172"/>
        <v>-591878796245.51404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-591878796245.51404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-2466161651.022975</v>
      </c>
      <c r="L3639" s="444">
        <f t="shared" ca="1" si="172"/>
        <v>-594344957896.53699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-594344957896.53699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-2476437324.5689039</v>
      </c>
      <c r="L3640" s="444">
        <f t="shared" ca="1" si="172"/>
        <v>-596821395221.10583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-596821395221.10583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-2486755813.4212742</v>
      </c>
      <c r="L3641" s="444">
        <f t="shared" ca="1" si="172"/>
        <v>-599308151034.5271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-599308151034.5271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-2497117295.9771962</v>
      </c>
      <c r="L3642" s="444">
        <f t="shared" ca="1" si="172"/>
        <v>-601805268330.50427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-601805268330.50427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-2507521951.3771009</v>
      </c>
      <c r="L3643" s="444">
        <f t="shared" ca="1" si="172"/>
        <v>-604312790281.88135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-604312790281.88135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-2517969959.5078387</v>
      </c>
      <c r="L3644" s="444">
        <f t="shared" ca="1" si="172"/>
        <v>-606830760241.38916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-606830760241.38916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-2528461501.0057883</v>
      </c>
      <c r="L3645" s="444">
        <f t="shared" ca="1" si="172"/>
        <v>-609359221742.3949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-609359221742.3949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-2538996757.2599788</v>
      </c>
      <c r="L3646" s="444">
        <f t="shared" ca="1" si="172"/>
        <v>-611898218499.65491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-611898218499.65491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-2549575910.4152288</v>
      </c>
      <c r="L3647" s="444">
        <f t="shared" ca="1" si="172"/>
        <v>-614447794410.07019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-614447794410.07019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-2560199143.3752923</v>
      </c>
      <c r="L3648" s="444">
        <f t="shared" ca="1" si="172"/>
        <v>-617007993553.44543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-617007993553.44543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-2570866639.8060226</v>
      </c>
      <c r="L3649" s="444">
        <f t="shared" ca="1" si="172"/>
        <v>-619578860193.25146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-619578860193.25146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-2581578584.1385479</v>
      </c>
      <c r="L3650" s="444">
        <f t="shared" ca="1" si="172"/>
        <v>-622160438777.39001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-622160438777.39001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-2592335161.5724583</v>
      </c>
      <c r="L3651" s="444">
        <f t="shared" ca="1" si="172"/>
        <v>-624752773938.96252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-624752773938.96252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-2603136558.0790105</v>
      </c>
      <c r="L3652" s="444">
        <f t="shared" ca="1" si="172"/>
        <v>-627355910497.0415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-627355910497.0415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-2613982960.4043398</v>
      </c>
      <c r="L3653" s="444">
        <f t="shared" ca="1" si="172"/>
        <v>-629969893457.4458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-629969893457.4458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-2624874556.072691</v>
      </c>
      <c r="L3654" s="444">
        <f t="shared" ca="1" si="172"/>
        <v>-632594768013.51843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-632594768013.51843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-2635811533.3896599</v>
      </c>
      <c r="L3655" s="444">
        <f t="shared" ca="1" si="172"/>
        <v>-635230579546.90808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-635230579546.90808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-2646794081.4454503</v>
      </c>
      <c r="L3656" s="444">
        <f t="shared" ca="1" si="172"/>
        <v>-637877373628.35352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-637877373628.35352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-2657822390.1181397</v>
      </c>
      <c r="L3657" s="444">
        <f t="shared" ca="1" si="172"/>
        <v>-640535196018.47168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-640535196018.47168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-2668896650.0769653</v>
      </c>
      <c r="L3658" s="444">
        <f t="shared" ca="1" si="172"/>
        <v>-643204092668.54858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-643204092668.54858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-2680017052.7856193</v>
      </c>
      <c r="L3659" s="444">
        <f t="shared" ca="1" si="172"/>
        <v>-645884109721.33423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-645884109721.33423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-2691183790.5055594</v>
      </c>
      <c r="L3660" s="444">
        <f t="shared" ca="1" si="172"/>
        <v>-648575293511.83984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-648575293511.83984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-2702397056.2993326</v>
      </c>
      <c r="L3661" s="444">
        <f t="shared" ca="1" si="172"/>
        <v>-651277690568.13916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-651277690568.13916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-2713657044.0339131</v>
      </c>
      <c r="L3662" s="444">
        <f t="shared" ca="1" si="172"/>
        <v>-653991347612.1731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-653991347612.1731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-2724963948.3840547</v>
      </c>
      <c r="L3663" s="444">
        <f t="shared" ca="1" si="172"/>
        <v>-656716311560.55713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-656716311560.55713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-2736317964.8356547</v>
      </c>
      <c r="L3664" s="444">
        <f t="shared" ca="1" si="172"/>
        <v>-659452629525.39282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-659452629525.39282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-2747719289.6891365</v>
      </c>
      <c r="L3665" s="444">
        <f t="shared" ca="1" si="172"/>
        <v>-662200348815.08191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-662200348815.08191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-2759168120.0628414</v>
      </c>
      <c r="L3666" s="444">
        <f t="shared" ca="1" si="172"/>
        <v>-664959516935.14478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-664959516935.14478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-2770664653.8964367</v>
      </c>
      <c r="L3667" s="444">
        <f t="shared" ca="1" si="172"/>
        <v>-667730181589.04126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-667730181589.04126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-2782209089.9543386</v>
      </c>
      <c r="L3668" s="444">
        <f t="shared" ca="1" si="172"/>
        <v>-670512390678.99561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-670512390678.99561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-2793801627.8291483</v>
      </c>
      <c r="L3669" s="444">
        <f t="shared" ca="1" si="172"/>
        <v>-673306192306.82471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-673306192306.82471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-2805442467.9451027</v>
      </c>
      <c r="L3670" s="444">
        <f t="shared" ca="1" si="172"/>
        <v>-676111634774.76978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-676111634774.76978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-2817131811.5615406</v>
      </c>
      <c r="L3671" s="444">
        <f t="shared" ca="1" si="172"/>
        <v>-678928766586.3313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-678928766586.3313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-2828869860.7763805</v>
      </c>
      <c r="L3672" s="444">
        <f t="shared" ca="1" si="172"/>
        <v>-681757636447.10767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-681757636447.10767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-2840656818.5296154</v>
      </c>
      <c r="L3673" s="444">
        <f t="shared" ca="1" si="172"/>
        <v>-684598293265.63733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-684598293265.63733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-2852492888.606822</v>
      </c>
      <c r="L3674" s="444">
        <f t="shared" ca="1" si="172"/>
        <v>-687450786154.24414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-687450786154.24414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-2864378275.642684</v>
      </c>
      <c r="L3675" s="444">
        <f t="shared" ca="1" si="172"/>
        <v>-690315164429.88684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-690315164429.88684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-2876313185.1245284</v>
      </c>
      <c r="L3676" s="444">
        <f t="shared" ca="1" si="172"/>
        <v>-693191477615.01135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-693191477615.01135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-2888297823.3958807</v>
      </c>
      <c r="L3677" s="444">
        <f t="shared" ca="1" si="172"/>
        <v>-696079775438.40723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-696079775438.40723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-2900332397.6600299</v>
      </c>
      <c r="L3678" s="444">
        <f t="shared" ca="1" si="172"/>
        <v>-698980107836.06726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-698980107836.06726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-2912417115.9836135</v>
      </c>
      <c r="L3679" s="444">
        <f t="shared" ca="1" si="172"/>
        <v>-701892524952.0509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-701892524952.0509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-2924552187.3002119</v>
      </c>
      <c r="L3680" s="444">
        <f t="shared" ca="1" si="172"/>
        <v>-704817077139.35107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-704817077139.35107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-2936737821.4139628</v>
      </c>
      <c r="L3681" s="444">
        <f t="shared" ca="1" si="172"/>
        <v>-707753814960.76501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-707753814960.76501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-2948974229.0031877</v>
      </c>
      <c r="L3682" s="444">
        <f t="shared" ca="1" si="172"/>
        <v>-710702789189.76819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-710702789189.76819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-2961261621.6240339</v>
      </c>
      <c r="L3683" s="444">
        <f t="shared" ca="1" si="172"/>
        <v>-713664050811.39221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-713664050811.39221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-2973600211.7141342</v>
      </c>
      <c r="L3684" s="444">
        <f t="shared" ca="1" si="172"/>
        <v>-716637651023.10632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-716637651023.10632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-2985990212.5962763</v>
      </c>
      <c r="L3685" s="444">
        <f t="shared" ca="1" si="172"/>
        <v>-719623641235.70264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-719623641235.70264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-2998431838.4820943</v>
      </c>
      <c r="L3686" s="444">
        <f t="shared" ca="1" si="172"/>
        <v>-722622073074.18469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-722622073074.18469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-3010925304.4757695</v>
      </c>
      <c r="L3687" s="444">
        <f t="shared" ca="1" si="172"/>
        <v>-725632998378.66052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-725632998378.66052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-3023470826.5777521</v>
      </c>
      <c r="L3688" s="444">
        <f t="shared" ca="1" si="172"/>
        <v>-728656469205.23828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-728656469205.23828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-3036068621.6884928</v>
      </c>
      <c r="L3689" s="444">
        <f t="shared" ca="1" si="172"/>
        <v>-731692537826.92676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-731692537826.92676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-3048718907.612195</v>
      </c>
      <c r="L3690" s="444">
        <f t="shared" ca="1" si="172"/>
        <v>-734741256734.53894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-734741256734.53894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-3061421903.0605788</v>
      </c>
      <c r="L3691" s="444">
        <f t="shared" ca="1" si="172"/>
        <v>-737802678637.59949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-737802678637.59949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-3074177827.6566644</v>
      </c>
      <c r="L3692" s="444">
        <f t="shared" ca="1" si="172"/>
        <v>-740876856465.2561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-740876856465.2561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-3086986901.9385672</v>
      </c>
      <c r="L3693" s="444">
        <f t="shared" ca="1" si="172"/>
        <v>-743963843367.1947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-743963843367.1947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-3099849347.3633113</v>
      </c>
      <c r="L3694" s="444">
        <f t="shared" ca="1" si="172"/>
        <v>-747063692714.55798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-747063692714.55798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-3112765386.3106585</v>
      </c>
      <c r="L3695" s="444">
        <f t="shared" ca="1" si="172"/>
        <v>-750176458100.86865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-750176458100.86865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-3125735242.0869527</v>
      </c>
      <c r="L3696" s="444">
        <f t="shared" ca="1" si="172"/>
        <v>-753302193342.95557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-753302193342.95557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-3138759138.9289813</v>
      </c>
      <c r="L3697" s="444">
        <f t="shared" ca="1" si="172"/>
        <v>-756440952481.88452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-756440952481.88452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-3151837302.0078521</v>
      </c>
      <c r="L3698" s="444">
        <f t="shared" ca="1" si="172"/>
        <v>-759592789783.89233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-759592789783.89233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-3164969957.4328847</v>
      </c>
      <c r="L3699" s="444">
        <f t="shared" ca="1" si="172"/>
        <v>-762757759741.3252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-762757759741.3252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-3178157332.2555218</v>
      </c>
      <c r="L3700" s="444">
        <f t="shared" ca="1" si="172"/>
        <v>-765935917073.58069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-765935917073.58069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-3191399654.4732528</v>
      </c>
      <c r="L3701" s="444">
        <f t="shared" ca="1" si="172"/>
        <v>-769127316728.05396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-769127316728.05396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-3204697153.0335579</v>
      </c>
      <c r="L3702" s="444">
        <f t="shared" ca="1" si="172"/>
        <v>-772332013881.08752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-772332013881.08752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-3218050057.8378649</v>
      </c>
      <c r="L3703" s="444">
        <f t="shared" ca="1" si="172"/>
        <v>-775550063938.92542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-775550063938.92542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-3231458599.7455225</v>
      </c>
      <c r="L3704" s="444">
        <f t="shared" ca="1" si="172"/>
        <v>-778781522538.6709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-778781522538.6709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-3244923010.5777955</v>
      </c>
      <c r="L3705" s="444">
        <f t="shared" ca="1" si="172"/>
        <v>-782026445549.24866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-782026445549.24866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-3258443523.1218696</v>
      </c>
      <c r="L3706" s="444">
        <f t="shared" ca="1" si="172"/>
        <v>-785284889072.37048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-785284889072.37048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-3272020371.1348772</v>
      </c>
      <c r="L3707" s="444">
        <f t="shared" ca="1" si="172"/>
        <v>-788556909443.50537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-788556909443.50537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-3285653789.347939</v>
      </c>
      <c r="L3708" s="444">
        <f t="shared" ca="1" si="172"/>
        <v>-791842563232.85327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-791842563232.85327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-3299344013.470222</v>
      </c>
      <c r="L3709" s="444">
        <f t="shared" ca="1" si="172"/>
        <v>-795141907246.32349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-795141907246.32349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-3313091280.1930146</v>
      </c>
      <c r="L3710" s="444">
        <f t="shared" ca="1" si="172"/>
        <v>-798454998526.51648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-798454998526.51648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-3326895827.1938186</v>
      </c>
      <c r="L3711" s="444">
        <f t="shared" ca="1" si="172"/>
        <v>-801781894353.71033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-801781894353.71033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-3340757893.1404595</v>
      </c>
      <c r="L3712" s="444">
        <f t="shared" ca="1" si="172"/>
        <v>-805122652246.85083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-805122652246.85083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-3354677717.6952119</v>
      </c>
      <c r="L3713" s="444">
        <f t="shared" ca="1" si="172"/>
        <v>-808477329964.54602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-808477329964.54602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-3368655541.5189419</v>
      </c>
      <c r="L3714" s="444">
        <f t="shared" ca="1" si="172"/>
        <v>-811845985506.06494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-811845985506.06494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-3382691606.2752705</v>
      </c>
      <c r="L3715" s="444">
        <f t="shared" ca="1" si="172"/>
        <v>-815228677112.34021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-815228677112.34021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-3396786154.6347508</v>
      </c>
      <c r="L3716" s="444">
        <f t="shared" ca="1" si="172"/>
        <v>-818625463266.97498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-818625463266.97498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-3410939430.2790623</v>
      </c>
      <c r="L3717" s="444">
        <f t="shared" ca="1" si="172"/>
        <v>-822036402697.25403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-822036402697.25403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-3425151677.9052253</v>
      </c>
      <c r="L3718" s="444">
        <f t="shared" ca="1" si="172"/>
        <v>-825461554375.1593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-825461554375.1593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-3439423143.2298303</v>
      </c>
      <c r="L3719" s="444">
        <f t="shared" ca="1" si="172"/>
        <v>-828900977518.38916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-828900977518.38916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-3453754072.993288</v>
      </c>
      <c r="L3720" s="444">
        <f t="shared" ca="1" si="172"/>
        <v>-832354731591.38245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-832354731591.38245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-3468144714.9640937</v>
      </c>
      <c r="L3721" s="444">
        <f t="shared" ca="1" si="172"/>
        <v>-835822876306.34656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-835822876306.34656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-3482595317.9431105</v>
      </c>
      <c r="L3722" s="444">
        <f t="shared" ca="1" si="172"/>
        <v>-839305471624.28967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-839305471624.28967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-3497106131.7678738</v>
      </c>
      <c r="L3723" s="444">
        <f t="shared" ca="1" si="172"/>
        <v>-842802577756.0575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-842802577756.0575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-3511677407.316906</v>
      </c>
      <c r="L3724" s="444">
        <f t="shared" ca="1" si="172"/>
        <v>-846314255163.37439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-846314255163.37439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-3526309396.51406</v>
      </c>
      <c r="L3725" s="444">
        <f t="shared" ca="1" si="172"/>
        <v>-849840564559.88843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-849840564559.88843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-3541002352.3328686</v>
      </c>
      <c r="L3726" s="444">
        <f t="shared" ca="1" si="172"/>
        <v>-853381566912.22131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-853381566912.22131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-3555756528.8009219</v>
      </c>
      <c r="L3727" s="444">
        <f t="shared" ca="1" si="172"/>
        <v>-856937323441.02222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-856937323441.02222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-3570572181.0042591</v>
      </c>
      <c r="L3728" s="444">
        <f t="shared" ca="1" si="172"/>
        <v>-860507895622.02649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-860507895622.02649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-3585449565.0917768</v>
      </c>
      <c r="L3729" s="444">
        <f t="shared" ca="1" si="172"/>
        <v>-864093345187.11829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-864093345187.11829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-3600388938.2796588</v>
      </c>
      <c r="L3730" s="444">
        <f t="shared" ca="1" si="172"/>
        <v>-867693734125.39795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-867693734125.39795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-3615390558.8558249</v>
      </c>
      <c r="L3731" s="444">
        <f t="shared" ca="1" si="172"/>
        <v>-871309124684.25378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-871309124684.25378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-3630454686.1843905</v>
      </c>
      <c r="L3732" s="444">
        <f t="shared" ca="1" si="172"/>
        <v>-874939579370.43823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-874939579370.43823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-3645581580.7101593</v>
      </c>
      <c r="L3733" s="444">
        <f t="shared" ca="1" si="172"/>
        <v>-878585160951.14844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-878585160951.14844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-3660771503.9631186</v>
      </c>
      <c r="L3734" s="444">
        <f t="shared" ca="1" si="172"/>
        <v>-882245932455.11157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-882245932455.11157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-3676024718.5629649</v>
      </c>
      <c r="L3735" s="444">
        <f t="shared" ca="1" si="172"/>
        <v>-885921957173.67456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-885921957173.67456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-3691341488.2236438</v>
      </c>
      <c r="L3736" s="444">
        <f t="shared" ca="1" si="172"/>
        <v>-889613298661.89819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-889613298661.89819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-3706722077.7579083</v>
      </c>
      <c r="L3737" s="444">
        <f t="shared" ca="1" si="172"/>
        <v>-893320020739.65613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-893320020739.65613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-3722166753.0819011</v>
      </c>
      <c r="L3738" s="444">
        <f t="shared" ca="1" si="172"/>
        <v>-897042187492.73804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-897042187492.73804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-3737675781.2197418</v>
      </c>
      <c r="L3739" s="444">
        <f t="shared" ca="1" si="172"/>
        <v>-900779863273.95776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-900779863273.95776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-3753249430.3081574</v>
      </c>
      <c r="L3740" s="444">
        <f t="shared" ca="1" si="172"/>
        <v>-904533112704.26587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-904533112704.26587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-3768887969.6011076</v>
      </c>
      <c r="L3741" s="444">
        <f t="shared" ca="1" si="172"/>
        <v>-908302000673.86694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-908302000673.86694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-3784591669.4744453</v>
      </c>
      <c r="L3742" s="444">
        <f t="shared" ca="1" si="172"/>
        <v>-912086592343.34143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-912086592343.34143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-3800360801.4305892</v>
      </c>
      <c r="L3743" s="444">
        <f t="shared" ca="1" si="172"/>
        <v>-915886953144.77197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-915886953144.77197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-3816195638.1032166</v>
      </c>
      <c r="L3744" s="444">
        <f t="shared" ca="1" si="172"/>
        <v>-919703148782.87524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-919703148782.87524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-3832096453.2619801</v>
      </c>
      <c r="L3745" s="444">
        <f t="shared" ca="1" si="172"/>
        <v>-923535245236.13721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-923535245236.13721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-3848063521.8172383</v>
      </c>
      <c r="L3746" s="444">
        <f t="shared" ca="1" si="172"/>
        <v>-927383308757.95447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-927383308757.95447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-3864097119.8248105</v>
      </c>
      <c r="L3747" s="444">
        <f t="shared" ca="1" si="172"/>
        <v>-931247405877.7793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-931247405877.7793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-3880197524.4907465</v>
      </c>
      <c r="L3748" s="444">
        <f t="shared" ca="1" si="172"/>
        <v>-935127603402.27002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-935127603402.27002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-3896365014.1761255</v>
      </c>
      <c r="L3749" s="444">
        <f t="shared" ca="1" si="172"/>
        <v>-939023968416.44617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-939023968416.44617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-3912599868.4018588</v>
      </c>
      <c r="L3750" s="444">
        <f t="shared" ca="1" si="172"/>
        <v>-942936568284.84802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-942936568284.84802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-3928902367.8535333</v>
      </c>
      <c r="L3751" s="444">
        <f t="shared" ca="1" si="172"/>
        <v>-946865470652.70154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-946865470652.70154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-3945272794.3862562</v>
      </c>
      <c r="L3752" s="444">
        <f t="shared" ca="1" si="172"/>
        <v>-950810743447.08777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-950810743447.08777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-3961711431.0295324</v>
      </c>
      <c r="L3753" s="444">
        <f t="shared" ca="1" si="172"/>
        <v>-954772454878.11731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-954772454878.11731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-3978218561.9921556</v>
      </c>
      <c r="L3754" s="444">
        <f t="shared" ca="1" si="172"/>
        <v>-958750673440.1095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-958750673440.1095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-3994794472.6671228</v>
      </c>
      <c r="L3755" s="444">
        <f t="shared" ca="1" si="172"/>
        <v>-962745467912.77661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-962745467912.77661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-4011439449.6365685</v>
      </c>
      <c r="L3756" s="444">
        <f t="shared" ca="1" si="172"/>
        <v>-966756907362.41321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-966756907362.41321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-4028153780.6767216</v>
      </c>
      <c r="L3757" s="444">
        <f t="shared" ca="1" si="172"/>
        <v>-970785061143.08997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-970785061143.08997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-4044937754.7628751</v>
      </c>
      <c r="L3758" s="444">
        <f t="shared" ca="1" si="172"/>
        <v>-974829998897.85278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-974829998897.85278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-4061791662.0743866</v>
      </c>
      <c r="L3759" s="444">
        <f t="shared" ca="1" si="172"/>
        <v>-978891790559.92712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-978891790559.92712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-4078715793.9996967</v>
      </c>
      <c r="L3760" s="444">
        <f t="shared" ca="1" si="172"/>
        <v>-982970506353.92688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-982970506353.92688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-4095710443.1413617</v>
      </c>
      <c r="L3761" s="444">
        <f t="shared" ca="1" si="172"/>
        <v>-987066216797.06824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-987066216797.06824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-4112775903.3211174</v>
      </c>
      <c r="L3762" s="444">
        <f t="shared" ca="1" si="172"/>
        <v>-991178992700.3894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-991178992700.3894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-4129912469.5849557</v>
      </c>
      <c r="L3763" s="444">
        <f t="shared" ca="1" si="172"/>
        <v>-995308905169.97437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-995308905169.97437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-4147120438.2082272</v>
      </c>
      <c r="L3764" s="444">
        <f t="shared" ca="1" si="172"/>
        <v>-999456025608.18262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-999456025608.18262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-4164400106.7007613</v>
      </c>
      <c r="L3765" s="444">
        <f t="shared" ca="1" si="172"/>
        <v>-1003620425714.8834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-1003620425714.8834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-4181751773.8120141</v>
      </c>
      <c r="L3766" s="444">
        <f t="shared" ca="1" si="172"/>
        <v>-1007802177488.6954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-1007802177488.6954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-4199175739.536231</v>
      </c>
      <c r="L3767" s="444">
        <f t="shared" ca="1" si="172"/>
        <v>-1012001353228.2317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-1012001353228.2317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-4216672305.1176324</v>
      </c>
      <c r="L3768" s="444">
        <f t="shared" ca="1" si="172"/>
        <v>-1016218025533.3494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-1016218025533.3494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-4234241773.0556226</v>
      </c>
      <c r="L3769" s="444">
        <f t="shared" ca="1" si="172"/>
        <v>-1020452267306.405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-1020452267306.405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-4251884447.1100211</v>
      </c>
      <c r="L3770" s="444">
        <f t="shared" ca="1" si="172"/>
        <v>-1024704151753.515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-1024704151753.515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-4269600632.3063126</v>
      </c>
      <c r="L3771" s="444">
        <f t="shared" ca="1" si="172"/>
        <v>-1028973752385.8213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-1028973752385.8213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-4287390634.9409218</v>
      </c>
      <c r="L3772" s="444">
        <f t="shared" ca="1" si="172"/>
        <v>-1033261143020.7622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-1033261143020.7622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-4305254762.5865088</v>
      </c>
      <c r="L3773" s="444">
        <f t="shared" ca="1" si="172"/>
        <v>-1037566397783.3488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-1037566397783.3488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-4323193324.0972872</v>
      </c>
      <c r="L3774" s="444">
        <f t="shared" ca="1" si="172"/>
        <v>-1041889591107.446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-1041889591107.446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-4341206629.6143589</v>
      </c>
      <c r="L3775" s="444">
        <f t="shared" ca="1" si="172"/>
        <v>-1046230797737.0604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-1046230797737.0604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-4359294990.571085</v>
      </c>
      <c r="L3776" s="444">
        <f t="shared" ca="1" si="172"/>
        <v>-1050590092727.6315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-1050590092727.6315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-4377458719.6984644</v>
      </c>
      <c r="L3777" s="444">
        <f t="shared" ca="1" si="172"/>
        <v>-1054967551447.33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-1054967551447.33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-4395698131.0305414</v>
      </c>
      <c r="L3778" s="444">
        <f t="shared" ca="1" si="172"/>
        <v>-1059363249578.3605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-1059363249578.3605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-4414013539.9098349</v>
      </c>
      <c r="L3779" s="444">
        <f t="shared" ca="1" si="172"/>
        <v>-1063777263118.2703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-1063777263118.2703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-4432405262.9927931</v>
      </c>
      <c r="L3780" s="444">
        <f t="shared" ca="1" si="172"/>
        <v>-1068209668381.2631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-1068209668381.2631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-4450873618.2552624</v>
      </c>
      <c r="L3781" s="444">
        <f t="shared" ca="1" si="172"/>
        <v>-1072660541999.5183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-1072660541999.5183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-4469418924.9979925</v>
      </c>
      <c r="L3782" s="444">
        <f t="shared" ca="1" si="172"/>
        <v>-1077129960924.5164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-1077129960924.5164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-4488041503.8521519</v>
      </c>
      <c r="L3783" s="444">
        <f t="shared" ca="1" si="172"/>
        <v>-1081618002428.3685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-1081618002428.3685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-4506741676.7848692</v>
      </c>
      <c r="L3784" s="444">
        <f t="shared" ca="1" si="172"/>
        <v>-1086124744105.1534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-1086124744105.1534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-4525519767.1048059</v>
      </c>
      <c r="L3785" s="444">
        <f t="shared" ca="1" si="172"/>
        <v>-1090650263872.2583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-1090650263872.2583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-4544376099.4677429</v>
      </c>
      <c r="L3786" s="444">
        <f t="shared" ca="1" si="172"/>
        <v>-1095194639971.7261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-1095194639971.7261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-4563310999.8821917</v>
      </c>
      <c r="L3787" s="444">
        <f t="shared" ca="1" si="172"/>
        <v>-1099757950971.6082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-1099757950971.6082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-4582324795.7150335</v>
      </c>
      <c r="L3788" s="444">
        <f t="shared" ca="1" si="172"/>
        <v>-1104340275767.3232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-1104340275767.3232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-4601417815.6971798</v>
      </c>
      <c r="L3789" s="444">
        <f t="shared" ca="1" si="172"/>
        <v>-1108941693583.0205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-1108941693583.0205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-4620590389.9292517</v>
      </c>
      <c r="L3790" s="444">
        <f t="shared" ca="1" si="172"/>
        <v>-1113562283972.9497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-1113562283972.9497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-4639842849.88729</v>
      </c>
      <c r="L3791" s="444">
        <f t="shared" ca="1" si="172"/>
        <v>-1118202126822.8369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-1118202126822.8369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-4659175528.4284868</v>
      </c>
      <c r="L3792" s="444">
        <f t="shared" ca="1" si="172"/>
        <v>-1122861302351.2654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-1122861302351.2654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-4678588759.7969389</v>
      </c>
      <c r="L3793" s="444">
        <f t="shared" ca="1" si="172"/>
        <v>-1127539891111.0623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-1127539891111.0623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-4698082879.629426</v>
      </c>
      <c r="L3794" s="444">
        <f t="shared" ca="1" si="172"/>
        <v>-1132237973990.6917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-1132237973990.6917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-4717658224.961215</v>
      </c>
      <c r="L3795" s="444">
        <f t="shared" ca="1" si="172"/>
        <v>-1136955632215.6528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-1136955632215.6528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-4737315134.2318869</v>
      </c>
      <c r="L3796" s="444">
        <f t="shared" ca="1" si="172"/>
        <v>-1141692947349.8848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-1141692947349.8848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-4757053947.2911863</v>
      </c>
      <c r="L3797" s="444">
        <f t="shared" ca="1" si="172"/>
        <v>-1146450001297.176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-1146450001297.176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-4776875005.4048996</v>
      </c>
      <c r="L3798" s="444">
        <f t="shared" ca="1" si="172"/>
        <v>-1151226876302.5808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-1151226876302.5808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-4796778651.2607536</v>
      </c>
      <c r="L3799" s="444">
        <f t="shared" ca="1" si="172"/>
        <v>-1156023654953.8416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-1156023654953.8416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-4816765228.9743395</v>
      </c>
      <c r="L3800" s="444">
        <f t="shared" ca="1" si="172"/>
        <v>-1160840420182.8159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-1160840420182.8159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-4836835084.0950661</v>
      </c>
      <c r="L3801" s="444">
        <f t="shared" ca="1" si="172"/>
        <v>-1165677255266.9109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-1165677255266.9109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-4856988563.6121283</v>
      </c>
      <c r="L3802" s="444">
        <f t="shared" ca="1" si="172"/>
        <v>-1170534243830.5229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-1170534243830.5229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-4877226015.9605122</v>
      </c>
      <c r="L3803" s="444">
        <f t="shared" ca="1" si="172"/>
        <v>-1175411469846.4834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-1175411469846.4834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-4897547791.0270138</v>
      </c>
      <c r="L3804" s="444">
        <f t="shared" ca="1" si="172"/>
        <v>-1180309017637.5105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-1180309017637.5105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-4917954240.1562939</v>
      </c>
      <c r="L3805" s="444">
        <f t="shared" ca="1" si="172"/>
        <v>-1185226971877.6667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-1185226971877.6667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-4938445716.1569443</v>
      </c>
      <c r="L3806" s="444">
        <f t="shared" ca="1" si="172"/>
        <v>-1190165417593.8237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-1190165417593.8237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-4959022573.3075991</v>
      </c>
      <c r="L3807" s="444">
        <f t="shared" ca="1" si="172"/>
        <v>-1195124440167.1313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-1195124440167.1313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-4979685167.3630476</v>
      </c>
      <c r="L3808" s="444">
        <f t="shared" ca="1" si="172"/>
        <v>-1200104125334.4944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-1200104125334.4944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-5000433855.5603933</v>
      </c>
      <c r="L3809" s="444">
        <f t="shared" ca="1" si="172"/>
        <v>-1205104559190.0547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-1205104559190.0547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-5021268996.6252279</v>
      </c>
      <c r="L3810" s="444">
        <f t="shared" ca="1" si="172"/>
        <v>-1210125828186.6799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-1210125828186.6799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-5042190950.777833</v>
      </c>
      <c r="L3811" s="444">
        <f t="shared" ca="1" si="172"/>
        <v>-1215168019137.4578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-1215168019137.4578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-5063200079.7394075</v>
      </c>
      <c r="L3812" s="444">
        <f t="shared" ca="1" si="172"/>
        <v>-1220231219217.1973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-1220231219217.1973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-5084296746.7383223</v>
      </c>
      <c r="L3813" s="444">
        <f t="shared" ca="1" si="172"/>
        <v>-1225315515963.9355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-1225315515963.9355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-5105481316.5163984</v>
      </c>
      <c r="L3814" s="444">
        <f t="shared" ca="1" si="172"/>
        <v>-1230420997280.4519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-1230420997280.4519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-5126754155.3352165</v>
      </c>
      <c r="L3815" s="444">
        <f t="shared" ca="1" si="172"/>
        <v>-1235547751435.7871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-1235547751435.7871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-5148115630.9824467</v>
      </c>
      <c r="L3816" s="444">
        <f t="shared" ca="1" si="172"/>
        <v>-1240695867066.7695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-1240695867066.7695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-5169566112.7782059</v>
      </c>
      <c r="L3817" s="444">
        <f t="shared" ca="1" si="172"/>
        <v>-1245865433179.5479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-1245865433179.5479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-5191105971.5814495</v>
      </c>
      <c r="L3818" s="444">
        <f t="shared" ca="1" si="172"/>
        <v>-1251056539151.1294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-1251056539151.1294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-5212735579.7963724</v>
      </c>
      <c r="L3819" s="444">
        <f t="shared" ca="1" si="172"/>
        <v>-1256269274730.9258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-1256269274730.9258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-5234455311.3788576</v>
      </c>
      <c r="L3820" s="444">
        <f t="shared" ca="1" si="172"/>
        <v>-1261503730042.3047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-1261503730042.3047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-5256265541.8429365</v>
      </c>
      <c r="L3821" s="444">
        <f t="shared" ca="1" si="172"/>
        <v>-1266759995584.1477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-1266759995584.1477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-5278166648.2672825</v>
      </c>
      <c r="L3822" s="444">
        <f t="shared" ca="1" si="172"/>
        <v>-1272038162232.415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-1272038162232.415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-5300159009.3017292</v>
      </c>
      <c r="L3823" s="444">
        <f t="shared" ca="1" si="172"/>
        <v>-1277338321241.7168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-1277338321241.7168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-5322243005.1738195</v>
      </c>
      <c r="L3824" s="444">
        <f t="shared" ca="1" si="172"/>
        <v>-1282660564246.8906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-1282660564246.8906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-5344419017.6953773</v>
      </c>
      <c r="L3825" s="444">
        <f t="shared" ca="1" si="172"/>
        <v>-1288004983264.5859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-1288004983264.5859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-5366687430.2691078</v>
      </c>
      <c r="L3826" s="444">
        <f t="shared" ca="1" si="172"/>
        <v>-1293371670694.855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-1293371670694.855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-5389048627.8952293</v>
      </c>
      <c r="L3827" s="444">
        <f t="shared" ca="1" si="172"/>
        <v>-1298760719322.7502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-1298760719322.7502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-5411502997.1781263</v>
      </c>
      <c r="L3828" s="444">
        <f t="shared" ca="1" si="172"/>
        <v>-1304172222319.9285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-1304172222319.9285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-5434050926.3330355</v>
      </c>
      <c r="L3829" s="444">
        <f t="shared" ca="1" si="172"/>
        <v>-1309606273246.2615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-1309606273246.2615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-5456692805.1927557</v>
      </c>
      <c r="L3830" s="444">
        <f t="shared" ca="1" si="172"/>
        <v>-1315062966051.4543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-1315062966051.4543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-5479429025.2143927</v>
      </c>
      <c r="L3831" s="444">
        <f t="shared" ca="1" si="172"/>
        <v>-1320542395076.6687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-1320542395076.6687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-5502259979.4861193</v>
      </c>
      <c r="L3832" s="444">
        <f t="shared" ca="1" si="172"/>
        <v>-1326044655056.1548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-1326044655056.1548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-5525186062.7339783</v>
      </c>
      <c r="L3833" s="444">
        <f t="shared" ref="L3833:L4087" ca="1" si="177">I3833-J3833+K3833</f>
        <v>-1331569841118.8887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-1331569841118.8887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-5548207671.3287029</v>
      </c>
      <c r="L3834" s="444">
        <f t="shared" ca="1" si="177"/>
        <v>-1337118048790.2173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-1337118048790.2173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-5571325203.292572</v>
      </c>
      <c r="L3835" s="444">
        <f t="shared" ca="1" si="177"/>
        <v>-1342689373993.5098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-1342689373993.5098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-5594539058.3062906</v>
      </c>
      <c r="L3836" s="444">
        <f t="shared" ca="1" si="177"/>
        <v>-1348283913051.8162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-1348283913051.8162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-5617849637.7159004</v>
      </c>
      <c r="L3837" s="444">
        <f t="shared" ca="1" si="177"/>
        <v>-1353901762689.532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-1353901762689.532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-5641257344.5397167</v>
      </c>
      <c r="L3838" s="444">
        <f t="shared" ca="1" si="177"/>
        <v>-1359543020034.0718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-1359543020034.0718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-5664762583.4752989</v>
      </c>
      <c r="L3839" s="444">
        <f t="shared" ca="1" si="177"/>
        <v>-1365207782617.5471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-1365207782617.5471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-5688365760.9064465</v>
      </c>
      <c r="L3840" s="444">
        <f t="shared" ca="1" si="177"/>
        <v>-1370896148378.4536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-1370896148378.4536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-5712067284.910223</v>
      </c>
      <c r="L3841" s="444">
        <f t="shared" ca="1" si="177"/>
        <v>-1376608215663.3638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-1376608215663.3638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-5735867565.2640152</v>
      </c>
      <c r="L3842" s="444">
        <f t="shared" ca="1" si="177"/>
        <v>-1382344083228.6277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-1382344083228.6277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-5759767013.4526157</v>
      </c>
      <c r="L3843" s="444">
        <f t="shared" ca="1" si="177"/>
        <v>-1388103850242.0803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-1388103850242.0803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-5783766042.6753349</v>
      </c>
      <c r="L3844" s="444">
        <f t="shared" ca="1" si="177"/>
        <v>-1393887616284.7556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-1393887616284.7556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-5807865067.8531485</v>
      </c>
      <c r="L3845" s="444">
        <f t="shared" ca="1" si="177"/>
        <v>-1399695481352.6086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-1399695481352.6086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-5832064505.635869</v>
      </c>
      <c r="L3846" s="444">
        <f t="shared" ca="1" si="177"/>
        <v>-1405527545858.2446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-1405527545858.2446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-5856364774.4093523</v>
      </c>
      <c r="L3847" s="444">
        <f t="shared" ca="1" si="177"/>
        <v>-1411383910632.6541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-1411383910632.6541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-5880766294.3027248</v>
      </c>
      <c r="L3848" s="444">
        <f t="shared" ca="1" si="177"/>
        <v>-1417264676926.9568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-1417264676926.9568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-5905269487.195653</v>
      </c>
      <c r="L3849" s="444">
        <f t="shared" ca="1" si="177"/>
        <v>-1423169946414.1523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-1423169946414.1523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-5929874776.7256346</v>
      </c>
      <c r="L3850" s="444">
        <f t="shared" ca="1" si="177"/>
        <v>-1429099821190.8779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-1429099821190.8779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-5954582588.2953243</v>
      </c>
      <c r="L3851" s="444">
        <f t="shared" ca="1" si="177"/>
        <v>-1435054403779.1733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-1435054403779.1733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-5979393349.0798893</v>
      </c>
      <c r="L3852" s="444">
        <f t="shared" ca="1" si="177"/>
        <v>-1441033797128.2532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-1441033797128.2532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-6004307488.0343885</v>
      </c>
      <c r="L3853" s="444">
        <f t="shared" ca="1" si="177"/>
        <v>-1447038104616.2876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-1447038104616.2876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-6029325435.9011984</v>
      </c>
      <c r="L3854" s="444">
        <f t="shared" ca="1" si="177"/>
        <v>-1453067430052.1887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-1453067430052.1887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-6054447625.217453</v>
      </c>
      <c r="L3855" s="444">
        <f t="shared" ca="1" si="177"/>
        <v>-1459121877677.4063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-1459121877677.4063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-6079674490.322526</v>
      </c>
      <c r="L3856" s="444">
        <f t="shared" ca="1" si="177"/>
        <v>-1465201552167.7288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-1465201552167.7288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-6105006467.3655367</v>
      </c>
      <c r="L3857" s="444">
        <f t="shared" ca="1" si="177"/>
        <v>-1471306558635.0942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-1471306558635.0942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-6130443994.3128929</v>
      </c>
      <c r="L3858" s="444">
        <f t="shared" ca="1" si="177"/>
        <v>-1477437002629.4072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-1477437002629.4072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-6155987510.955863</v>
      </c>
      <c r="L3859" s="444">
        <f t="shared" ca="1" si="177"/>
        <v>-1483592990140.363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-1483592990140.363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-6181637458.9181795</v>
      </c>
      <c r="L3860" s="444">
        <f t="shared" ca="1" si="177"/>
        <v>-1489774627599.2813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-1489774627599.2813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-6207394281.6636715</v>
      </c>
      <c r="L3861" s="444">
        <f t="shared" ca="1" si="177"/>
        <v>-1495982021880.9448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-1495982021880.9448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-6233258424.5039368</v>
      </c>
      <c r="L3862" s="444">
        <f t="shared" ca="1" si="177"/>
        <v>-1502215280305.4487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-1502215280305.4487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-6259230334.6060362</v>
      </c>
      <c r="L3863" s="444">
        <f t="shared" ca="1" si="177"/>
        <v>-1508474510640.0547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-1508474510640.0547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-6285310461.0002279</v>
      </c>
      <c r="L3864" s="444">
        <f t="shared" ca="1" si="177"/>
        <v>-1514759821101.0549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-1514759821101.0549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-6311499254.5877285</v>
      </c>
      <c r="L3865" s="444">
        <f t="shared" ca="1" si="177"/>
        <v>-1521071320355.6426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-1521071320355.6426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-6337797168.1485109</v>
      </c>
      <c r="L3866" s="444">
        <f t="shared" ca="1" si="177"/>
        <v>-1527409117523.791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-1527409117523.791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-6364204656.3491287</v>
      </c>
      <c r="L3867" s="444">
        <f t="shared" ca="1" si="177"/>
        <v>-1533773322180.1401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-1533773322180.1401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-6390722175.7505836</v>
      </c>
      <c r="L3868" s="444">
        <f t="shared" ca="1" si="177"/>
        <v>-1540164044355.8906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-1540164044355.8906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-6417350184.8162107</v>
      </c>
      <c r="L3869" s="444">
        <f t="shared" ca="1" si="177"/>
        <v>-1546581394540.7068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-1546581394540.7068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-6444089143.9196119</v>
      </c>
      <c r="L3870" s="444">
        <f t="shared" ca="1" si="177"/>
        <v>-1553025483684.6265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-1553025483684.6265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-6470939515.3526106</v>
      </c>
      <c r="L3871" s="444">
        <f t="shared" ca="1" si="177"/>
        <v>-1559496423199.979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-1559496423199.979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-6497901763.3332462</v>
      </c>
      <c r="L3872" s="444">
        <f t="shared" ca="1" si="177"/>
        <v>-1565994324963.3123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-1565994324963.3123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-6524976354.0138006</v>
      </c>
      <c r="L3873" s="444">
        <f t="shared" ca="1" si="177"/>
        <v>-1572519301317.3262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-1572519301317.3262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-6552163755.4888592</v>
      </c>
      <c r="L3874" s="444">
        <f t="shared" ca="1" si="177"/>
        <v>-1579071465072.8149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-1579071465072.8149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-6579464437.8033953</v>
      </c>
      <c r="L3875" s="444">
        <f t="shared" ca="1" si="177"/>
        <v>-1585650929510.6184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-1585650929510.6184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-6606878872.9609098</v>
      </c>
      <c r="L3876" s="444">
        <f t="shared" ca="1" si="177"/>
        <v>-1592257808383.5793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-1592257808383.5793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-6634407534.9315805</v>
      </c>
      <c r="L3877" s="444">
        <f t="shared" ca="1" si="177"/>
        <v>-1598892215918.511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-1598892215918.511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-6662050899.6604624</v>
      </c>
      <c r="L3878" s="444">
        <f t="shared" ca="1" si="177"/>
        <v>-1605554266818.1714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-1605554266818.1714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-6689809445.0757141</v>
      </c>
      <c r="L3879" s="444">
        <f t="shared" ca="1" si="177"/>
        <v>-1612244076263.2471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-1612244076263.2471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-6717683651.0968628</v>
      </c>
      <c r="L3880" s="444">
        <f t="shared" ca="1" si="177"/>
        <v>-1618961759914.344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-1618961759914.344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-6745673999.6430998</v>
      </c>
      <c r="L3881" s="444">
        <f t="shared" ca="1" si="177"/>
        <v>-1625707433913.9871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-1625707433913.9871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-6773780974.641613</v>
      </c>
      <c r="L3882" s="444">
        <f t="shared" ca="1" si="177"/>
        <v>-1632481214888.6287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-1632481214888.6287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-6802005062.0359526</v>
      </c>
      <c r="L3883" s="444">
        <f t="shared" ca="1" si="177"/>
        <v>-1639283219950.6646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-1639283219950.6646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-6830346749.7944355</v>
      </c>
      <c r="L3884" s="444">
        <f t="shared" ca="1" si="177"/>
        <v>-1646113566700.459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-1646113566700.459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-6858806527.9185791</v>
      </c>
      <c r="L3885" s="444">
        <f t="shared" ca="1" si="177"/>
        <v>-1652972373228.3774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-1652972373228.3774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-6887384888.4515724</v>
      </c>
      <c r="L3886" s="444">
        <f t="shared" ca="1" si="177"/>
        <v>-1659859758116.8291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-1659859758116.8291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-6916082325.4867878</v>
      </c>
      <c r="L3887" s="444">
        <f t="shared" ca="1" si="177"/>
        <v>-1666775840442.3159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-1666775840442.3159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-6944899335.1763163</v>
      </c>
      <c r="L3888" s="444">
        <f t="shared" ca="1" si="177"/>
        <v>-1673720739777.4922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-1673720739777.4922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-6973836415.7395506</v>
      </c>
      <c r="L3889" s="444">
        <f t="shared" ca="1" si="177"/>
        <v>-1680694576193.2317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-1680694576193.2317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-7002894067.4717989</v>
      </c>
      <c r="L3890" s="444">
        <f t="shared" ca="1" si="177"/>
        <v>-1687697470260.7034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-1687697470260.7034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-7032072792.7529306</v>
      </c>
      <c r="L3891" s="444">
        <f t="shared" ca="1" si="177"/>
        <v>-1694729543053.4563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-1694729543053.4563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-7061373096.0560675</v>
      </c>
      <c r="L3892" s="444">
        <f t="shared" ca="1" si="177"/>
        <v>-1701790916149.5125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-1701790916149.5125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-7090795483.9563017</v>
      </c>
      <c r="L3893" s="444">
        <f t="shared" ca="1" si="177"/>
        <v>-1708881711633.4688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-1708881711633.4688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-7120340465.1394529</v>
      </c>
      <c r="L3894" s="444">
        <f t="shared" ca="1" si="177"/>
        <v>-1716002052098.6082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-1716002052098.6082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-7150008550.4108658</v>
      </c>
      <c r="L3895" s="444">
        <f t="shared" ca="1" si="177"/>
        <v>-1723152060649.019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-1723152060649.019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-7179800252.7042456</v>
      </c>
      <c r="L3896" s="444">
        <f t="shared" ca="1" si="177"/>
        <v>-1730331860901.7234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-1730331860901.7234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-7209716087.0905142</v>
      </c>
      <c r="L3897" s="444">
        <f t="shared" ca="1" si="177"/>
        <v>-1737541576988.814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-1737541576988.814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-7239756570.786725</v>
      </c>
      <c r="L3898" s="444">
        <f t="shared" ca="1" si="177"/>
        <v>-1744781333559.6006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-1744781333559.6006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-7269922223.1650019</v>
      </c>
      <c r="L3899" s="444">
        <f t="shared" ca="1" si="177"/>
        <v>-1752051255782.7656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-1752051255782.7656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-7300213565.7615232</v>
      </c>
      <c r="L3900" s="444">
        <f t="shared" ca="1" si="177"/>
        <v>-1759351469348.5271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-1759351469348.5271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-7330631122.2855291</v>
      </c>
      <c r="L3901" s="444">
        <f t="shared" ca="1" si="177"/>
        <v>-1766682100470.8127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-1766682100470.8127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-7361175418.6283865</v>
      </c>
      <c r="L3902" s="444">
        <f t="shared" ca="1" si="177"/>
        <v>-1774043275889.4412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-1774043275889.4412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-7391846982.8726711</v>
      </c>
      <c r="L3903" s="444">
        <f t="shared" ca="1" si="177"/>
        <v>-1781435122872.3137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-1781435122872.3137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-7422646345.3013077</v>
      </c>
      <c r="L3904" s="444">
        <f t="shared" ca="1" si="177"/>
        <v>-1788857769217.615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-1788857769217.615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-7453574038.4067287</v>
      </c>
      <c r="L3905" s="444">
        <f t="shared" ca="1" si="177"/>
        <v>-1796311343256.0217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-1796311343256.0217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-7484630596.9000902</v>
      </c>
      <c r="L3906" s="444">
        <f t="shared" ca="1" si="177"/>
        <v>-1803795973852.9219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-1803795973852.9219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-7515816557.7205076</v>
      </c>
      <c r="L3907" s="444">
        <f t="shared" ca="1" si="177"/>
        <v>-1811311790410.6423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-1811311790410.6423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-7547132460.044343</v>
      </c>
      <c r="L3908" s="444">
        <f t="shared" ca="1" si="177"/>
        <v>-1818858922870.6868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-1818858922870.6868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-7578578845.294528</v>
      </c>
      <c r="L3909" s="444">
        <f t="shared" ca="1" si="177"/>
        <v>-1826437501715.9812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-1826437501715.9812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-7610156257.1499205</v>
      </c>
      <c r="L3910" s="444">
        <f t="shared" ca="1" si="177"/>
        <v>-1834047657973.1311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-1834047657973.1311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-7641865241.5547142</v>
      </c>
      <c r="L3911" s="444">
        <f t="shared" ca="1" si="177"/>
        <v>-1841689523214.6858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-1841689523214.6858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-7673706346.7278576</v>
      </c>
      <c r="L3912" s="444">
        <f t="shared" ca="1" si="177"/>
        <v>-1849363229561.4136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-1849363229561.4136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-7705680123.172555</v>
      </c>
      <c r="L3913" s="444">
        <f t="shared" ca="1" si="177"/>
        <v>-1857068909684.5862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-1857068909684.5862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-7737787123.6857758</v>
      </c>
      <c r="L3914" s="444">
        <f t="shared" ca="1" si="177"/>
        <v>-1864806696808.272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-1864806696808.272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-7770027903.3677998</v>
      </c>
      <c r="L3915" s="444">
        <f t="shared" ca="1" si="177"/>
        <v>-1872576724711.6399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-1872576724711.6399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-7802403019.6318331</v>
      </c>
      <c r="L3916" s="444">
        <f t="shared" ca="1" si="177"/>
        <v>-1880379127731.2717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-1880379127731.2717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-7834913032.2136316</v>
      </c>
      <c r="L3917" s="444">
        <f t="shared" ca="1" si="177"/>
        <v>-1888214040763.4854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-1888214040763.4854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-7867558503.1811876</v>
      </c>
      <c r="L3918" s="444">
        <f t="shared" ca="1" si="177"/>
        <v>-1896081599266.6665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-1896081599266.6665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-7900339996.9444437</v>
      </c>
      <c r="L3919" s="444">
        <f t="shared" ca="1" si="177"/>
        <v>-1903981939263.6108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-1903981939263.6108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-7933258080.2650452</v>
      </c>
      <c r="L3920" s="444">
        <f t="shared" ca="1" si="177"/>
        <v>-1911915197343.876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-1911915197343.876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-7966313322.2661495</v>
      </c>
      <c r="L3921" s="444">
        <f t="shared" ca="1" si="177"/>
        <v>-1919881510666.1421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-1919881510666.1421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-7999506294.4422579</v>
      </c>
      <c r="L3922" s="444">
        <f t="shared" ca="1" si="177"/>
        <v>-1927881016960.5842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-1927881016960.5842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-8032837570.6691008</v>
      </c>
      <c r="L3923" s="444">
        <f t="shared" ca="1" si="177"/>
        <v>-1935913854531.2534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-1935913854531.2534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-8066307727.2135553</v>
      </c>
      <c r="L3924" s="444">
        <f t="shared" ca="1" si="177"/>
        <v>-1943980162258.467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-1943980162258.467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-8099917342.7436132</v>
      </c>
      <c r="L3925" s="444">
        <f t="shared" ca="1" si="177"/>
        <v>-1952080079601.2107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-1952080079601.2107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-8133666998.338378</v>
      </c>
      <c r="L3926" s="444">
        <f t="shared" ca="1" si="177"/>
        <v>-1960213746599.5491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-1960213746599.5491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-8167557277.4981222</v>
      </c>
      <c r="L3927" s="444">
        <f t="shared" ca="1" si="177"/>
        <v>-1968381303877.0471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-1968381303877.0471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-8201588766.1543636</v>
      </c>
      <c r="L3928" s="444">
        <f t="shared" ca="1" si="177"/>
        <v>-1976582892643.2014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-1976582892643.2014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-8235762052.680006</v>
      </c>
      <c r="L3929" s="444">
        <f t="shared" ca="1" si="177"/>
        <v>-1984818654695.8813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-1984818654695.8813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-8270077727.8995056</v>
      </c>
      <c r="L3930" s="444">
        <f t="shared" ca="1" si="177"/>
        <v>-1993088732423.7808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-1993088732423.7808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-8304536385.0990868</v>
      </c>
      <c r="L3931" s="444">
        <f t="shared" ca="1" si="177"/>
        <v>-2001393268808.8799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-2001393268808.8799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-8339138620.0370007</v>
      </c>
      <c r="L3932" s="444">
        <f t="shared" ca="1" si="177"/>
        <v>-2009732407428.917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-2009732407428.917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-8373885030.9538202</v>
      </c>
      <c r="L3933" s="444">
        <f t="shared" ca="1" si="177"/>
        <v>-2018106292459.8708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-2018106292459.8708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-8408776218.5827951</v>
      </c>
      <c r="L3934" s="444">
        <f t="shared" ca="1" si="177"/>
        <v>-2026515068678.4536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-2026515068678.4536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-8443812786.160223</v>
      </c>
      <c r="L3935" s="444">
        <f t="shared" ca="1" si="177"/>
        <v>-2034958881464.6138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-2034958881464.6138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-8478995339.4358902</v>
      </c>
      <c r="L3936" s="444">
        <f t="shared" ca="1" si="177"/>
        <v>-2043437876804.0496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-2043437876804.0496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-8514324486.6835394</v>
      </c>
      <c r="L3937" s="444">
        <f t="shared" ca="1" si="177"/>
        <v>-2051952201290.7332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-2051952201290.7332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-8549800838.7113867</v>
      </c>
      <c r="L3938" s="444">
        <f t="shared" ca="1" si="177"/>
        <v>-2060502002129.4446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-2060502002129.4446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-8585425008.8726854</v>
      </c>
      <c r="L3939" s="444">
        <f t="shared" ca="1" si="177"/>
        <v>-2069087427138.3174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-2069087427138.3174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-8621197613.0763226</v>
      </c>
      <c r="L3940" s="444">
        <f t="shared" ca="1" si="177"/>
        <v>-2077708624751.3938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-2077708624751.3938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-8657119269.7974739</v>
      </c>
      <c r="L3941" s="444">
        <f t="shared" ca="1" si="177"/>
        <v>-2086365744021.1912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-2086365744021.1912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-8693190600.088295</v>
      </c>
      <c r="L3942" s="444">
        <f t="shared" ca="1" si="177"/>
        <v>-2095058934621.2795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-2095058934621.2795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-8729412227.588665</v>
      </c>
      <c r="L3943" s="444">
        <f t="shared" ca="1" si="177"/>
        <v>-2103788346848.8682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-2103788346848.8682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-8765784778.5369511</v>
      </c>
      <c r="L3944" s="444">
        <f t="shared" ca="1" si="177"/>
        <v>-2112554131627.405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-2112554131627.405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-8802308881.7808533</v>
      </c>
      <c r="L3945" s="444">
        <f t="shared" ca="1" si="177"/>
        <v>-2121356440509.1858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-2121356440509.1858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-8838985168.7882729</v>
      </c>
      <c r="L3946" s="444">
        <f t="shared" ca="1" si="177"/>
        <v>-2130195425677.9741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-2130195425677.9741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-8875814273.658226</v>
      </c>
      <c r="L3947" s="444">
        <f t="shared" ca="1" si="177"/>
        <v>-2139071239951.6323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-2139071239951.6323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-8912796833.1318016</v>
      </c>
      <c r="L3948" s="444">
        <f t="shared" ca="1" si="177"/>
        <v>-2147984036784.7642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-2147984036784.7642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-8949933486.6031837</v>
      </c>
      <c r="L3949" s="444">
        <f t="shared" ca="1" si="177"/>
        <v>-2156933970271.3674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-2156933970271.3674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-8987224876.1306973</v>
      </c>
      <c r="L3950" s="444">
        <f t="shared" ca="1" si="177"/>
        <v>-2165921195147.498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-2165921195147.498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-9024671646.4479084</v>
      </c>
      <c r="L3951" s="444">
        <f t="shared" ca="1" si="177"/>
        <v>-2174945866793.946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-2174945866793.946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-9062274444.9747753</v>
      </c>
      <c r="L3952" s="444">
        <f t="shared" ca="1" si="177"/>
        <v>-2184008141238.9209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-2184008141238.9209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-9100033921.8288364</v>
      </c>
      <c r="L3953" s="444">
        <f t="shared" ca="1" si="177"/>
        <v>-2193108175160.7498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-2193108175160.7498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-9137950729.8364563</v>
      </c>
      <c r="L3954" s="444">
        <f t="shared" ca="1" si="177"/>
        <v>-2202246125890.5864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-2202246125890.5864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-9176025524.5441093</v>
      </c>
      <c r="L3955" s="444">
        <f t="shared" ca="1" si="177"/>
        <v>-2211422151415.1304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-2211422151415.1304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-9214258964.2297096</v>
      </c>
      <c r="L3956" s="444">
        <f t="shared" ca="1" si="177"/>
        <v>-2220636410379.3599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-2220636410379.3599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-9252651709.9139996</v>
      </c>
      <c r="L3957" s="444">
        <f t="shared" ca="1" si="177"/>
        <v>-2229889062089.2739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-2229889062089.2739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-9291204425.3719749</v>
      </c>
      <c r="L3958" s="444">
        <f t="shared" ca="1" si="177"/>
        <v>-2239180266514.646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-2239180266514.646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-9329917777.1443577</v>
      </c>
      <c r="L3959" s="444">
        <f t="shared" ca="1" si="177"/>
        <v>-2248510184291.7905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-2248510184291.7905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-9368792434.5491276</v>
      </c>
      <c r="L3960" s="444">
        <f t="shared" ca="1" si="177"/>
        <v>-2257878976726.3398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-2257878976726.3398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-9407829069.6930828</v>
      </c>
      <c r="L3961" s="444">
        <f t="shared" ca="1" si="177"/>
        <v>-2267286805796.0327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-2267286805796.0327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-9447028357.483469</v>
      </c>
      <c r="L3962" s="444">
        <f t="shared" ca="1" si="177"/>
        <v>-2276733834153.5161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-2276733834153.5161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-9486390975.6396503</v>
      </c>
      <c r="L3963" s="444">
        <f t="shared" ca="1" si="177"/>
        <v>-2286220225129.1558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-2286220225129.1558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-9525917604.7048149</v>
      </c>
      <c r="L3964" s="444">
        <f t="shared" ca="1" si="177"/>
        <v>-2295746142733.8604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-2295746142733.8604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-9565608928.0577507</v>
      </c>
      <c r="L3965" s="444">
        <f t="shared" ca="1" si="177"/>
        <v>-2305311751661.918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-2305311751661.918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-9605465631.9246578</v>
      </c>
      <c r="L3966" s="444">
        <f t="shared" ca="1" si="177"/>
        <v>-2314917217293.8428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-2314917217293.8428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-9645488405.3910122</v>
      </c>
      <c r="L3967" s="444">
        <f t="shared" ca="1" si="177"/>
        <v>-2324562705699.2339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-2324562705699.2339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-9685677940.413475</v>
      </c>
      <c r="L3968" s="444">
        <f t="shared" ca="1" si="177"/>
        <v>-2334248383639.6475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-2334248383639.6475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-9726034931.8318634</v>
      </c>
      <c r="L3969" s="444">
        <f t="shared" ca="1" si="177"/>
        <v>-2343974418571.4795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-2343974418571.4795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-9766560077.3811646</v>
      </c>
      <c r="L3970" s="444">
        <f t="shared" ca="1" si="177"/>
        <v>-2353740978648.8608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-2353740978648.8608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-9807254077.7035866</v>
      </c>
      <c r="L3971" s="444">
        <f t="shared" ca="1" si="177"/>
        <v>-2363548232726.5645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-2363548232726.5645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-9848117636.3606853</v>
      </c>
      <c r="L3972" s="444">
        <f t="shared" ca="1" si="177"/>
        <v>-2373396350362.9253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-2373396350362.9253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-9889151459.8455219</v>
      </c>
      <c r="L3973" s="444">
        <f t="shared" ca="1" si="177"/>
        <v>-2383285501822.771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-2383285501822.771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-9930356257.5948792</v>
      </c>
      <c r="L3974" s="444">
        <f t="shared" ca="1" si="177"/>
        <v>-2393215858080.3657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-2393215858080.3657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-9971732742.001524</v>
      </c>
      <c r="L3975" s="444">
        <f t="shared" ca="1" si="177"/>
        <v>-2403187590822.3672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-2403187590822.3672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-10013281628.426529</v>
      </c>
      <c r="L3976" s="444">
        <f t="shared" ca="1" si="177"/>
        <v>-2413200872450.7939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-2413200872450.7939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-10055003635.211641</v>
      </c>
      <c r="L3977" s="444">
        <f t="shared" ca="1" si="177"/>
        <v>-2423255876086.0054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-2423255876086.0054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-10096899483.691689</v>
      </c>
      <c r="L3978" s="444">
        <f t="shared" ca="1" si="177"/>
        <v>-2433352775569.6973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-2433352775569.6973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-10138969898.207071</v>
      </c>
      <c r="L3979" s="444">
        <f t="shared" ca="1" si="177"/>
        <v>-2443491745467.9043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-2443491745467.9043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-10181215606.116268</v>
      </c>
      <c r="L3980" s="444">
        <f t="shared" ca="1" si="177"/>
        <v>-2453672961074.0205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-2453672961074.0205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-10223637337.808418</v>
      </c>
      <c r="L3981" s="444">
        <f t="shared" ca="1" si="177"/>
        <v>-2463896598411.8291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-2463896598411.8291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-10266235826.715954</v>
      </c>
      <c r="L3982" s="444">
        <f t="shared" ca="1" si="177"/>
        <v>-2474162834238.5449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-2474162834238.5449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-10309011809.327271</v>
      </c>
      <c r="L3983" s="444">
        <f t="shared" ca="1" si="177"/>
        <v>-2484471846047.8721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-2484471846047.8721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-10351966025.199467</v>
      </c>
      <c r="L3984" s="444">
        <f t="shared" ca="1" si="177"/>
        <v>-2494823812073.0718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-2494823812073.0718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-10395099216.971132</v>
      </c>
      <c r="L3985" s="444">
        <f t="shared" ca="1" si="177"/>
        <v>-2505218911290.043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-2505218911290.043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-10438412130.375179</v>
      </c>
      <c r="L3986" s="444">
        <f t="shared" ca="1" si="177"/>
        <v>-2515657323420.418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-2515657323420.418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-10481905514.251741</v>
      </c>
      <c r="L3987" s="444">
        <f t="shared" ca="1" si="177"/>
        <v>-2526139228934.6699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-2526139228934.6699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-10525580120.561125</v>
      </c>
      <c r="L3988" s="444">
        <f t="shared" ca="1" si="177"/>
        <v>-2536664809055.231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-2536664809055.231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-10569436704.396795</v>
      </c>
      <c r="L3989" s="444">
        <f t="shared" ca="1" si="177"/>
        <v>-2547234245759.6279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-2547234245759.6279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-10613476023.998449</v>
      </c>
      <c r="L3990" s="444">
        <f t="shared" ca="1" si="177"/>
        <v>-2557847721783.6265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-2557847721783.6265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-10657698840.76511</v>
      </c>
      <c r="L3991" s="444">
        <f t="shared" ca="1" si="177"/>
        <v>-2568505420624.3916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-2568505420624.3916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-10702105919.268299</v>
      </c>
      <c r="L3992" s="444">
        <f t="shared" ca="1" si="177"/>
        <v>-2579207526543.6597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-2579207526543.6597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-10746698027.265249</v>
      </c>
      <c r="L3993" s="444">
        <f t="shared" ca="1" si="177"/>
        <v>-2589954224570.9248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-2589954224570.9248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-10791475935.712187</v>
      </c>
      <c r="L3994" s="444">
        <f t="shared" ca="1" si="177"/>
        <v>-2600745700506.6372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-2600745700506.6372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-10836440418.777655</v>
      </c>
      <c r="L3995" s="444">
        <f t="shared" ca="1" si="177"/>
        <v>-2611582140925.415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-2611582140925.415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-10881592253.855896</v>
      </c>
      <c r="L3996" s="444">
        <f t="shared" ca="1" si="177"/>
        <v>-2622463733179.271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-2622463733179.271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-10926932221.580296</v>
      </c>
      <c r="L3997" s="444">
        <f t="shared" ca="1" si="177"/>
        <v>-2633390665400.8511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-2633390665400.8511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-10972461105.83688</v>
      </c>
      <c r="L3998" s="444">
        <f t="shared" ca="1" si="177"/>
        <v>-2644363126506.688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-2644363126506.688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-11018179693.777866</v>
      </c>
      <c r="L3999" s="444">
        <f t="shared" ca="1" si="177"/>
        <v>-2655381306200.4658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-2655381306200.4658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-11064088775.835274</v>
      </c>
      <c r="L4000" s="444">
        <f t="shared" ca="1" si="177"/>
        <v>-2666445394976.3013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-2666445394976.3013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-11110189145.734589</v>
      </c>
      <c r="L4001" s="444">
        <f t="shared" ca="1" si="177"/>
        <v>-2677555584122.0356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-2677555584122.0356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-11156481600.508482</v>
      </c>
      <c r="L4002" s="444">
        <f t="shared" ca="1" si="177"/>
        <v>-2688712065722.5439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-2688712065722.5439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-11202966940.510599</v>
      </c>
      <c r="L4003" s="444">
        <f t="shared" ca="1" si="177"/>
        <v>-2699915032663.0547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-2699915032663.0547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-11249645969.429394</v>
      </c>
      <c r="L4004" s="444">
        <f t="shared" ca="1" si="177"/>
        <v>-2711164678632.4839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-2711164678632.4839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-11296519494.302015</v>
      </c>
      <c r="L4005" s="444">
        <f t="shared" ca="1" si="177"/>
        <v>-2722461198126.7861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-2722461198126.7861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-11343588325.528275</v>
      </c>
      <c r="L4006" s="444">
        <f t="shared" ca="1" si="177"/>
        <v>-2733804786452.3145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-2733804786452.3145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-11390853276.884644</v>
      </c>
      <c r="L4007" s="444">
        <f t="shared" ca="1" si="177"/>
        <v>-2745195639729.1992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-2745195639729.1992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-11438315165.53833</v>
      </c>
      <c r="L4008" s="444">
        <f t="shared" ca="1" si="177"/>
        <v>-2756633954894.7373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-2756633954894.7373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-11485974812.061405</v>
      </c>
      <c r="L4009" s="444">
        <f t="shared" ca="1" si="177"/>
        <v>-2768119929706.7988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-2768119929706.7988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-11533833040.444996</v>
      </c>
      <c r="L4010" s="444">
        <f t="shared" ca="1" si="177"/>
        <v>-2779653762747.2437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-2779653762747.2437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-11581890678.113516</v>
      </c>
      <c r="L4011" s="444">
        <f t="shared" ca="1" si="177"/>
        <v>-2791235653425.3569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-2791235653425.3569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-11630148555.938988</v>
      </c>
      <c r="L4012" s="444">
        <f t="shared" ca="1" si="177"/>
        <v>-2802865801981.2959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-2802865801981.2959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-11678607508.2554</v>
      </c>
      <c r="L4013" s="444">
        <f t="shared" ca="1" si="177"/>
        <v>-2814544409489.5513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-2814544409489.5513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-11727268372.873131</v>
      </c>
      <c r="L4014" s="444">
        <f t="shared" ca="1" si="177"/>
        <v>-2826271677862.4243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-2826271677862.4243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-11776131991.093435</v>
      </c>
      <c r="L4015" s="444">
        <f t="shared" ca="1" si="177"/>
        <v>-2838047809853.5176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-2838047809853.5176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-11825199207.72299</v>
      </c>
      <c r="L4016" s="444">
        <f t="shared" ca="1" si="177"/>
        <v>-2849873009061.2407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-2849873009061.2407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-11874470871.088503</v>
      </c>
      <c r="L4017" s="444">
        <f t="shared" ca="1" si="177"/>
        <v>-2861747479932.3291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-2861747479932.3291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-11923947833.051371</v>
      </c>
      <c r="L4018" s="444">
        <f t="shared" ca="1" si="177"/>
        <v>-2873671427765.3804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-2873671427765.3804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-11973630949.022419</v>
      </c>
      <c r="L4019" s="444">
        <f t="shared" ca="1" si="177"/>
        <v>-2885645058714.4028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-2885645058714.4028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-12023521077.976679</v>
      </c>
      <c r="L4020" s="444">
        <f t="shared" ca="1" si="177"/>
        <v>-2897668579792.3794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-2897668579792.3794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-12073619082.468246</v>
      </c>
      <c r="L4021" s="444">
        <f t="shared" ca="1" si="177"/>
        <v>-2909742198874.8477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-2909742198874.8477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-12123925828.645199</v>
      </c>
      <c r="L4022" s="444">
        <f t="shared" ca="1" si="177"/>
        <v>-2921866124703.4927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-2921866124703.4927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-12174442186.264553</v>
      </c>
      <c r="L4023" s="444">
        <f t="shared" ca="1" si="177"/>
        <v>-2934040566889.7573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-2934040566889.7573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-12225169028.707321</v>
      </c>
      <c r="L4024" s="444">
        <f t="shared" ca="1" si="177"/>
        <v>-2946265735918.4648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-2946265735918.4648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-12276107232.993603</v>
      </c>
      <c r="L4025" s="444">
        <f t="shared" ca="1" si="177"/>
        <v>-2958541843151.4585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-2958541843151.4585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-12327257679.797743</v>
      </c>
      <c r="L4026" s="444">
        <f t="shared" ca="1" si="177"/>
        <v>-2970869100831.2563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-2970869100831.2563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-12378621253.463568</v>
      </c>
      <c r="L4027" s="444">
        <f t="shared" ca="1" si="177"/>
        <v>-2983247722084.7197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-2983247722084.7197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-12430198842.019665</v>
      </c>
      <c r="L4028" s="444">
        <f t="shared" ca="1" si="177"/>
        <v>-2995677920926.7393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-2995677920926.7393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-12481991337.194746</v>
      </c>
      <c r="L4029" s="444">
        <f t="shared" ca="1" si="177"/>
        <v>-3008159912263.9341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-3008159912263.9341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-12533999634.433058</v>
      </c>
      <c r="L4030" s="444">
        <f t="shared" ca="1" si="177"/>
        <v>-3020693911898.3672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-3020693911898.3672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-12586224632.909863</v>
      </c>
      <c r="L4031" s="444">
        <f t="shared" ca="1" si="177"/>
        <v>-3033280136531.2769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-3033280136531.2769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-12638667235.546988</v>
      </c>
      <c r="L4032" s="444">
        <f t="shared" ca="1" si="177"/>
        <v>-3045918803766.8237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-3045918803766.8237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-12691328349.028433</v>
      </c>
      <c r="L4033" s="444">
        <f t="shared" ca="1" si="177"/>
        <v>-3058610132115.8521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-3058610132115.8521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-12744208883.81605</v>
      </c>
      <c r="L4034" s="444">
        <f t="shared" ca="1" si="177"/>
        <v>-3071354340999.668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-3071354340999.668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-12797309754.165283</v>
      </c>
      <c r="L4035" s="444">
        <f t="shared" ca="1" si="177"/>
        <v>-3084151650753.833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-3084151650753.833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-12850631878.14097</v>
      </c>
      <c r="L4036" s="444">
        <f t="shared" ca="1" si="177"/>
        <v>-3097002282631.9741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-3097002282631.9741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-12904176177.633224</v>
      </c>
      <c r="L4037" s="444">
        <f t="shared" ca="1" si="177"/>
        <v>-3109906458809.6074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-3109906458809.6074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-12957943578.373363</v>
      </c>
      <c r="L4038" s="444">
        <f t="shared" ca="1" si="177"/>
        <v>-3122864402387.981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-3122864402387.981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-13011935009.949921</v>
      </c>
      <c r="L4039" s="444">
        <f t="shared" ca="1" si="177"/>
        <v>-3135876337397.9307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-3135876337397.9307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-13066151405.824711</v>
      </c>
      <c r="L4040" s="444">
        <f t="shared" ca="1" si="177"/>
        <v>-3148942488803.7554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-3148942488803.7554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-13120593703.34898</v>
      </c>
      <c r="L4041" s="444">
        <f t="shared" ca="1" si="177"/>
        <v>-3162063082507.1045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-3162063082507.1045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-13175262843.779602</v>
      </c>
      <c r="L4042" s="444">
        <f t="shared" ca="1" si="177"/>
        <v>-3175238345350.8843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-3175238345350.8843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-13230159772.295351</v>
      </c>
      <c r="L4043" s="444">
        <f t="shared" ca="1" si="177"/>
        <v>-3188468505123.1797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-3188468505123.1797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-13285285438.013248</v>
      </c>
      <c r="L4044" s="444">
        <f t="shared" ca="1" si="177"/>
        <v>-3201753790561.1929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-3201753790561.1929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-13340640794.004971</v>
      </c>
      <c r="L4045" s="444">
        <f t="shared" ca="1" si="177"/>
        <v>-3215094431355.1978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-3215094431355.1978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-13396226797.313324</v>
      </c>
      <c r="L4046" s="444">
        <f t="shared" ca="1" si="177"/>
        <v>-3228490658152.5112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-3228490658152.5112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-13452044408.968796</v>
      </c>
      <c r="L4047" s="444">
        <f t="shared" ca="1" si="177"/>
        <v>-3241942702561.48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-3241942702561.48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-13508094594.006166</v>
      </c>
      <c r="L4048" s="444">
        <f t="shared" ca="1" si="177"/>
        <v>-3255450797155.4863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-3255450797155.4863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-13564378321.481194</v>
      </c>
      <c r="L4049" s="444">
        <f t="shared" ca="1" si="177"/>
        <v>-3269015175476.9673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-3269015175476.9673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-13620896564.487364</v>
      </c>
      <c r="L4050" s="444">
        <f t="shared" ca="1" si="177"/>
        <v>-3282636072041.4546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-3282636072041.4546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-13677650300.172728</v>
      </c>
      <c r="L4051" s="444">
        <f t="shared" ca="1" si="177"/>
        <v>-3296313722341.6274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-3296313722341.6274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-13734640509.756781</v>
      </c>
      <c r="L4052" s="444">
        <f t="shared" ca="1" si="177"/>
        <v>-3310048362851.3843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-3310048362851.3843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-13791868178.547434</v>
      </c>
      <c r="L4053" s="444">
        <f t="shared" ca="1" si="177"/>
        <v>-3323840231029.9316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-3323840231029.9316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-13849334295.958048</v>
      </c>
      <c r="L4054" s="444">
        <f t="shared" ca="1" si="177"/>
        <v>-3337689565325.8896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-3337689565325.8896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-13907039855.52454</v>
      </c>
      <c r="L4055" s="444">
        <f t="shared" ca="1" si="177"/>
        <v>-3351596605181.4141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-3351596605181.4141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-13964985854.922558</v>
      </c>
      <c r="L4056" s="444">
        <f t="shared" ca="1" si="177"/>
        <v>-3365561591036.3364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-3365561591036.3364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-14023173295.984735</v>
      </c>
      <c r="L4057" s="444">
        <f t="shared" ca="1" si="177"/>
        <v>-3379584764332.3213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-3379584764332.3213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-14081603184.718004</v>
      </c>
      <c r="L4058" s="444">
        <f t="shared" ca="1" si="177"/>
        <v>-3393666367517.0391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-3393666367517.0391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-14140276531.320995</v>
      </c>
      <c r="L4059" s="444">
        <f t="shared" ca="1" si="177"/>
        <v>-3407806644048.3599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-3407806644048.3599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-14199194350.2015</v>
      </c>
      <c r="L4060" s="444">
        <f t="shared" ca="1" si="177"/>
        <v>-3422005838398.5615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-3422005838398.5615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-14258357659.994005</v>
      </c>
      <c r="L4061" s="444">
        <f t="shared" ca="1" si="177"/>
        <v>-3436264196058.5557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-3436264196058.5557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-14317767483.577314</v>
      </c>
      <c r="L4062" s="444">
        <f t="shared" ca="1" si="177"/>
        <v>-3450581963542.1328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-3450581963542.1328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-14377424848.09222</v>
      </c>
      <c r="L4063" s="444">
        <f t="shared" ca="1" si="177"/>
        <v>-3464959388390.2251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-3464959388390.2251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-14437330784.95927</v>
      </c>
      <c r="L4064" s="444">
        <f t="shared" ca="1" si="177"/>
        <v>-3479396719175.1846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-3479396719175.1846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-14497486329.896601</v>
      </c>
      <c r="L4065" s="444">
        <f t="shared" ca="1" si="177"/>
        <v>-3493894205505.0811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-3493894205505.0811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-14557892522.937836</v>
      </c>
      <c r="L4066" s="444">
        <f t="shared" ca="1" si="177"/>
        <v>-3508452098028.019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-3508452098028.019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-14618550408.450077</v>
      </c>
      <c r="L4067" s="444">
        <f t="shared" ca="1" si="177"/>
        <v>-3523070648436.4692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-3523070648436.4692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-14679461035.151955</v>
      </c>
      <c r="L4068" s="444">
        <f t="shared" ca="1" si="177"/>
        <v>-3537750109471.6211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-3537750109471.6211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-14740625456.131754</v>
      </c>
      <c r="L4069" s="444">
        <f t="shared" ca="1" si="177"/>
        <v>-3552490734927.7529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-3552490734927.7529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-14802044728.865639</v>
      </c>
      <c r="L4070" s="444">
        <f t="shared" ca="1" si="177"/>
        <v>-3567292779656.6187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-3567292779656.6187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-14863719915.23591</v>
      </c>
      <c r="L4071" s="444">
        <f t="shared" ca="1" si="177"/>
        <v>-3582156499571.8545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-3582156499571.8545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-14925652081.549395</v>
      </c>
      <c r="L4072" s="444">
        <f t="shared" ca="1" si="177"/>
        <v>-3597082151653.4038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-3597082151653.4038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-14987842298.555849</v>
      </c>
      <c r="L4073" s="444">
        <f t="shared" ca="1" si="177"/>
        <v>-3612069993951.9595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-3612069993951.9595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-15050291641.466497</v>
      </c>
      <c r="L4074" s="444">
        <f t="shared" ca="1" si="177"/>
        <v>-3627120285593.4258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-3627120285593.4258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-15113001189.972607</v>
      </c>
      <c r="L4075" s="444">
        <f t="shared" ca="1" si="177"/>
        <v>-3642233286783.3984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-3642233286783.3984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-15175972028.264158</v>
      </c>
      <c r="L4076" s="444">
        <f t="shared" ca="1" si="177"/>
        <v>-3657409258811.6626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-3657409258811.6626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-15239205245.048595</v>
      </c>
      <c r="L4077" s="444">
        <f t="shared" ca="1" si="177"/>
        <v>-3672648464056.7114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-3672648464056.7114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-15302701933.569632</v>
      </c>
      <c r="L4078" s="444">
        <f t="shared" ca="1" si="177"/>
        <v>-3687951165990.2813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-3687951165990.2813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-15366463191.626173</v>
      </c>
      <c r="L4079" s="444">
        <f t="shared" ca="1" si="177"/>
        <v>-3703317629181.9072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-3703317629181.9072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-15430490121.591282</v>
      </c>
      <c r="L4080" s="444">
        <f t="shared" ca="1" si="177"/>
        <v>-3718748119303.4985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-3718748119303.4985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-15494783830.431244</v>
      </c>
      <c r="L4081" s="444">
        <f t="shared" ca="1" si="177"/>
        <v>-3734242903133.9297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-3734242903133.9297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-15559345429.724707</v>
      </c>
      <c r="L4082" s="444">
        <f t="shared" ca="1" si="177"/>
        <v>-3749802248563.6543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-3749802248563.6543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-15624176035.681892</v>
      </c>
      <c r="L4083" s="444">
        <f t="shared" ca="1" si="177"/>
        <v>-3765426424599.3364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-3765426424599.3364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-15689276769.163902</v>
      </c>
      <c r="L4084" s="444">
        <f t="shared" ca="1" si="177"/>
        <v>-3781115701368.5005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-3781115701368.5005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-15754648755.702085</v>
      </c>
      <c r="L4085" s="444">
        <f t="shared" ca="1" si="177"/>
        <v>-3796870350124.2026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-3796870350124.2026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-15820293125.517513</v>
      </c>
      <c r="L4086" s="444">
        <f t="shared" ca="1" si="177"/>
        <v>-3812690643249.7202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-3812690643249.7202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-15886211013.540501</v>
      </c>
      <c r="L4087" s="444">
        <f t="shared" ca="1" si="177"/>
        <v>-3828576854263.2607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-3828576854263.2607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-15952403559.430252</v>
      </c>
      <c r="L4088" s="444">
        <f t="shared" ref="L4088:L4342" ca="1" si="182">I4088-J4088+K4088</f>
        <v>-3844529257822.6909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-3844529257822.6909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-16018871907.594547</v>
      </c>
      <c r="L4089" s="444">
        <f t="shared" ca="1" si="182"/>
        <v>-3860548129730.2856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-3860548129730.2856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-16085617207.209524</v>
      </c>
      <c r="L4090" s="444">
        <f t="shared" ca="1" si="182"/>
        <v>-3876633746937.4951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-3876633746937.4951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-16152640612.239563</v>
      </c>
      <c r="L4091" s="444">
        <f t="shared" ca="1" si="182"/>
        <v>-3892786387549.7349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-3892786387549.7349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-16219943281.457226</v>
      </c>
      <c r="L4092" s="444">
        <f t="shared" ca="1" si="182"/>
        <v>-3909006330831.1919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-3909006330831.1919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-16287526378.463299</v>
      </c>
      <c r="L4093" s="444">
        <f t="shared" ca="1" si="182"/>
        <v>-3925293857209.6553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-3925293857209.6553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-16355391071.7069</v>
      </c>
      <c r="L4094" s="444">
        <f t="shared" ca="1" si="182"/>
        <v>-3941649248281.3623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-3941649248281.3623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-16423538534.505676</v>
      </c>
      <c r="L4095" s="444">
        <f t="shared" ca="1" si="182"/>
        <v>-3958072786815.8682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-3958072786815.8682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-16491969945.066118</v>
      </c>
      <c r="L4096" s="444">
        <f t="shared" ca="1" si="182"/>
        <v>-3974564756760.9341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-3974564756760.9341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-16560686486.503889</v>
      </c>
      <c r="L4097" s="444">
        <f t="shared" ca="1" si="182"/>
        <v>-3991125443247.438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-3991125443247.438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-16629689346.864325</v>
      </c>
      <c r="L4098" s="444">
        <f t="shared" ca="1" si="182"/>
        <v>-4007755132594.3022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-4007755132594.3022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-16698979719.142925</v>
      </c>
      <c r="L4099" s="444">
        <f t="shared" ca="1" si="182"/>
        <v>-4024454112313.4453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-4024454112313.4453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-16768558801.306023</v>
      </c>
      <c r="L4100" s="444">
        <f t="shared" ca="1" si="182"/>
        <v>-4041222671114.7515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-4041222671114.7515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-16838427796.311462</v>
      </c>
      <c r="L4101" s="444">
        <f t="shared" ca="1" si="182"/>
        <v>-4058061098911.063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-4058061098911.063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-16908587912.129431</v>
      </c>
      <c r="L4102" s="444">
        <f t="shared" ca="1" si="182"/>
        <v>-4074969686823.1924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-4074969686823.1924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-16979040361.763304</v>
      </c>
      <c r="L4103" s="444">
        <f t="shared" ca="1" si="182"/>
        <v>-4091948727184.9556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-4091948727184.9556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-17049786363.270647</v>
      </c>
      <c r="L4104" s="444">
        <f t="shared" ca="1" si="182"/>
        <v>-4108998513548.2261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-4108998513548.2261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-17120827139.784277</v>
      </c>
      <c r="L4105" s="444">
        <f t="shared" ca="1" si="182"/>
        <v>-4126119340688.0103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-4126119340688.0103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-17192163919.533375</v>
      </c>
      <c r="L4106" s="444">
        <f t="shared" ca="1" si="182"/>
        <v>-4143311504607.5435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-4143311504607.5435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-17263797935.864761</v>
      </c>
      <c r="L4107" s="444">
        <f t="shared" ca="1" si="182"/>
        <v>-4160575302543.4082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-4160575302543.4082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-17335730427.264202</v>
      </c>
      <c r="L4108" s="444">
        <f t="shared" ca="1" si="182"/>
        <v>-4177911032970.6724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-4177911032970.6724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-17407962637.3778</v>
      </c>
      <c r="L4109" s="444">
        <f t="shared" ca="1" si="182"/>
        <v>-4195318995608.0503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-4195318995608.0503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-17480495815.033543</v>
      </c>
      <c r="L4110" s="444">
        <f t="shared" ca="1" si="182"/>
        <v>-4212799491423.084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-4212799491423.084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-17553331214.262848</v>
      </c>
      <c r="L4111" s="444">
        <f t="shared" ca="1" si="182"/>
        <v>-4230352822637.3467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-4230352822637.3467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-17626470094.322277</v>
      </c>
      <c r="L4112" s="444">
        <f t="shared" ca="1" si="182"/>
        <v>-4247979292731.6689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-4247979292731.6689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-17699913719.71529</v>
      </c>
      <c r="L4113" s="444">
        <f t="shared" ca="1" si="182"/>
        <v>-4265679206451.3843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-4265679206451.3843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-17773663360.214104</v>
      </c>
      <c r="L4114" s="444">
        <f t="shared" ca="1" si="182"/>
        <v>-4283452869811.5981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-4283452869811.5981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-17847720290.88166</v>
      </c>
      <c r="L4115" s="444">
        <f t="shared" ca="1" si="182"/>
        <v>-4301300590102.48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-4301300590102.48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-17922085792.093666</v>
      </c>
      <c r="L4116" s="444">
        <f t="shared" ca="1" si="182"/>
        <v>-4319222675894.5737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-4319222675894.5737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-17996761149.560722</v>
      </c>
      <c r="L4117" s="444">
        <f t="shared" ca="1" si="182"/>
        <v>-4337219437044.1343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-4337219437044.1343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-18071747654.350563</v>
      </c>
      <c r="L4118" s="444">
        <f t="shared" ca="1" si="182"/>
        <v>-4355291184698.4849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-4355291184698.4849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-18147046602.910351</v>
      </c>
      <c r="L4119" s="444">
        <f t="shared" ca="1" si="182"/>
        <v>-4373438231301.395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-4373438231301.395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-18222659297.089146</v>
      </c>
      <c r="L4120" s="444">
        <f t="shared" ca="1" si="182"/>
        <v>-4391660890598.4844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-4391660890598.4844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-18298587044.160351</v>
      </c>
      <c r="L4121" s="444">
        <f t="shared" ca="1" si="182"/>
        <v>-4409959477642.6445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-4409959477642.6445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-18374831156.844353</v>
      </c>
      <c r="L4122" s="444">
        <f t="shared" ca="1" si="182"/>
        <v>-4428334308799.4893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-4428334308799.4893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-18451392953.331203</v>
      </c>
      <c r="L4123" s="444">
        <f t="shared" ca="1" si="182"/>
        <v>-4446785701752.8203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-4446785701752.8203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-18528273757.303417</v>
      </c>
      <c r="L4124" s="444">
        <f t="shared" ca="1" si="182"/>
        <v>-4465313975510.124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-4465313975510.124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-18605474897.958851</v>
      </c>
      <c r="L4125" s="444">
        <f t="shared" ca="1" si="182"/>
        <v>-4483919450408.083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-4483919450408.083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-18682997710.03368</v>
      </c>
      <c r="L4126" s="444">
        <f t="shared" ca="1" si="182"/>
        <v>-4502602448118.1162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-4502602448118.1162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-18760843533.825485</v>
      </c>
      <c r="L4127" s="444">
        <f t="shared" ca="1" si="182"/>
        <v>-4521363291651.9414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-4521363291651.9414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-18839013715.216423</v>
      </c>
      <c r="L4128" s="444">
        <f t="shared" ca="1" si="182"/>
        <v>-4540202305367.1582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-4540202305367.1582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-18917509605.696491</v>
      </c>
      <c r="L4129" s="444">
        <f t="shared" ca="1" si="182"/>
        <v>-4559119814972.8545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-4559119814972.8545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-18996332562.386894</v>
      </c>
      <c r="L4130" s="444">
        <f t="shared" ca="1" si="182"/>
        <v>-4578116147535.2412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-4578116147535.2412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-19075483948.063503</v>
      </c>
      <c r="L4131" s="444">
        <f t="shared" ca="1" si="182"/>
        <v>-4597191631483.3047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-4597191631483.3047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-19154965131.180435</v>
      </c>
      <c r="L4132" s="444">
        <f t="shared" ca="1" si="182"/>
        <v>-4616346596614.4854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-4616346596614.4854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-19234777485.893688</v>
      </c>
      <c r="L4133" s="444">
        <f t="shared" ca="1" si="182"/>
        <v>-4635581374100.3789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-4635581374100.3789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-19314922392.084911</v>
      </c>
      <c r="L4134" s="444">
        <f t="shared" ca="1" si="182"/>
        <v>-4654896296492.4639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-4654896296492.4639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-19395401235.385265</v>
      </c>
      <c r="L4135" s="444">
        <f t="shared" ca="1" si="182"/>
        <v>-4674291697727.8496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-4674291697727.8496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-19476215407.199371</v>
      </c>
      <c r="L4136" s="444">
        <f t="shared" ca="1" si="182"/>
        <v>-4693767913135.0488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-4693767913135.0488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-19557366304.72937</v>
      </c>
      <c r="L4137" s="444">
        <f t="shared" ca="1" si="182"/>
        <v>-4713325279439.7783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-4713325279439.7783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-19638855330.999077</v>
      </c>
      <c r="L4138" s="444">
        <f t="shared" ca="1" si="182"/>
        <v>-4732964134770.7773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-4732964134770.7773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-19720683894.878239</v>
      </c>
      <c r="L4139" s="444">
        <f t="shared" ca="1" si="182"/>
        <v>-4752684818665.6553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-4752684818665.6553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-19802853411.106895</v>
      </c>
      <c r="L4140" s="444">
        <f t="shared" ca="1" si="182"/>
        <v>-4772487672076.7617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-4772487672076.7617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-19885365300.319839</v>
      </c>
      <c r="L4141" s="444">
        <f t="shared" ca="1" si="182"/>
        <v>-4792373037377.082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-4792373037377.082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-19968220989.071175</v>
      </c>
      <c r="L4142" s="444">
        <f t="shared" ca="1" si="182"/>
        <v>-4812341258366.1533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-4812341258366.1533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-20051421909.858971</v>
      </c>
      <c r="L4143" s="444">
        <f t="shared" ca="1" si="182"/>
        <v>-4832392680276.0127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-4832392680276.0127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-20134969501.150051</v>
      </c>
      <c r="L4144" s="444">
        <f t="shared" ca="1" si="182"/>
        <v>-4852527649777.1631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-4852527649777.1631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-20218865207.404846</v>
      </c>
      <c r="L4145" s="444">
        <f t="shared" ca="1" si="182"/>
        <v>-4872746514984.5684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-4872746514984.5684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-20303110479.102367</v>
      </c>
      <c r="L4146" s="444">
        <f t="shared" ca="1" si="182"/>
        <v>-4893049625463.6709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-4893049625463.6709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-20387706772.765297</v>
      </c>
      <c r="L4147" s="444">
        <f t="shared" ca="1" si="182"/>
        <v>-4913437332236.4365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-4913437332236.4365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-20472655550.985153</v>
      </c>
      <c r="L4148" s="444">
        <f t="shared" ca="1" si="182"/>
        <v>-4933909987787.4219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-4933909987787.4219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-20557958282.44759</v>
      </c>
      <c r="L4149" s="444">
        <f t="shared" ca="1" si="182"/>
        <v>-4954467946069.8691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-4954467946069.8691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-20643616441.957787</v>
      </c>
      <c r="L4150" s="444">
        <f t="shared" ca="1" si="182"/>
        <v>-4975111562511.8271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-4975111562511.8271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-20729631510.465946</v>
      </c>
      <c r="L4151" s="444">
        <f t="shared" ca="1" si="182"/>
        <v>-4995841194022.293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-4995841194022.293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-20816004975.092888</v>
      </c>
      <c r="L4152" s="444">
        <f t="shared" ca="1" si="182"/>
        <v>-5016657198997.3857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-5016657198997.3857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-20902738329.155773</v>
      </c>
      <c r="L4153" s="444">
        <f t="shared" ca="1" si="182"/>
        <v>-5037559937326.542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-5037559937326.542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-20989833072.193924</v>
      </c>
      <c r="L4154" s="444">
        <f t="shared" ca="1" si="182"/>
        <v>-5058549770398.7363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-5058549770398.7363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-21077290709.994736</v>
      </c>
      <c r="L4155" s="444">
        <f t="shared" ca="1" si="182"/>
        <v>-5079627061108.7314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-5079627061108.7314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-21165112754.619713</v>
      </c>
      <c r="L4156" s="444">
        <f t="shared" ca="1" si="182"/>
        <v>-5100792173863.3516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-5100792173863.3516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-21253300724.43063</v>
      </c>
      <c r="L4157" s="444">
        <f t="shared" ca="1" si="182"/>
        <v>-5122045474587.7822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-5122045474587.7822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-21341856144.115761</v>
      </c>
      <c r="L4158" s="444">
        <f t="shared" ca="1" si="182"/>
        <v>-5143387330731.8984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-5143387330731.8984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-21430780544.716244</v>
      </c>
      <c r="L4159" s="444">
        <f t="shared" ca="1" si="182"/>
        <v>-5164818111276.6143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-5164818111276.6143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-21520075463.652557</v>
      </c>
      <c r="L4160" s="444">
        <f t="shared" ca="1" si="182"/>
        <v>-5186338186740.2666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-5186338186740.2666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-21609742444.75111</v>
      </c>
      <c r="L4161" s="444">
        <f t="shared" ca="1" si="182"/>
        <v>-5207947929185.0176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-5207947929185.0176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-21699783038.270905</v>
      </c>
      <c r="L4162" s="444">
        <f t="shared" ca="1" si="182"/>
        <v>-5229647712223.2881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-5229647712223.2881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-21790198800.930367</v>
      </c>
      <c r="L4163" s="444">
        <f t="shared" ca="1" si="182"/>
        <v>-5251437911024.2188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-5251437911024.2188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-21880991295.934246</v>
      </c>
      <c r="L4164" s="444">
        <f t="shared" ca="1" si="182"/>
        <v>-5273318902320.1533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-5273318902320.1533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-21972162093.000637</v>
      </c>
      <c r="L4165" s="444">
        <f t="shared" ca="1" si="182"/>
        <v>-5295291064413.1543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-5295291064413.1543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-22063712768.388142</v>
      </c>
      <c r="L4166" s="444">
        <f t="shared" ca="1" si="182"/>
        <v>-5317354777181.542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-5317354777181.542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-22155644904.923092</v>
      </c>
      <c r="L4167" s="444">
        <f t="shared" ca="1" si="182"/>
        <v>-5339510422086.4648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-5339510422086.4648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-22247960092.026936</v>
      </c>
      <c r="L4168" s="444">
        <f t="shared" ca="1" si="182"/>
        <v>-5361758382178.4922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-5361758382178.4922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-22340659925.743717</v>
      </c>
      <c r="L4169" s="444">
        <f t="shared" ca="1" si="182"/>
        <v>-5384099042104.2363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-5384099042104.2363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-22433746008.767651</v>
      </c>
      <c r="L4170" s="444">
        <f t="shared" ca="1" si="182"/>
        <v>-5406532788113.0039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-5406532788113.0039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-22527219950.470848</v>
      </c>
      <c r="L4171" s="444">
        <f t="shared" ca="1" si="182"/>
        <v>-5429060008063.4746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-5429060008063.4746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-22621083366.931145</v>
      </c>
      <c r="L4172" s="444">
        <f t="shared" ca="1" si="182"/>
        <v>-5451681091430.4053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-5451681091430.4053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-22715337880.960022</v>
      </c>
      <c r="L4173" s="444">
        <f t="shared" ca="1" si="182"/>
        <v>-5474396429311.3652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-5474396429311.3652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-22809985122.130688</v>
      </c>
      <c r="L4174" s="444">
        <f t="shared" ca="1" si="182"/>
        <v>-5497206414433.4961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-5497206414433.4961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-22905026726.806232</v>
      </c>
      <c r="L4175" s="444">
        <f t="shared" ca="1" si="182"/>
        <v>-5520111441160.3027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-5520111441160.3027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-23000464338.167927</v>
      </c>
      <c r="L4176" s="444">
        <f t="shared" ca="1" si="182"/>
        <v>-5543111905498.4707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-5543111905498.4707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-23096299606.243629</v>
      </c>
      <c r="L4177" s="444">
        <f t="shared" ca="1" si="182"/>
        <v>-5566208205104.7139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-5566208205104.7139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-23192534187.936306</v>
      </c>
      <c r="L4178" s="444">
        <f t="shared" ca="1" si="182"/>
        <v>-5589400739292.6504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-5589400739292.6504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-23289169747.052711</v>
      </c>
      <c r="L4179" s="444">
        <f t="shared" ca="1" si="182"/>
        <v>-5612689909039.7031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-5612689909039.7031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-23386207954.332096</v>
      </c>
      <c r="L4180" s="444">
        <f t="shared" ca="1" si="182"/>
        <v>-5636076116994.0352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-5636076116994.0352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-23483650487.475147</v>
      </c>
      <c r="L4181" s="444">
        <f t="shared" ca="1" si="182"/>
        <v>-5659559767481.5107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-5659559767481.5107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-23581499031.172962</v>
      </c>
      <c r="L4182" s="444">
        <f t="shared" ca="1" si="182"/>
        <v>-5683141266512.6836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-5683141266512.6836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-23679755277.136181</v>
      </c>
      <c r="L4183" s="444">
        <f t="shared" ca="1" si="182"/>
        <v>-5706821021789.8193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-5706821021789.8193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-23778420924.124249</v>
      </c>
      <c r="L4184" s="444">
        <f t="shared" ca="1" si="182"/>
        <v>-5730599442713.9434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-5730599442713.9434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-23877497677.974762</v>
      </c>
      <c r="L4185" s="444">
        <f t="shared" ca="1" si="182"/>
        <v>-5754476940391.918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-5754476940391.918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-23976987251.632992</v>
      </c>
      <c r="L4186" s="444">
        <f t="shared" ca="1" si="182"/>
        <v>-5778453927643.5508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-5778453927643.5508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-24076891365.181461</v>
      </c>
      <c r="L4187" s="444">
        <f t="shared" ca="1" si="182"/>
        <v>-5802530819008.7324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-5802530819008.7324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-24177211745.869717</v>
      </c>
      <c r="L4188" s="444">
        <f t="shared" ca="1" si="182"/>
        <v>-5826708030754.6025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-5826708030754.6025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-24277950128.144176</v>
      </c>
      <c r="L4189" s="444">
        <f t="shared" ca="1" si="182"/>
        <v>-5850985980882.7471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-5850985980882.7471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-24379108253.678112</v>
      </c>
      <c r="L4190" s="444">
        <f t="shared" ca="1" si="182"/>
        <v>-5875365089136.4248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-5875365089136.4248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-24480687871.401772</v>
      </c>
      <c r="L4191" s="444">
        <f t="shared" ca="1" si="182"/>
        <v>-5899845777007.8262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-5899845777007.8262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-24582690737.532608</v>
      </c>
      <c r="L4192" s="444">
        <f t="shared" ca="1" si="182"/>
        <v>-5924428467745.3584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-5924428467745.3584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-24685118615.605659</v>
      </c>
      <c r="L4193" s="444">
        <f t="shared" ca="1" si="182"/>
        <v>-5949113586360.9639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-5949113586360.9639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-24787973276.504017</v>
      </c>
      <c r="L4194" s="444">
        <f t="shared" ca="1" si="182"/>
        <v>-5973901559637.4678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-5973901559637.4678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-24891256498.489449</v>
      </c>
      <c r="L4195" s="444">
        <f t="shared" ca="1" si="182"/>
        <v>-5998792816135.957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-5998792816135.957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-24994970067.233154</v>
      </c>
      <c r="L4196" s="444">
        <f t="shared" ca="1" si="182"/>
        <v>-6023787786203.1904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-6023787786203.1904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-25099115775.846626</v>
      </c>
      <c r="L4197" s="444">
        <f t="shared" ca="1" si="182"/>
        <v>-6048886901979.0371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-6048886901979.0371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-25203695424.912655</v>
      </c>
      <c r="L4198" s="444">
        <f t="shared" ca="1" si="182"/>
        <v>-6074090597403.9502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-6074090597403.9502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-25308710822.51646</v>
      </c>
      <c r="L4199" s="444">
        <f t="shared" ca="1" si="182"/>
        <v>-6099399308226.4668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-6099399308226.4668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-25414163784.276943</v>
      </c>
      <c r="L4200" s="444">
        <f t="shared" ca="1" si="182"/>
        <v>-6124813472010.7441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-6124813472010.7441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-25520056133.378101</v>
      </c>
      <c r="L4201" s="444">
        <f t="shared" ca="1" si="182"/>
        <v>-6150333528144.1221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-6150333528144.1221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-25626389700.60051</v>
      </c>
      <c r="L4202" s="444">
        <f t="shared" ca="1" si="182"/>
        <v>-6175959917844.7227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-6175959917844.7227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-25733166324.353012</v>
      </c>
      <c r="L4203" s="444">
        <f t="shared" ca="1" si="182"/>
        <v>-6201693084169.0752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-6201693084169.0752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-25840387850.704479</v>
      </c>
      <c r="L4204" s="444">
        <f t="shared" ca="1" si="182"/>
        <v>-6227533472019.7793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-6227533472019.7793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-25948056133.415749</v>
      </c>
      <c r="L4205" s="444">
        <f t="shared" ca="1" si="182"/>
        <v>-6253481528153.1953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-6253481528153.1953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-26056173033.971645</v>
      </c>
      <c r="L4206" s="444">
        <f t="shared" ca="1" si="182"/>
        <v>-6279537701187.167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-6279537701187.167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-26164740421.613197</v>
      </c>
      <c r="L4207" s="444">
        <f t="shared" ca="1" si="182"/>
        <v>-6305702441608.7803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-6305702441608.7803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-26273760173.369919</v>
      </c>
      <c r="L4208" s="444">
        <f t="shared" ca="1" si="182"/>
        <v>-6331976201782.1504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-6331976201782.1504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-26383234174.092293</v>
      </c>
      <c r="L4209" s="444">
        <f t="shared" ca="1" si="182"/>
        <v>-6358359435956.2432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-6358359435956.2432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-26493164316.484344</v>
      </c>
      <c r="L4210" s="444">
        <f t="shared" ca="1" si="182"/>
        <v>-6384852600272.7275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-6384852600272.7275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-26603552501.136364</v>
      </c>
      <c r="L4211" s="444">
        <f t="shared" ca="1" si="182"/>
        <v>-6411456152773.8643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-6411456152773.8643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-26714400636.557766</v>
      </c>
      <c r="L4212" s="444">
        <f t="shared" ca="1" si="182"/>
        <v>-6438170553410.4219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-6438170553410.4219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-26825710639.210091</v>
      </c>
      <c r="L4213" s="444">
        <f t="shared" ca="1" si="182"/>
        <v>-6464996264049.6318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-6464996264049.6318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-26937484433.540131</v>
      </c>
      <c r="L4214" s="444">
        <f t="shared" ca="1" si="182"/>
        <v>-6491933748483.1719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-6491933748483.1719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-27049723952.013214</v>
      </c>
      <c r="L4215" s="444">
        <f t="shared" ca="1" si="182"/>
        <v>-6518983472435.1855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-6518983472435.1855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-27162431135.146606</v>
      </c>
      <c r="L4216" s="444">
        <f t="shared" ca="1" si="182"/>
        <v>-6546145903570.332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-6546145903570.332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-27275607931.543049</v>
      </c>
      <c r="L4217" s="444">
        <f t="shared" ca="1" si="182"/>
        <v>-6573421511501.875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-6573421511501.875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-27389256297.92448</v>
      </c>
      <c r="L4218" s="444">
        <f t="shared" ca="1" si="182"/>
        <v>-6600810767799.7998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-6600810767799.7998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-27503378199.165833</v>
      </c>
      <c r="L4219" s="444">
        <f t="shared" ca="1" si="182"/>
        <v>-6628314145998.9658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-6628314145998.9658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-27617975608.329025</v>
      </c>
      <c r="L4220" s="444">
        <f t="shared" ca="1" si="182"/>
        <v>-6655932121607.2949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-6655932121607.2949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-27733050506.697063</v>
      </c>
      <c r="L4221" s="444">
        <f t="shared" ca="1" si="182"/>
        <v>-6683665172113.9922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-6683665172113.9922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-27848604883.8083</v>
      </c>
      <c r="L4222" s="444">
        <f t="shared" ca="1" si="182"/>
        <v>-6711513776997.8008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-6711513776997.8008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-27964640737.490837</v>
      </c>
      <c r="L4223" s="444">
        <f t="shared" ca="1" si="182"/>
        <v>-6739478417735.292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-6739478417735.292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-28081160073.897049</v>
      </c>
      <c r="L4224" s="444">
        <f t="shared" ca="1" si="182"/>
        <v>-6767559577809.1895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-6767559577809.1895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-28198164907.538288</v>
      </c>
      <c r="L4225" s="444">
        <f t="shared" ca="1" si="182"/>
        <v>-6795757742716.7275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-6795757742716.7275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-28315657261.319698</v>
      </c>
      <c r="L4226" s="444">
        <f t="shared" ca="1" si="182"/>
        <v>-6824073399978.0469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-6824073399978.0469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-28433639166.575195</v>
      </c>
      <c r="L4227" s="444">
        <f t="shared" ca="1" si="182"/>
        <v>-6852507039144.6221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-6852507039144.6221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-28552112663.102592</v>
      </c>
      <c r="L4228" s="444">
        <f t="shared" ca="1" si="182"/>
        <v>-6881059151807.7246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-6881059151807.7246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-28671079799.198856</v>
      </c>
      <c r="L4229" s="444">
        <f t="shared" ca="1" si="182"/>
        <v>-6909730231606.9238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-6909730231606.9238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-28790542631.695518</v>
      </c>
      <c r="L4230" s="444">
        <f t="shared" ca="1" si="182"/>
        <v>-6938520774238.6191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-6938520774238.6191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-28910503225.994247</v>
      </c>
      <c r="L4231" s="444">
        <f t="shared" ca="1" si="182"/>
        <v>-6967431277464.6133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-6967431277464.6133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-29030963656.102554</v>
      </c>
      <c r="L4232" s="444">
        <f t="shared" ca="1" si="182"/>
        <v>-6996462241120.7158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-6996462241120.7158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-29151926004.669647</v>
      </c>
      <c r="L4233" s="444">
        <f t="shared" ca="1" si="182"/>
        <v>-7025614167125.3857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-7025614167125.3857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-29273392363.022434</v>
      </c>
      <c r="L4234" s="444">
        <f t="shared" ca="1" si="182"/>
        <v>-7054887559488.4082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-7054887559488.4082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-29395364831.201702</v>
      </c>
      <c r="L4235" s="444">
        <f t="shared" ca="1" si="182"/>
        <v>-7084282924319.6104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-7084282924319.6104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-29517845517.998375</v>
      </c>
      <c r="L4236" s="444">
        <f t="shared" ca="1" si="182"/>
        <v>-7113800769837.6084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-7113800769837.6084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-29640836540.990036</v>
      </c>
      <c r="L4237" s="444">
        <f t="shared" ca="1" si="182"/>
        <v>-7143441606378.5986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-7143441606378.5986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-29764340026.577496</v>
      </c>
      <c r="L4238" s="444">
        <f t="shared" ca="1" si="182"/>
        <v>-7173205946405.1758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-7173205946405.1758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-29888358110.021564</v>
      </c>
      <c r="L4239" s="444">
        <f t="shared" ca="1" si="182"/>
        <v>-7203094304515.1973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-7203094304515.1973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-30012892935.479988</v>
      </c>
      <c r="L4240" s="444">
        <f t="shared" ca="1" si="182"/>
        <v>-7233107197450.6777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-7233107197450.6777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-30137946656.044491</v>
      </c>
      <c r="L4241" s="444">
        <f t="shared" ca="1" si="182"/>
        <v>-7263245144106.7227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-7263245144106.7227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-30263521433.778011</v>
      </c>
      <c r="L4242" s="444">
        <f t="shared" ca="1" si="182"/>
        <v>-7293508665540.501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-7293508665540.501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-30389619439.75209</v>
      </c>
      <c r="L4243" s="444">
        <f t="shared" ca="1" si="182"/>
        <v>-7323898284980.2529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-7323898284980.2529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-30516242854.084385</v>
      </c>
      <c r="L4244" s="444">
        <f t="shared" ca="1" si="182"/>
        <v>-7354414527834.3369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-7354414527834.3369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-30643393865.976398</v>
      </c>
      <c r="L4245" s="444">
        <f t="shared" ca="1" si="182"/>
        <v>-7385057921700.3135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-7385057921700.3135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-30771074673.751305</v>
      </c>
      <c r="L4246" s="444">
        <f t="shared" ca="1" si="182"/>
        <v>-7415828996374.0645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-7415828996374.0645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-30899287484.891933</v>
      </c>
      <c r="L4247" s="444">
        <f t="shared" ca="1" si="182"/>
        <v>-7446728283858.9561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-7446728283858.9561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-31028034516.078983</v>
      </c>
      <c r="L4248" s="444">
        <f t="shared" ca="1" si="182"/>
        <v>-7477756318375.0352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-7477756318375.0352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-31157317993.229313</v>
      </c>
      <c r="L4249" s="444">
        <f t="shared" ca="1" si="182"/>
        <v>-7508913636368.2646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-7508913636368.2646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-31287140151.534439</v>
      </c>
      <c r="L4250" s="444">
        <f t="shared" ca="1" si="182"/>
        <v>-7540200776519.7988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-7540200776519.7988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-31417503235.499161</v>
      </c>
      <c r="L4251" s="444">
        <f t="shared" ca="1" si="182"/>
        <v>-7571618279755.2979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-7571618279755.2979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-31548409498.980404</v>
      </c>
      <c r="L4252" s="444">
        <f t="shared" ca="1" si="182"/>
        <v>-7603166689254.2783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-7603166689254.2783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-31679861205.226154</v>
      </c>
      <c r="L4253" s="444">
        <f t="shared" ca="1" si="182"/>
        <v>-7634846550459.5049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-7634846550459.5049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-31811860626.914604</v>
      </c>
      <c r="L4254" s="444">
        <f t="shared" ca="1" si="182"/>
        <v>-7666658411086.4199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-7666658411086.4199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-31944410046.193417</v>
      </c>
      <c r="L4255" s="444">
        <f t="shared" ca="1" si="182"/>
        <v>-7698602821132.6133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-7698602821132.6133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-32077511754.719223</v>
      </c>
      <c r="L4256" s="444">
        <f t="shared" ca="1" si="182"/>
        <v>-7730680332887.332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-7730680332887.332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-32211168053.697216</v>
      </c>
      <c r="L4257" s="444">
        <f t="shared" ca="1" si="182"/>
        <v>-7762891500941.0293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-7762891500941.0293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-32345381253.920959</v>
      </c>
      <c r="L4258" s="444">
        <f t="shared" ca="1" si="182"/>
        <v>-7795236882194.9502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-7795236882194.9502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-32480153675.812298</v>
      </c>
      <c r="L4259" s="444">
        <f t="shared" ca="1" si="182"/>
        <v>-7827717035870.7627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-7827717035870.7627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-32615487649.46151</v>
      </c>
      <c r="L4260" s="444">
        <f t="shared" ca="1" si="182"/>
        <v>-7860332523520.2246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-7860332523520.2246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-32751385514.667603</v>
      </c>
      <c r="L4261" s="444">
        <f t="shared" ca="1" si="182"/>
        <v>-7893083909034.8926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-7893083909034.8926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-32887849620.978718</v>
      </c>
      <c r="L4262" s="444">
        <f t="shared" ca="1" si="182"/>
        <v>-7925971758655.8711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-7925971758655.8711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-33024882327.732796</v>
      </c>
      <c r="L4263" s="444">
        <f t="shared" ca="1" si="182"/>
        <v>-7958996640983.6035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-7958996640983.6035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-33162486004.098347</v>
      </c>
      <c r="L4264" s="444">
        <f t="shared" ca="1" si="182"/>
        <v>-7992159126987.7021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-7992159126987.7021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-33300663029.115429</v>
      </c>
      <c r="L4265" s="444">
        <f t="shared" ca="1" si="182"/>
        <v>-8025459790016.8174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-8025459790016.8174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-33439415791.736744</v>
      </c>
      <c r="L4266" s="444">
        <f t="shared" ca="1" si="182"/>
        <v>-8058899205808.5537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-8058899205808.5537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-33578746690.868969</v>
      </c>
      <c r="L4267" s="444">
        <f t="shared" ca="1" si="182"/>
        <v>-8092477952499.4229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-8092477952499.4229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-33718658135.414261</v>
      </c>
      <c r="L4268" s="444">
        <f t="shared" ca="1" si="182"/>
        <v>-8126196610634.8369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-8126196610634.8369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-33859152544.311821</v>
      </c>
      <c r="L4269" s="444">
        <f t="shared" ca="1" si="182"/>
        <v>-8160055763179.1484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-8160055763179.1484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-34000232346.579784</v>
      </c>
      <c r="L4270" s="444">
        <f t="shared" ca="1" si="182"/>
        <v>-8194055995525.7285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-8194055995525.7285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-34141899981.357201</v>
      </c>
      <c r="L4271" s="444">
        <f t="shared" ca="1" si="182"/>
        <v>-8228197895507.0859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-8228197895507.0859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-34284157897.94619</v>
      </c>
      <c r="L4272" s="444">
        <f t="shared" ca="1" si="182"/>
        <v>-8262482053405.0322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-8262482053405.0322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-34427008555.854301</v>
      </c>
      <c r="L4273" s="444">
        <f t="shared" ca="1" si="182"/>
        <v>-8296909061960.8867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-8296909061960.8867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-34570454424.837029</v>
      </c>
      <c r="L4274" s="444">
        <f t="shared" ca="1" si="182"/>
        <v>-8331479516385.7236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-8331479516385.7236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-34714497984.940514</v>
      </c>
      <c r="L4275" s="444">
        <f t="shared" ca="1" si="182"/>
        <v>-8366194014370.6641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-8366194014370.6641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-34859141726.544426</v>
      </c>
      <c r="L4276" s="444">
        <f t="shared" ca="1" si="182"/>
        <v>-8401053156097.208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-8401053156097.208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-35004388150.405029</v>
      </c>
      <c r="L4277" s="444">
        <f t="shared" ca="1" si="182"/>
        <v>-8436057544247.6133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-8436057544247.6133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-35150239767.698387</v>
      </c>
      <c r="L4278" s="444">
        <f t="shared" ca="1" si="182"/>
        <v>-8471207784015.3115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-8471207784015.3115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-35296699100.063797</v>
      </c>
      <c r="L4279" s="444">
        <f t="shared" ca="1" si="182"/>
        <v>-8506504483115.375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-8506504483115.375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-35443768679.647392</v>
      </c>
      <c r="L4280" s="444">
        <f t="shared" ca="1" si="182"/>
        <v>-8541948251795.0225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-8541948251795.0225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-35591451049.14592</v>
      </c>
      <c r="L4281" s="444">
        <f t="shared" ca="1" si="182"/>
        <v>-8577539702844.168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-8577539702844.168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-35739748761.850693</v>
      </c>
      <c r="L4282" s="444">
        <f t="shared" ca="1" si="182"/>
        <v>-8613279451606.0186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-8613279451606.0186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-35888664381.691742</v>
      </c>
      <c r="L4283" s="444">
        <f t="shared" ca="1" si="182"/>
        <v>-8649168115987.71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-8649168115987.71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-36038200483.282127</v>
      </c>
      <c r="L4284" s="444">
        <f t="shared" ca="1" si="182"/>
        <v>-8685206316470.9922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-8685206316470.9922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-36188359651.962463</v>
      </c>
      <c r="L4285" s="444">
        <f t="shared" ca="1" si="182"/>
        <v>-8721394676122.9551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-8721394676122.9551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-36339144483.845642</v>
      </c>
      <c r="L4286" s="444">
        <f t="shared" ca="1" si="182"/>
        <v>-8757733820606.8008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-8757733820606.8008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-36490557585.861671</v>
      </c>
      <c r="L4287" s="444">
        <f t="shared" ca="1" si="182"/>
        <v>-8794224378192.6621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-8794224378192.6621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-36642601575.802757</v>
      </c>
      <c r="L4288" s="444">
        <f t="shared" ca="1" si="182"/>
        <v>-8830866979768.4648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-8830866979768.4648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-36795279082.368607</v>
      </c>
      <c r="L4289" s="444">
        <f t="shared" ca="1" si="182"/>
        <v>-8867662258850.834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-8867662258850.834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-36948592745.211807</v>
      </c>
      <c r="L4290" s="444">
        <f t="shared" ca="1" si="182"/>
        <v>-8904610851596.0449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-8904610851596.0449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-37102545214.983521</v>
      </c>
      <c r="L4291" s="444">
        <f t="shared" ca="1" si="182"/>
        <v>-8941713396811.0293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-8941713396811.0293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-37257139153.379288</v>
      </c>
      <c r="L4292" s="444">
        <f t="shared" ca="1" si="182"/>
        <v>-8978970535964.4082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-8978970535964.4082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-37412377233.185036</v>
      </c>
      <c r="L4293" s="444">
        <f t="shared" ca="1" si="182"/>
        <v>-9016382913197.5938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-9016382913197.5938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-37568262138.323303</v>
      </c>
      <c r="L4294" s="444">
        <f t="shared" ca="1" si="182"/>
        <v>-9053951175335.918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-9053951175335.918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-37724796563.899658</v>
      </c>
      <c r="L4295" s="444">
        <f t="shared" ca="1" si="182"/>
        <v>-9091675971899.8184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-9091675971899.8184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-37881983216.249245</v>
      </c>
      <c r="L4296" s="444">
        <f t="shared" ca="1" si="182"/>
        <v>-9129557955116.0684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-9129557955116.0684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-38039824812.98362</v>
      </c>
      <c r="L4297" s="444">
        <f t="shared" ca="1" si="182"/>
        <v>-9167597779929.0527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-9167597779929.0527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-38198324083.03772</v>
      </c>
      <c r="L4298" s="444">
        <f t="shared" ca="1" si="182"/>
        <v>-9205796104012.0898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-9205796104012.0898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-38357483766.717041</v>
      </c>
      <c r="L4299" s="444">
        <f t="shared" ca="1" si="182"/>
        <v>-9244153587778.8066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-9244153587778.8066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-38517306615.745026</v>
      </c>
      <c r="L4300" s="444">
        <f t="shared" ca="1" si="182"/>
        <v>-9282670894394.5508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-9282670894394.5508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-38677795393.310631</v>
      </c>
      <c r="L4301" s="444">
        <f t="shared" ca="1" si="182"/>
        <v>-9321348689787.8613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-9321348689787.8613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-38838952874.116089</v>
      </c>
      <c r="L4302" s="444">
        <f t="shared" ca="1" si="182"/>
        <v>-9360187642661.9766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-9360187642661.9766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-39000781844.424904</v>
      </c>
      <c r="L4303" s="444">
        <f t="shared" ca="1" si="182"/>
        <v>-9399188424506.4023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-9399188424506.4023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-39163285102.110008</v>
      </c>
      <c r="L4304" s="444">
        <f t="shared" ca="1" si="182"/>
        <v>-9438351709608.5117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-9438351709608.5117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-39326465456.702133</v>
      </c>
      <c r="L4305" s="444">
        <f t="shared" ca="1" si="182"/>
        <v>-9477678175065.2129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-9477678175065.2129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-39490325729.438385</v>
      </c>
      <c r="L4306" s="444">
        <f t="shared" ca="1" si="182"/>
        <v>-9517168500794.6504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-9517168500794.6504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-39654868753.311043</v>
      </c>
      <c r="L4307" s="444">
        <f t="shared" ca="1" si="182"/>
        <v>-9556823369547.9609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-9556823369547.9609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-39820097373.116501</v>
      </c>
      <c r="L4308" s="444">
        <f t="shared" ca="1" si="182"/>
        <v>-9596643466921.0781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-9596643466921.0781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-39986014445.504494</v>
      </c>
      <c r="L4309" s="444">
        <f t="shared" ca="1" si="182"/>
        <v>-9636629481366.582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-9636629481366.582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-40152622839.027428</v>
      </c>
      <c r="L4310" s="444">
        <f t="shared" ca="1" si="182"/>
        <v>-9676782104205.6094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-9676782104205.6094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-40319925434.190041</v>
      </c>
      <c r="L4311" s="444">
        <f t="shared" ca="1" si="182"/>
        <v>-9717102029639.7988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-9717102029639.7988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-40487925123.499161</v>
      </c>
      <c r="L4312" s="444">
        <f t="shared" ca="1" si="182"/>
        <v>-9757589954763.2988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-9757589954763.2988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-40656624811.513748</v>
      </c>
      <c r="L4313" s="444">
        <f t="shared" ca="1" si="182"/>
        <v>-9798246579574.8125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-9798246579574.8125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-40826027414.89505</v>
      </c>
      <c r="L4314" s="444">
        <f t="shared" ca="1" si="182"/>
        <v>-9839072606989.707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-9839072606989.707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-40996135862.457115</v>
      </c>
      <c r="L4315" s="444">
        <f t="shared" ca="1" si="182"/>
        <v>-9880068742852.1641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-9880068742852.1641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-41166953095.217346</v>
      </c>
      <c r="L4316" s="444">
        <f t="shared" ca="1" si="182"/>
        <v>-9921235695947.3809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-9921235695947.3809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-41338482066.447418</v>
      </c>
      <c r="L4317" s="444">
        <f t="shared" ca="1" si="182"/>
        <v>-9962574178013.8281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-9962574178013.8281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-41510725741.724281</v>
      </c>
      <c r="L4318" s="444">
        <f t="shared" ca="1" si="182"/>
        <v>-10004084903755.553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-10004084903755.553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-41683687098.981468</v>
      </c>
      <c r="L4319" s="444">
        <f t="shared" ca="1" si="182"/>
        <v>-10045768590854.535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-10045768590854.535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-41857369128.560562</v>
      </c>
      <c r="L4320" s="444">
        <f t="shared" ca="1" si="182"/>
        <v>-10087625959983.096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-10087625959983.096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-42031774833.262901</v>
      </c>
      <c r="L4321" s="444">
        <f t="shared" ca="1" si="182"/>
        <v>-10129657734816.359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-10129657734816.359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-42206907228.401497</v>
      </c>
      <c r="L4322" s="444">
        <f t="shared" ca="1" si="182"/>
        <v>-10171864642044.762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-10171864642044.762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-42382769341.853172</v>
      </c>
      <c r="L4323" s="444">
        <f t="shared" ca="1" si="182"/>
        <v>-10214247411386.615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-10214247411386.615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-42559364214.110893</v>
      </c>
      <c r="L4324" s="444">
        <f t="shared" ca="1" si="182"/>
        <v>-10256806775600.727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-10256806775600.727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-42736694898.336357</v>
      </c>
      <c r="L4325" s="444">
        <f t="shared" ca="1" si="182"/>
        <v>-10299543470499.063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-10299543470499.063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-42914764460.412758</v>
      </c>
      <c r="L4326" s="444">
        <f t="shared" ca="1" si="182"/>
        <v>-10342458234959.475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-10342458234959.475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-43093575978.99781</v>
      </c>
      <c r="L4327" s="444">
        <f t="shared" ca="1" si="182"/>
        <v>-10385551810938.473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-10385551810938.473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-43273132545.576965</v>
      </c>
      <c r="L4328" s="444">
        <f t="shared" ca="1" si="182"/>
        <v>-10428824943484.049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-10428824943484.049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-43453437264.516869</v>
      </c>
      <c r="L4329" s="444">
        <f t="shared" ca="1" si="182"/>
        <v>-10472278380748.566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-10472278380748.566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-43634493253.119026</v>
      </c>
      <c r="L4330" s="444">
        <f t="shared" ca="1" si="182"/>
        <v>-10515912874001.686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-10515912874001.686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-43816303641.673691</v>
      </c>
      <c r="L4331" s="444">
        <f t="shared" ca="1" si="182"/>
        <v>-10559729177643.359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-10559729177643.359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-43998871573.514</v>
      </c>
      <c r="L4332" s="444">
        <f t="shared" ca="1" si="182"/>
        <v>-10603728049216.873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-10603728049216.873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-44182200205.070305</v>
      </c>
      <c r="L4333" s="444">
        <f t="shared" ca="1" si="182"/>
        <v>-10647910249421.943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-10647910249421.943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-44366292705.924767</v>
      </c>
      <c r="L4334" s="444">
        <f t="shared" ca="1" si="182"/>
        <v>-10692276542127.867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-10692276542127.867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-44551152258.866112</v>
      </c>
      <c r="L4335" s="444">
        <f t="shared" ca="1" si="182"/>
        <v>-10736827694386.732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-10736827694386.732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-44736782059.944717</v>
      </c>
      <c r="L4336" s="444">
        <f t="shared" ca="1" si="182"/>
        <v>-10781564476446.678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-10781564476446.678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-44923185318.527824</v>
      </c>
      <c r="L4337" s="444">
        <f t="shared" ca="1" si="182"/>
        <v>-10826487661765.205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-10826487661765.205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-45110365257.355019</v>
      </c>
      <c r="L4338" s="444">
        <f t="shared" ca="1" si="182"/>
        <v>-10871598027022.561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-10871598027022.561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-45298325112.594002</v>
      </c>
      <c r="L4339" s="444">
        <f t="shared" ca="1" si="182"/>
        <v>-10916896352135.154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-10916896352135.154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-45487068133.896477</v>
      </c>
      <c r="L4340" s="444">
        <f t="shared" ca="1" si="182"/>
        <v>-10962383420269.051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-10962383420269.051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-45676597584.454376</v>
      </c>
      <c r="L4341" s="444">
        <f t="shared" ca="1" si="182"/>
        <v>-11008060017853.506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-11008060017853.506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-45866916741.056274</v>
      </c>
      <c r="L4342" s="444">
        <f t="shared" ca="1" si="182"/>
        <v>-11053926934594.563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-11053926934594.563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-46058028894.144012</v>
      </c>
      <c r="L4343" s="444">
        <f t="shared" ref="L4343:L4597" ca="1" si="187">I4343-J4343+K4343</f>
        <v>-11099984963488.707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-11099984963488.707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-46249937347.869614</v>
      </c>
      <c r="L4344" s="444">
        <f t="shared" ca="1" si="187"/>
        <v>-11146234900836.576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-11146234900836.576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-46442645420.152397</v>
      </c>
      <c r="L4345" s="444">
        <f t="shared" ca="1" si="187"/>
        <v>-11192677546256.729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-11192677546256.729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-46636156442.736366</v>
      </c>
      <c r="L4346" s="444">
        <f t="shared" ca="1" si="187"/>
        <v>-11239313702699.465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-11239313702699.465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-46830473761.247772</v>
      </c>
      <c r="L4347" s="444">
        <f t="shared" ca="1" si="187"/>
        <v>-11286144176460.713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-11286144176460.713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-47025600735.252968</v>
      </c>
      <c r="L4348" s="444">
        <f t="shared" ca="1" si="187"/>
        <v>-11333169777195.967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-11333169777195.967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-47221540738.316528</v>
      </c>
      <c r="L4349" s="444">
        <f t="shared" ca="1" si="187"/>
        <v>-11380391317934.283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-11380391317934.283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-47418297158.059509</v>
      </c>
      <c r="L4350" s="444">
        <f t="shared" ca="1" si="187"/>
        <v>-11427809615092.342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-11427809615092.342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-47615873396.218094</v>
      </c>
      <c r="L4351" s="444">
        <f t="shared" ca="1" si="187"/>
        <v>-11475425488488.561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-11475425488488.561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-47814272868.702332</v>
      </c>
      <c r="L4352" s="444">
        <f t="shared" ca="1" si="187"/>
        <v>-11523239761357.264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-11523239761357.264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-48013499005.655266</v>
      </c>
      <c r="L4353" s="444">
        <f t="shared" ca="1" si="187"/>
        <v>-11571253260362.918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-11571253260362.918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-48213555251.512161</v>
      </c>
      <c r="L4354" s="444">
        <f t="shared" ca="1" si="187"/>
        <v>-11619466815614.43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-11619466815614.43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-48414445065.06012</v>
      </c>
      <c r="L4355" s="444">
        <f t="shared" ca="1" si="187"/>
        <v>-11667881260679.49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-11667881260679.49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-48616171919.497879</v>
      </c>
      <c r="L4356" s="444">
        <f t="shared" ca="1" si="187"/>
        <v>-11716497432598.988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-11716497432598.988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-48818739302.495781</v>
      </c>
      <c r="L4357" s="444">
        <f t="shared" ca="1" si="187"/>
        <v>-11765316171901.484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-11765316171901.484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-49022150716.256187</v>
      </c>
      <c r="L4358" s="444">
        <f t="shared" ca="1" si="187"/>
        <v>-11814338322617.74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-11814338322617.74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-49226409677.573914</v>
      </c>
      <c r="L4359" s="444">
        <f t="shared" ca="1" si="187"/>
        <v>-11863564732295.314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-11863564732295.314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-49431519717.897141</v>
      </c>
      <c r="L4360" s="444">
        <f t="shared" ca="1" si="187"/>
        <v>-11912996252013.211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-11912996252013.211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-49637484383.388382</v>
      </c>
      <c r="L4361" s="444">
        <f t="shared" ca="1" si="187"/>
        <v>-11962633736396.6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-11962633736396.6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-49844307234.985832</v>
      </c>
      <c r="L4362" s="444">
        <f t="shared" ca="1" si="187"/>
        <v>-12012478043631.586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-12012478043631.586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-50051991848.464943</v>
      </c>
      <c r="L4363" s="444">
        <f t="shared" ca="1" si="187"/>
        <v>-12062530035480.051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-12062530035480.051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-50260541814.500214</v>
      </c>
      <c r="L4364" s="444">
        <f t="shared" ca="1" si="187"/>
        <v>-12112790577294.551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-12112790577294.551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-50469960738.727295</v>
      </c>
      <c r="L4365" s="444">
        <f t="shared" ca="1" si="187"/>
        <v>-12163260538033.277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-12163260538033.277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-50680252241.805321</v>
      </c>
      <c r="L4366" s="444">
        <f t="shared" ca="1" si="187"/>
        <v>-12213940790275.082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-12213940790275.082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-50891419959.479507</v>
      </c>
      <c r="L4367" s="444">
        <f t="shared" ca="1" si="187"/>
        <v>-12264832210234.563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-12264832210234.563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-51103467542.644012</v>
      </c>
      <c r="L4368" s="444">
        <f t="shared" ca="1" si="187"/>
        <v>-12315935677777.207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-12315935677777.207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-51316398657.405029</v>
      </c>
      <c r="L4369" s="444">
        <f t="shared" ca="1" si="187"/>
        <v>-12367252076434.611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-12367252076434.611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-51530216985.144211</v>
      </c>
      <c r="L4370" s="444">
        <f t="shared" ca="1" si="187"/>
        <v>-12418782293419.756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-12418782293419.756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-51744926222.582314</v>
      </c>
      <c r="L4371" s="444">
        <f t="shared" ca="1" si="187"/>
        <v>-12470527219642.338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-12470527219642.338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-51960530081.843071</v>
      </c>
      <c r="L4372" s="444">
        <f t="shared" ca="1" si="187"/>
        <v>-12522487749724.182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-12522487749724.182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-52177032290.517426</v>
      </c>
      <c r="L4373" s="444">
        <f t="shared" ca="1" si="187"/>
        <v>-12574664782014.699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-12574664782014.699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-52394436591.727913</v>
      </c>
      <c r="L4374" s="444">
        <f t="shared" ca="1" si="187"/>
        <v>-12627059218606.428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-12627059218606.428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-52612746744.193451</v>
      </c>
      <c r="L4375" s="444">
        <f t="shared" ca="1" si="187"/>
        <v>-12679671965350.621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-12679671965350.621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-52831966522.29425</v>
      </c>
      <c r="L4376" s="444">
        <f t="shared" ca="1" si="187"/>
        <v>-12732503931872.916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-12732503931872.916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-53052099716.137146</v>
      </c>
      <c r="L4377" s="444">
        <f t="shared" ca="1" si="187"/>
        <v>-12785556031589.053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-12785556031589.053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-53273150131.621056</v>
      </c>
      <c r="L4378" s="444">
        <f t="shared" ca="1" si="187"/>
        <v>-12838829181720.674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-12838829181720.674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-53495121590.502808</v>
      </c>
      <c r="L4379" s="444">
        <f t="shared" ca="1" si="187"/>
        <v>-12892324303311.176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-12892324303311.176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-53718017930.463234</v>
      </c>
      <c r="L4380" s="444">
        <f t="shared" ca="1" si="187"/>
        <v>-12946042321241.639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-12946042321241.639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-53941843005.173492</v>
      </c>
      <c r="L4381" s="444">
        <f t="shared" ca="1" si="187"/>
        <v>-12999984164246.813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-12999984164246.813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-54166600684.361717</v>
      </c>
      <c r="L4382" s="444">
        <f t="shared" ca="1" si="187"/>
        <v>-13054150764931.174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-13054150764931.174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-54392294853.87989</v>
      </c>
      <c r="L4383" s="444">
        <f t="shared" ca="1" si="187"/>
        <v>-13108543059785.055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-13108543059785.055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-54618929415.771057</v>
      </c>
      <c r="L4384" s="444">
        <f t="shared" ca="1" si="187"/>
        <v>-13163161989200.826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-13163161989200.826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-54846508288.336777</v>
      </c>
      <c r="L4385" s="444">
        <f t="shared" ca="1" si="187"/>
        <v>-13218008497489.162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-13218008497489.162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-55075035406.204842</v>
      </c>
      <c r="L4386" s="444">
        <f t="shared" ca="1" si="187"/>
        <v>-13273083532895.367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-13273083532895.367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-55304514720.397362</v>
      </c>
      <c r="L4387" s="444">
        <f t="shared" ca="1" si="187"/>
        <v>-13328388047615.764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-13328388047615.764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-55534950198.399017</v>
      </c>
      <c r="L4388" s="444">
        <f t="shared" ca="1" si="187"/>
        <v>-13383922997814.162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-13383922997814.162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-55766345824.225677</v>
      </c>
      <c r="L4389" s="444">
        <f t="shared" ca="1" si="187"/>
        <v>-13439689343638.389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-13439689343638.389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-55998705598.493286</v>
      </c>
      <c r="L4390" s="444">
        <f t="shared" ca="1" si="187"/>
        <v>-13495688049236.883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-13495688049236.883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-56232033538.487007</v>
      </c>
      <c r="L4391" s="444">
        <f t="shared" ca="1" si="187"/>
        <v>-13551920082775.369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-13551920082775.369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-56466333678.230705</v>
      </c>
      <c r="L4392" s="444">
        <f t="shared" ca="1" si="187"/>
        <v>-13608386416453.6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-13608386416453.6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-56701610068.556664</v>
      </c>
      <c r="L4393" s="444">
        <f t="shared" ca="1" si="187"/>
        <v>-13665088026522.156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-13665088026522.156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-56937866777.175652</v>
      </c>
      <c r="L4394" s="444">
        <f t="shared" ca="1" si="187"/>
        <v>-13722025893299.332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-13722025893299.332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-57175107888.747208</v>
      </c>
      <c r="L4395" s="444">
        <f t="shared" ca="1" si="187"/>
        <v>-13779201001188.08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-13779201001188.08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-57413337504.95034</v>
      </c>
      <c r="L4396" s="444">
        <f t="shared" ca="1" si="187"/>
        <v>-13836614338693.031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-13836614338693.031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-57652559744.554298</v>
      </c>
      <c r="L4397" s="444">
        <f t="shared" ca="1" si="187"/>
        <v>-13894266898437.586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-13894266898437.586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-57892778743.489952</v>
      </c>
      <c r="L4398" s="444">
        <f t="shared" ca="1" si="187"/>
        <v>-13952159677181.076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-13952159677181.076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-58133998654.92115</v>
      </c>
      <c r="L4399" s="444">
        <f t="shared" ca="1" si="187"/>
        <v>-14010293675835.998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-14010293675835.998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-58376223649.316666</v>
      </c>
      <c r="L4400" s="444">
        <f t="shared" ca="1" si="187"/>
        <v>-14068669899485.314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-14068669899485.314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-58619457914.522141</v>
      </c>
      <c r="L4401" s="444">
        <f t="shared" ca="1" si="187"/>
        <v>-14127289357399.836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-14127289357399.836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-58863705655.832649</v>
      </c>
      <c r="L4402" s="444">
        <f t="shared" ca="1" si="187"/>
        <v>-14186153063055.668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-14186153063055.668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-59108971096.065285</v>
      </c>
      <c r="L4403" s="444">
        <f t="shared" ca="1" si="187"/>
        <v>-14245262034151.732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-14245262034151.732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-59355258475.632217</v>
      </c>
      <c r="L4404" s="444">
        <f t="shared" ca="1" si="187"/>
        <v>-14304617292627.365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-14304617292627.365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-59602572052.614021</v>
      </c>
      <c r="L4405" s="444">
        <f t="shared" ca="1" si="187"/>
        <v>-14364219864679.979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-14364219864679.979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-59850916102.833237</v>
      </c>
      <c r="L4406" s="444">
        <f t="shared" ca="1" si="187"/>
        <v>-14424070780782.813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-14424070780782.813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-60100294919.928383</v>
      </c>
      <c r="L4407" s="444">
        <f t="shared" ca="1" si="187"/>
        <v>-14484171075702.74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-14484171075702.74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-60350712815.428078</v>
      </c>
      <c r="L4408" s="444">
        <f t="shared" ca="1" si="187"/>
        <v>-14544521788518.168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-14544521788518.168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-60602174118.825706</v>
      </c>
      <c r="L4409" s="444">
        <f t="shared" ca="1" si="187"/>
        <v>-14605123962636.994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-14605123962636.994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-60854683177.654144</v>
      </c>
      <c r="L4410" s="444">
        <f t="shared" ca="1" si="187"/>
        <v>-14665978645814.648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-14665978645814.648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-61108244357.561035</v>
      </c>
      <c r="L4411" s="444">
        <f t="shared" ca="1" si="187"/>
        <v>-14727086890172.209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-14727086890172.209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-61362862042.384201</v>
      </c>
      <c r="L4412" s="444">
        <f t="shared" ca="1" si="187"/>
        <v>-14788449752214.594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-14788449752214.594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-61618540634.22747</v>
      </c>
      <c r="L4413" s="444">
        <f t="shared" ca="1" si="187"/>
        <v>-14850068292848.82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-14850068292848.82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-61875284553.536743</v>
      </c>
      <c r="L4414" s="444">
        <f t="shared" ca="1" si="187"/>
        <v>-14911943577402.357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-14911943577402.357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-62133098239.176491</v>
      </c>
      <c r="L4415" s="444">
        <f t="shared" ca="1" si="187"/>
        <v>-14974076675641.533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-14974076675641.533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-62391986148.506386</v>
      </c>
      <c r="L4416" s="444">
        <f t="shared" ca="1" si="187"/>
        <v>-15036468661790.039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-15036468661790.039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-62651952757.458496</v>
      </c>
      <c r="L4417" s="444">
        <f t="shared" ca="1" si="187"/>
        <v>-15099120614547.498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-15099120614547.498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-62913002560.614571</v>
      </c>
      <c r="L4418" s="444">
        <f t="shared" ca="1" si="187"/>
        <v>-15162033617108.113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-15162033617108.113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-63175140071.283798</v>
      </c>
      <c r="L4419" s="444">
        <f t="shared" ca="1" si="187"/>
        <v>-15225208757179.396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-15225208757179.396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-63438369821.580811</v>
      </c>
      <c r="L4420" s="444">
        <f t="shared" ca="1" si="187"/>
        <v>-15288647127000.977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-15288647127000.977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-63702696362.504066</v>
      </c>
      <c r="L4421" s="444">
        <f t="shared" ca="1" si="187"/>
        <v>-15352349823363.48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-15352349823363.48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-63968124264.014503</v>
      </c>
      <c r="L4422" s="444">
        <f t="shared" ca="1" si="187"/>
        <v>-15416317947627.494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-15416317947627.494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-64234658115.114555</v>
      </c>
      <c r="L4423" s="444">
        <f t="shared" ca="1" si="187"/>
        <v>-15480552605742.609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-15480552605742.609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-64502302523.927528</v>
      </c>
      <c r="L4424" s="444">
        <f t="shared" ca="1" si="187"/>
        <v>-15545054908266.537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-15545054908266.537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-64771062117.777237</v>
      </c>
      <c r="L4425" s="444">
        <f t="shared" ca="1" si="187"/>
        <v>-15609825970384.314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-15609825970384.314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-65040941543.267975</v>
      </c>
      <c r="L4426" s="444">
        <f t="shared" ca="1" si="187"/>
        <v>-15674866911927.582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-15674866911927.582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-65311945466.364922</v>
      </c>
      <c r="L4427" s="444">
        <f t="shared" ca="1" si="187"/>
        <v>-15740178857393.947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-15740178857393.947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-65584078572.474777</v>
      </c>
      <c r="L4428" s="444">
        <f t="shared" ca="1" si="187"/>
        <v>-15805762935966.422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-15805762935966.422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-65857345566.526756</v>
      </c>
      <c r="L4429" s="444">
        <f t="shared" ca="1" si="187"/>
        <v>-15871620281532.949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-15871620281532.949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-66131751173.053947</v>
      </c>
      <c r="L4430" s="444">
        <f t="shared" ca="1" si="187"/>
        <v>-15937752032706.004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-15937752032706.004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-66407300136.275009</v>
      </c>
      <c r="L4431" s="444">
        <f t="shared" ca="1" si="187"/>
        <v>-16004159332842.279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-16004159332842.279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-66683997220.176163</v>
      </c>
      <c r="L4432" s="444">
        <f t="shared" ca="1" si="187"/>
        <v>-16070843330062.455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-16070843330062.455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-66961847208.593552</v>
      </c>
      <c r="L4433" s="444">
        <f t="shared" ca="1" si="187"/>
        <v>-16137805177271.049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-16137805177271.049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-67240854905.296043</v>
      </c>
      <c r="L4434" s="444">
        <f t="shared" ca="1" si="187"/>
        <v>-16205046032176.346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-16205046032176.346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-67521025134.068108</v>
      </c>
      <c r="L4435" s="444">
        <f t="shared" ca="1" si="187"/>
        <v>-16272567057310.414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-16272567057310.414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-67802362738.793388</v>
      </c>
      <c r="L4436" s="444">
        <f t="shared" ca="1" si="187"/>
        <v>-16340369420049.207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-16340369420049.207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-68084872583.538361</v>
      </c>
      <c r="L4437" s="444">
        <f t="shared" ca="1" si="187"/>
        <v>-16408454292632.746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-16408454292632.746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-68368559552.636444</v>
      </c>
      <c r="L4438" s="444">
        <f t="shared" ca="1" si="187"/>
        <v>-16476822852185.383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-16476822852185.383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-68653428550.77243</v>
      </c>
      <c r="L4439" s="444">
        <f t="shared" ca="1" si="187"/>
        <v>-16545476280736.154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-16545476280736.154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-68939484503.067307</v>
      </c>
      <c r="L4440" s="444">
        <f t="shared" ca="1" si="187"/>
        <v>-16614415765239.221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-16614415765239.221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-69226732355.163422</v>
      </c>
      <c r="L4441" s="444">
        <f t="shared" ca="1" si="187"/>
        <v>-16683642497594.385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-16683642497594.385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-69515177073.309937</v>
      </c>
      <c r="L4442" s="444">
        <f t="shared" ca="1" si="187"/>
        <v>-16753157674667.695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-16753157674667.695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-69804823644.44873</v>
      </c>
      <c r="L4443" s="444">
        <f t="shared" ca="1" si="187"/>
        <v>-16822962498312.145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-16822962498312.145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-70095677076.300598</v>
      </c>
      <c r="L4444" s="444">
        <f t="shared" ca="1" si="187"/>
        <v>-16893058175388.445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-16893058175388.445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-70387742397.451859</v>
      </c>
      <c r="L4445" s="444">
        <f t="shared" ca="1" si="187"/>
        <v>-16963445917785.896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-16963445917785.896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-70681024657.441238</v>
      </c>
      <c r="L4446" s="444">
        <f t="shared" ca="1" si="187"/>
        <v>-17034126942443.338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-17034126942443.338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-70975528926.847229</v>
      </c>
      <c r="L4447" s="444">
        <f t="shared" ca="1" si="187"/>
        <v>-17105102471370.186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-17105102471370.186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-71271260297.375778</v>
      </c>
      <c r="L4448" s="444">
        <f t="shared" ca="1" si="187"/>
        <v>-17176373731667.561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-17176373731667.561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-71568223881.948166</v>
      </c>
      <c r="L4449" s="444">
        <f t="shared" ca="1" si="187"/>
        <v>-17247941955549.508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-17247941955549.508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-71866424814.789627</v>
      </c>
      <c r="L4450" s="444">
        <f t="shared" ca="1" si="187"/>
        <v>-17319808380364.297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-17319808380364.297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-72165868251.517899</v>
      </c>
      <c r="L4451" s="444">
        <f t="shared" ca="1" si="187"/>
        <v>-17391974248615.814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-17391974248615.814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-72466559369.232574</v>
      </c>
      <c r="L4452" s="444">
        <f t="shared" ca="1" si="187"/>
        <v>-17464440807985.047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-17464440807985.047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-72768503366.60437</v>
      </c>
      <c r="L4453" s="444">
        <f t="shared" ca="1" si="187"/>
        <v>-17537209311351.65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-17537209311351.65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-73071705463.96521</v>
      </c>
      <c r="L4454" s="444">
        <f t="shared" ca="1" si="187"/>
        <v>-17610281016815.617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-17610281016815.617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-73376170903.398407</v>
      </c>
      <c r="L4455" s="444">
        <f t="shared" ca="1" si="187"/>
        <v>-17683657187719.016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-17683657187719.016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-73681904948.829224</v>
      </c>
      <c r="L4456" s="444">
        <f t="shared" ca="1" si="187"/>
        <v>-17757339092667.844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-17757339092667.844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-73988912886.116013</v>
      </c>
      <c r="L4457" s="444">
        <f t="shared" ca="1" si="187"/>
        <v>-17831328005553.961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-17831328005553.961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-74297200023.14151</v>
      </c>
      <c r="L4458" s="444">
        <f t="shared" ca="1" si="187"/>
        <v>-17905625205577.102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-17905625205577.102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-74606771689.904587</v>
      </c>
      <c r="L4459" s="444">
        <f t="shared" ca="1" si="187"/>
        <v>-17980231977267.008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-17980231977267.008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-74917633238.612534</v>
      </c>
      <c r="L4460" s="444">
        <f t="shared" ca="1" si="187"/>
        <v>-18055149610505.621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-18055149610505.621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-75229790043.773422</v>
      </c>
      <c r="L4461" s="444">
        <f t="shared" ca="1" si="187"/>
        <v>-18130379400549.395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-18130379400549.395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-75543247502.289139</v>
      </c>
      <c r="L4462" s="444">
        <f t="shared" ca="1" si="187"/>
        <v>-18205922648051.684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-18205922648051.684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-75858011033.548676</v>
      </c>
      <c r="L4463" s="444">
        <f t="shared" ca="1" si="187"/>
        <v>-18281780659085.23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-18281780659085.23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-76174086079.52179</v>
      </c>
      <c r="L4464" s="444">
        <f t="shared" ca="1" si="187"/>
        <v>-18357954745164.754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-18357954745164.754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-76491478104.853134</v>
      </c>
      <c r="L4465" s="444">
        <f t="shared" ca="1" si="187"/>
        <v>-18434446223269.605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-18434446223269.605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-76810192596.956696</v>
      </c>
      <c r="L4466" s="444">
        <f t="shared" ca="1" si="187"/>
        <v>-18511256415866.563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-18511256415866.563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-77130235066.110672</v>
      </c>
      <c r="L4467" s="444">
        <f t="shared" ca="1" si="187"/>
        <v>-18588386650932.672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-18588386650932.672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-77451611045.552795</v>
      </c>
      <c r="L4468" s="444">
        <f t="shared" ca="1" si="187"/>
        <v>-18665838261978.227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-18665838261978.227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-77774326091.575943</v>
      </c>
      <c r="L4469" s="444">
        <f t="shared" ca="1" si="187"/>
        <v>-18743612588069.801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-18743612588069.801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-78098385783.624176</v>
      </c>
      <c r="L4470" s="444">
        <f t="shared" ca="1" si="187"/>
        <v>-18821710973853.426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-18821710973853.426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-78423795724.389267</v>
      </c>
      <c r="L4471" s="444">
        <f t="shared" ca="1" si="187"/>
        <v>-18900134769577.816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-18900134769577.816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-78750561539.907562</v>
      </c>
      <c r="L4472" s="444">
        <f t="shared" ca="1" si="187"/>
        <v>-18978885331117.723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-18978885331117.723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-79078688879.657181</v>
      </c>
      <c r="L4473" s="444">
        <f t="shared" ca="1" si="187"/>
        <v>-19057964019997.379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-19057964019997.379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-79408183416.655746</v>
      </c>
      <c r="L4474" s="444">
        <f t="shared" ca="1" si="187"/>
        <v>-19137372203414.035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-19137372203414.035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-79739050847.558472</v>
      </c>
      <c r="L4475" s="444">
        <f t="shared" ca="1" si="187"/>
        <v>-19217111254261.594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-19217111254261.594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-80071296892.756638</v>
      </c>
      <c r="L4476" s="444">
        <f t="shared" ca="1" si="187"/>
        <v>-19297182551154.352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-19297182551154.352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-80404927296.476471</v>
      </c>
      <c r="L4477" s="444">
        <f t="shared" ca="1" si="187"/>
        <v>-19377587478450.828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-19377587478450.828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-80739947826.878448</v>
      </c>
      <c r="L4478" s="444">
        <f t="shared" ca="1" si="187"/>
        <v>-19458327426277.707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-19458327426277.707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-81076364276.157104</v>
      </c>
      <c r="L4479" s="444">
        <f t="shared" ca="1" si="187"/>
        <v>-19539403790553.863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-19539403790553.863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-81414182460.641098</v>
      </c>
      <c r="L4480" s="444">
        <f t="shared" ca="1" si="187"/>
        <v>-19620817973014.504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-19620817973014.504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-81753408220.893768</v>
      </c>
      <c r="L4481" s="444">
        <f t="shared" ca="1" si="187"/>
        <v>-19702571381235.398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-19702571381235.398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-82094047421.814163</v>
      </c>
      <c r="L4482" s="444">
        <f t="shared" ca="1" si="187"/>
        <v>-19784665428657.211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-19784665428657.211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-82436105952.738373</v>
      </c>
      <c r="L4483" s="444">
        <f t="shared" ca="1" si="187"/>
        <v>-19867101534609.949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-19867101534609.949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-82779589727.541458</v>
      </c>
      <c r="L4484" s="444">
        <f t="shared" ca="1" si="187"/>
        <v>-19949881124337.492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-19949881124337.492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-83124504684.739548</v>
      </c>
      <c r="L4485" s="444">
        <f t="shared" ca="1" si="187"/>
        <v>-20033005629022.23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-20033005629022.23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-83470856787.592621</v>
      </c>
      <c r="L4486" s="444">
        <f t="shared" ca="1" si="187"/>
        <v>-20116476485809.824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-20116476485809.824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-83818652024.207596</v>
      </c>
      <c r="L4487" s="444">
        <f t="shared" ca="1" si="187"/>
        <v>-20200295137834.031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-20200295137834.031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-84167896407.6418</v>
      </c>
      <c r="L4488" s="444">
        <f t="shared" ca="1" si="187"/>
        <v>-20284463034241.672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-20284463034241.672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-84518595976.006958</v>
      </c>
      <c r="L4489" s="444">
        <f t="shared" ca="1" si="187"/>
        <v>-20368981630217.68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-20368981630217.68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-84870756792.573669</v>
      </c>
      <c r="L4490" s="444">
        <f t="shared" ca="1" si="187"/>
        <v>-20453852387010.254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-20453852387010.254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-85224384945.876053</v>
      </c>
      <c r="L4491" s="444">
        <f t="shared" ca="1" si="187"/>
        <v>-20539076771956.129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-20539076771956.129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-85579486549.8172</v>
      </c>
      <c r="L4492" s="444">
        <f t="shared" ca="1" si="187"/>
        <v>-20624656258505.945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-20624656258505.945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-85936067743.774765</v>
      </c>
      <c r="L4493" s="444">
        <f t="shared" ca="1" si="187"/>
        <v>-20710592326249.719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-20710592326249.719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-86294134692.707153</v>
      </c>
      <c r="L4494" s="444">
        <f t="shared" ca="1" si="187"/>
        <v>-20796886460942.426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-20796886460942.426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-86653693587.260101</v>
      </c>
      <c r="L4495" s="444">
        <f t="shared" ca="1" si="187"/>
        <v>-20883540154529.688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-20883540154529.688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-87014750643.873703</v>
      </c>
      <c r="L4496" s="444">
        <f t="shared" ca="1" si="187"/>
        <v>-20970554905173.563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-20970554905173.563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-87377312104.889847</v>
      </c>
      <c r="L4497" s="444">
        <f t="shared" ca="1" si="187"/>
        <v>-21057932217278.453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-21057932217278.453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-87741384238.660217</v>
      </c>
      <c r="L4498" s="444">
        <f t="shared" ca="1" si="187"/>
        <v>-21145673601517.113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-21145673601517.113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-88106973339.654633</v>
      </c>
      <c r="L4499" s="444">
        <f t="shared" ca="1" si="187"/>
        <v>-21233780574856.77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-21233780574856.77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-88474085728.56987</v>
      </c>
      <c r="L4500" s="444">
        <f t="shared" ca="1" si="187"/>
        <v>-21322254660585.34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-21322254660585.34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-88842727752.438919</v>
      </c>
      <c r="L4501" s="444">
        <f t="shared" ca="1" si="187"/>
        <v>-21411097388337.777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-21411097388337.777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-89212905784.740738</v>
      </c>
      <c r="L4502" s="444">
        <f t="shared" ca="1" si="187"/>
        <v>-21500310294122.52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-21500310294122.52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-89584626225.510498</v>
      </c>
      <c r="L4503" s="444">
        <f t="shared" ca="1" si="187"/>
        <v>-21589894920348.031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-21589894920348.031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-89957895501.450134</v>
      </c>
      <c r="L4504" s="444">
        <f t="shared" ca="1" si="187"/>
        <v>-21679852815849.48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-21679852815849.48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-90332720066.039505</v>
      </c>
      <c r="L4505" s="444">
        <f t="shared" ca="1" si="187"/>
        <v>-21770185535915.52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-21770185535915.52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-90709106399.647995</v>
      </c>
      <c r="L4506" s="444">
        <f t="shared" ca="1" si="187"/>
        <v>-21860894642315.168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-21860894642315.168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-91087061009.64653</v>
      </c>
      <c r="L4507" s="444">
        <f t="shared" ca="1" si="187"/>
        <v>-21951981703324.816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-21951981703324.816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-91466590430.520065</v>
      </c>
      <c r="L4508" s="444">
        <f t="shared" ca="1" si="187"/>
        <v>-22043448293755.336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-22043448293755.336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-91847701223.98056</v>
      </c>
      <c r="L4509" s="444">
        <f t="shared" ca="1" si="187"/>
        <v>-22135295994979.316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-22135295994979.316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-92230399979.08049</v>
      </c>
      <c r="L4510" s="444">
        <f t="shared" ca="1" si="187"/>
        <v>-22227526394958.398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-22227526394958.398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-92614693312.32666</v>
      </c>
      <c r="L4511" s="444">
        <f t="shared" ca="1" si="187"/>
        <v>-22320141088270.727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-22320141088270.727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-93000587867.794693</v>
      </c>
      <c r="L4512" s="444">
        <f t="shared" ca="1" si="187"/>
        <v>-22413141676138.52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-22413141676138.52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-93388090317.243835</v>
      </c>
      <c r="L4513" s="444">
        <f t="shared" ca="1" si="187"/>
        <v>-22506529766455.762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-22506529766455.762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-93777207360.232346</v>
      </c>
      <c r="L4514" s="444">
        <f t="shared" ca="1" si="187"/>
        <v>-22600306973815.992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-22600306973815.992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-94167945724.233307</v>
      </c>
      <c r="L4515" s="444">
        <f t="shared" ca="1" si="187"/>
        <v>-22694474919540.227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-22694474919540.227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-94560312164.750946</v>
      </c>
      <c r="L4516" s="444">
        <f t="shared" ca="1" si="187"/>
        <v>-22789035231704.977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-22789035231704.977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-94954313465.437408</v>
      </c>
      <c r="L4517" s="444">
        <f t="shared" ca="1" si="187"/>
        <v>-22883989545170.414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-22883989545170.414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-95349956438.210052</v>
      </c>
      <c r="L4518" s="444">
        <f t="shared" ca="1" si="187"/>
        <v>-22979339501608.625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-22979339501608.625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-95747247923.369263</v>
      </c>
      <c r="L4519" s="444">
        <f t="shared" ca="1" si="187"/>
        <v>-23075086749531.996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-23075086749531.996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-96146194789.716644</v>
      </c>
      <c r="L4520" s="444">
        <f t="shared" ca="1" si="187"/>
        <v>-23171232944321.711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-23171232944321.711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-96546803934.673798</v>
      </c>
      <c r="L4521" s="444">
        <f t="shared" ca="1" si="187"/>
        <v>-23267779748256.383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-23267779748256.383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-96949082284.401596</v>
      </c>
      <c r="L4522" s="444">
        <f t="shared" ca="1" si="187"/>
        <v>-23364728830540.785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-23364728830540.785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-97353036793.919937</v>
      </c>
      <c r="L4523" s="444">
        <f t="shared" ca="1" si="187"/>
        <v>-23462081867334.707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-23462081867334.707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-97758674447.227951</v>
      </c>
      <c r="L4524" s="444">
        <f t="shared" ca="1" si="187"/>
        <v>-23559840541781.934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-23559840541781.934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-98166002257.424728</v>
      </c>
      <c r="L4525" s="444">
        <f t="shared" ca="1" si="187"/>
        <v>-23658006544039.359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-23658006544039.359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-98575027266.830658</v>
      </c>
      <c r="L4526" s="444">
        <f t="shared" ca="1" si="187"/>
        <v>-23756581571306.191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-23756581571306.191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-98985756547.109131</v>
      </c>
      <c r="L4527" s="444">
        <f t="shared" ca="1" si="187"/>
        <v>-23855567327853.301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-23855567327853.301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-99398197199.388748</v>
      </c>
      <c r="L4528" s="444">
        <f t="shared" ca="1" si="187"/>
        <v>-23954965525052.691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-23954965525052.691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-99812356354.386215</v>
      </c>
      <c r="L4529" s="444">
        <f t="shared" ca="1" si="187"/>
        <v>-24054777881407.078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-24054777881407.078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-100228241172.5295</v>
      </c>
      <c r="L4530" s="444">
        <f t="shared" ca="1" si="187"/>
        <v>-24155006122579.609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-24155006122579.609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-100645858844.08171</v>
      </c>
      <c r="L4531" s="444">
        <f t="shared" ca="1" si="187"/>
        <v>-24255651981423.691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-24255651981423.691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-101065216589.26538</v>
      </c>
      <c r="L4532" s="444">
        <f t="shared" ca="1" si="187"/>
        <v>-24356717198012.957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-24356717198012.957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-101486321658.38731</v>
      </c>
      <c r="L4533" s="444">
        <f t="shared" ca="1" si="187"/>
        <v>-24458203519671.344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-24458203519671.344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-101909181331.96393</v>
      </c>
      <c r="L4534" s="444">
        <f t="shared" ca="1" si="187"/>
        <v>-24560112701003.309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-24560112701003.309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-102333802920.84712</v>
      </c>
      <c r="L4535" s="444">
        <f t="shared" ca="1" si="187"/>
        <v>-24662446503924.156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-24662446503924.156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-102760193766.35065</v>
      </c>
      <c r="L4536" s="444">
        <f t="shared" ca="1" si="187"/>
        <v>-24765206697690.508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-24765206697690.508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-103188361240.37712</v>
      </c>
      <c r="L4537" s="444">
        <f t="shared" ca="1" si="187"/>
        <v>-24868395058930.887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-24868395058930.887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-103618312745.54536</v>
      </c>
      <c r="L4538" s="444">
        <f t="shared" ca="1" si="187"/>
        <v>-24972013371676.434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-24972013371676.434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-104050055715.31847</v>
      </c>
      <c r="L4539" s="444">
        <f t="shared" ca="1" si="187"/>
        <v>-25076063427391.754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-25076063427391.754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-104483597614.13231</v>
      </c>
      <c r="L4540" s="444">
        <f t="shared" ca="1" si="187"/>
        <v>-25180547025005.887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-25180547025005.887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-104918945937.52452</v>
      </c>
      <c r="L4541" s="444">
        <f t="shared" ca="1" si="187"/>
        <v>-25285465970943.41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-25285465970943.41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-105356108212.26421</v>
      </c>
      <c r="L4542" s="444">
        <f t="shared" ca="1" si="187"/>
        <v>-25390822079155.676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-25390822079155.676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-105795091996.48198</v>
      </c>
      <c r="L4543" s="444">
        <f t="shared" ca="1" si="187"/>
        <v>-25496617171152.156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-25496617171152.156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-106235904879.80064</v>
      </c>
      <c r="L4544" s="444">
        <f t="shared" ca="1" si="187"/>
        <v>-25602853076031.957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-25602853076031.957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-106678554483.46649</v>
      </c>
      <c r="L4545" s="444">
        <f t="shared" ca="1" si="187"/>
        <v>-25709531630515.422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-25709531630515.422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-107123048460.48093</v>
      </c>
      <c r="L4546" s="444">
        <f t="shared" ca="1" si="187"/>
        <v>-25816654678975.902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-25816654678975.902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-107569394495.73293</v>
      </c>
      <c r="L4547" s="444">
        <f t="shared" ca="1" si="187"/>
        <v>-25924224073471.637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-25924224073471.637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-108017600306.13182</v>
      </c>
      <c r="L4548" s="444">
        <f t="shared" ca="1" si="187"/>
        <v>-26032241673777.77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-26032241673777.77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-108467673640.74071</v>
      </c>
      <c r="L4549" s="444">
        <f t="shared" ca="1" si="187"/>
        <v>-26140709347418.512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-26140709347418.512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-108919622280.91046</v>
      </c>
      <c r="L4550" s="444">
        <f t="shared" ca="1" si="187"/>
        <v>-26249628969699.422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-26249628969699.422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-109373454040.41426</v>
      </c>
      <c r="L4551" s="444">
        <f t="shared" ca="1" si="187"/>
        <v>-26359002423739.836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-26359002423739.836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-109829176765.58264</v>
      </c>
      <c r="L4552" s="444">
        <f t="shared" ca="1" si="187"/>
        <v>-26468831600505.418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-26468831600505.418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-110286798335.43924</v>
      </c>
      <c r="L4553" s="444">
        <f t="shared" ca="1" si="187"/>
        <v>-26579118398840.855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-26579118398840.855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-110746326661.8369</v>
      </c>
      <c r="L4554" s="444">
        <f t="shared" ca="1" si="187"/>
        <v>-26689864725502.691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-26689864725502.691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-111207769689.59454</v>
      </c>
      <c r="L4555" s="444">
        <f t="shared" ca="1" si="187"/>
        <v>-26801072495192.285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-26801072495192.285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-111671135396.63452</v>
      </c>
      <c r="L4556" s="444">
        <f t="shared" ca="1" si="187"/>
        <v>-26912743630588.918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-26912743630588.918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-112136431794.12048</v>
      </c>
      <c r="L4557" s="444">
        <f t="shared" ca="1" si="187"/>
        <v>-27024880062383.039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-27024880062383.039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-112603666926.59599</v>
      </c>
      <c r="L4558" s="444">
        <f t="shared" ca="1" si="187"/>
        <v>-27137483729309.637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-27137483729309.637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-113072848872.12349</v>
      </c>
      <c r="L4559" s="444">
        <f t="shared" ca="1" si="187"/>
        <v>-27250556578181.762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-27250556578181.762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-113543985742.42401</v>
      </c>
      <c r="L4560" s="444">
        <f t="shared" ca="1" si="187"/>
        <v>-27364100563924.188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-27364100563924.188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-114017085683.01744</v>
      </c>
      <c r="L4561" s="444">
        <f t="shared" ca="1" si="187"/>
        <v>-27478117649607.203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-27478117649607.203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-114492156873.36334</v>
      </c>
      <c r="L4562" s="444">
        <f t="shared" ca="1" si="187"/>
        <v>-27592609806480.566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-27592609806480.566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-114969207527.00237</v>
      </c>
      <c r="L4563" s="444">
        <f t="shared" ca="1" si="187"/>
        <v>-27707579014007.57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-27707579014007.57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-115448245891.69821</v>
      </c>
      <c r="L4564" s="444">
        <f t="shared" ca="1" si="187"/>
        <v>-27823027259899.27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-27823027259899.27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-115929280249.58028</v>
      </c>
      <c r="L4565" s="444">
        <f t="shared" ca="1" si="187"/>
        <v>-27938956540148.852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-27938956540148.852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-116412318917.28687</v>
      </c>
      <c r="L4566" s="444">
        <f t="shared" ca="1" si="187"/>
        <v>-28055368859066.137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-28055368859066.137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-116897370246.1089</v>
      </c>
      <c r="L4567" s="444">
        <f t="shared" ca="1" si="187"/>
        <v>-28172266229312.246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-28172266229312.246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-117384442622.13437</v>
      </c>
      <c r="L4568" s="444">
        <f t="shared" ca="1" si="187"/>
        <v>-28289650671934.379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-28289650671934.379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-117873544466.39325</v>
      </c>
      <c r="L4569" s="444">
        <f t="shared" ca="1" si="187"/>
        <v>-28407524216400.773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-28407524216400.773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-118364684235.00322</v>
      </c>
      <c r="L4570" s="444">
        <f t="shared" ca="1" si="187"/>
        <v>-28525888900635.777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-28525888900635.777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-118857870419.31573</v>
      </c>
      <c r="L4571" s="444">
        <f t="shared" ca="1" si="187"/>
        <v>-28644746771055.094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-28644746771055.094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-119353111546.06288</v>
      </c>
      <c r="L4572" s="444">
        <f t="shared" ca="1" si="187"/>
        <v>-28764099882601.156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-28764099882601.156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-119850416177.50482</v>
      </c>
      <c r="L4573" s="444">
        <f t="shared" ca="1" si="187"/>
        <v>-28883950298778.66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-28883950298778.66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-120349792911.57774</v>
      </c>
      <c r="L4574" s="444">
        <f t="shared" ca="1" si="187"/>
        <v>-29004300091690.238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-29004300091690.238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-120851250382.04268</v>
      </c>
      <c r="L4575" s="444">
        <f t="shared" ca="1" si="187"/>
        <v>-29125151342072.281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-29125151342072.281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-121354797258.63449</v>
      </c>
      <c r="L4576" s="444">
        <f t="shared" ca="1" si="187"/>
        <v>-29246506139330.914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-29246506139330.914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-121860442247.21216</v>
      </c>
      <c r="L4577" s="444">
        <f t="shared" ca="1" si="187"/>
        <v>-29368366581578.125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-29368366581578.125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-122368194089.90886</v>
      </c>
      <c r="L4578" s="444">
        <f t="shared" ca="1" si="187"/>
        <v>-29490734775668.035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-29490734775668.035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-122878061565.28348</v>
      </c>
      <c r="L4579" s="444">
        <f t="shared" ca="1" si="187"/>
        <v>-29613612837233.32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-29613612837233.32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-123390053488.47217</v>
      </c>
      <c r="L4580" s="444">
        <f t="shared" ca="1" si="187"/>
        <v>-29737002890721.793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-29737002890721.793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-123904178711.34081</v>
      </c>
      <c r="L4581" s="444">
        <f t="shared" ca="1" si="187"/>
        <v>-29860907069433.133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-29860907069433.133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-124420446122.63805</v>
      </c>
      <c r="L4582" s="444">
        <f t="shared" ca="1" si="187"/>
        <v>-29985327515555.77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-29985327515555.77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-124938864648.14903</v>
      </c>
      <c r="L4583" s="444">
        <f t="shared" ca="1" si="187"/>
        <v>-30110266380203.918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-30110266380203.918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-125459443250.84966</v>
      </c>
      <c r="L4584" s="444">
        <f t="shared" ca="1" si="187"/>
        <v>-30235725823454.77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-30235725823454.77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-125982190931.06154</v>
      </c>
      <c r="L4585" s="444">
        <f t="shared" ca="1" si="187"/>
        <v>-30361708014385.832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-30361708014385.832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-126507116726.60764</v>
      </c>
      <c r="L4586" s="444">
        <f t="shared" ca="1" si="187"/>
        <v>-30488215131112.441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-30488215131112.441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-127034229712.96852</v>
      </c>
      <c r="L4587" s="444">
        <f t="shared" ca="1" si="187"/>
        <v>-30615249360825.41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-30615249360825.41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-127563539003.43921</v>
      </c>
      <c r="L4588" s="444">
        <f t="shared" ca="1" si="187"/>
        <v>-30742812899828.848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-30742812899828.848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-128095053749.28687</v>
      </c>
      <c r="L4589" s="444">
        <f t="shared" ca="1" si="187"/>
        <v>-30870907953578.133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-30870907953578.133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-128628783139.90887</v>
      </c>
      <c r="L4590" s="444">
        <f t="shared" ca="1" si="187"/>
        <v>-30999536736718.043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-30999536736718.043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-129164736402.99187</v>
      </c>
      <c r="L4591" s="444">
        <f t="shared" ca="1" si="187"/>
        <v>-31128701473121.035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-31128701473121.035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-129702922804.67097</v>
      </c>
      <c r="L4592" s="444">
        <f t="shared" ca="1" si="187"/>
        <v>-31258404395925.707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-31258404395925.707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-130243351649.69046</v>
      </c>
      <c r="L4593" s="444">
        <f t="shared" ca="1" si="187"/>
        <v>-31388647747575.398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-31388647747575.398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-130786032281.56416</v>
      </c>
      <c r="L4594" s="444">
        <f t="shared" ca="1" si="187"/>
        <v>-31519433779856.961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-31519433779856.961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-131330974082.73734</v>
      </c>
      <c r="L4595" s="444">
        <f t="shared" ca="1" si="187"/>
        <v>-31650764753939.699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-31650764753939.699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-131878186474.74875</v>
      </c>
      <c r="L4596" s="444">
        <f t="shared" ca="1" si="187"/>
        <v>-31782642940414.449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-31782642940414.449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-132427678918.39354</v>
      </c>
      <c r="L4597" s="444">
        <f t="shared" ca="1" si="187"/>
        <v>-31915070619332.844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-31915070619332.844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-132979460913.88684</v>
      </c>
      <c r="L4598" s="444">
        <f t="shared" ref="L4598:L4852" ca="1" si="192">I4598-J4598+K4598</f>
        <v>-32048050080246.73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-32048050080246.73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-133533542001.02806</v>
      </c>
      <c r="L4599" s="444">
        <f t="shared" ca="1" si="192"/>
        <v>-32181583622247.758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-32181583622247.758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-134089931759.36565</v>
      </c>
      <c r="L4600" s="444">
        <f t="shared" ca="1" si="192"/>
        <v>-32315673554007.125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-32315673554007.125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-134648639808.36301</v>
      </c>
      <c r="L4601" s="444">
        <f t="shared" ca="1" si="192"/>
        <v>-32450322193815.488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-32450322193815.488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-135209675807.56453</v>
      </c>
      <c r="L4602" s="444">
        <f t="shared" ca="1" si="192"/>
        <v>-32585531869623.055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-32585531869623.055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-135773049456.76273</v>
      </c>
      <c r="L4603" s="444">
        <f t="shared" ca="1" si="192"/>
        <v>-32721304919079.816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-32721304919079.816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-136338770496.16589</v>
      </c>
      <c r="L4604" s="444">
        <f t="shared" ca="1" si="192"/>
        <v>-32857643689575.98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-32857643689575.98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-136906848706.56659</v>
      </c>
      <c r="L4605" s="444">
        <f t="shared" ca="1" si="192"/>
        <v>-32994550538282.547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-32994550538282.547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-137477293909.51059</v>
      </c>
      <c r="L4606" s="444">
        <f t="shared" ca="1" si="192"/>
        <v>-33132027832192.059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-33132027832192.059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-138050115967.46692</v>
      </c>
      <c r="L4607" s="444">
        <f t="shared" ca="1" si="192"/>
        <v>-33270077948159.527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-33270077948159.527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-138625324783.99802</v>
      </c>
      <c r="L4608" s="444">
        <f t="shared" ca="1" si="192"/>
        <v>-33408703272943.523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-33408703272943.523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-139202930303.93137</v>
      </c>
      <c r="L4609" s="444">
        <f t="shared" ca="1" si="192"/>
        <v>-33547906203247.453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-33547906203247.453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-139782942513.53107</v>
      </c>
      <c r="L4610" s="444">
        <f t="shared" ca="1" si="192"/>
        <v>-33687689145760.984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-33687689145760.984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-140365371440.67075</v>
      </c>
      <c r="L4611" s="444">
        <f t="shared" ca="1" si="192"/>
        <v>-33828054517201.656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-33828054517201.656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-140950227155.0069</v>
      </c>
      <c r="L4612" s="444">
        <f t="shared" ca="1" si="192"/>
        <v>-33969004744356.664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-33969004744356.664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-141537519768.15277</v>
      </c>
      <c r="L4613" s="444">
        <f t="shared" ca="1" si="192"/>
        <v>-34110542264124.816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-34110542264124.816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-142127259433.85339</v>
      </c>
      <c r="L4614" s="444">
        <f t="shared" ca="1" si="192"/>
        <v>-34252669523558.668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-34252669523558.668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-142719456348.1611</v>
      </c>
      <c r="L4615" s="444">
        <f t="shared" ca="1" si="192"/>
        <v>-34395388979906.828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-34395388979906.828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-143314120749.61179</v>
      </c>
      <c r="L4616" s="444">
        <f t="shared" ca="1" si="192"/>
        <v>-34538703100656.441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-34538703100656.441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-143911262919.40182</v>
      </c>
      <c r="L4617" s="444">
        <f t="shared" ca="1" si="192"/>
        <v>-34682614363575.844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-34682614363575.844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-144510893181.56601</v>
      </c>
      <c r="L4618" s="444">
        <f t="shared" ca="1" si="192"/>
        <v>-34827125256757.41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-34827125256757.41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-145113021903.15588</v>
      </c>
      <c r="L4619" s="444">
        <f t="shared" ca="1" si="192"/>
        <v>-34972238278660.566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-34972238278660.566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-145717659494.41904</v>
      </c>
      <c r="L4620" s="444">
        <f t="shared" ca="1" si="192"/>
        <v>-35117955938154.984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-35117955938154.984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-146324816408.9791</v>
      </c>
      <c r="L4621" s="444">
        <f t="shared" ca="1" si="192"/>
        <v>-35264280754563.961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-35264280754563.961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-146934503144.01651</v>
      </c>
      <c r="L4622" s="444">
        <f t="shared" ca="1" si="192"/>
        <v>-35411215257707.977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-35411215257707.977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-147546730240.44989</v>
      </c>
      <c r="L4623" s="444">
        <f t="shared" ca="1" si="192"/>
        <v>-35558761987948.43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-35558761987948.43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-148161508283.11847</v>
      </c>
      <c r="L4624" s="444">
        <f t="shared" ca="1" si="192"/>
        <v>-35706923496231.547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-35706923496231.547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-148778847900.96478</v>
      </c>
      <c r="L4625" s="444">
        <f t="shared" ca="1" si="192"/>
        <v>-35855702344132.508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-35855702344132.508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-149398759767.21878</v>
      </c>
      <c r="L4626" s="444">
        <f t="shared" ca="1" si="192"/>
        <v>-36005101103899.727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-36005101103899.727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-150021254599.58218</v>
      </c>
      <c r="L4627" s="444">
        <f t="shared" ca="1" si="192"/>
        <v>-36155122358499.313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-36155122358499.313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-150646343160.41379</v>
      </c>
      <c r="L4628" s="444">
        <f t="shared" ca="1" si="192"/>
        <v>-36305768701659.727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-36305768701659.727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-151274036256.91553</v>
      </c>
      <c r="L4629" s="444">
        <f t="shared" ca="1" si="192"/>
        <v>-36457042737916.641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-36457042737916.641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-151904344741.31934</v>
      </c>
      <c r="L4630" s="444">
        <f t="shared" ca="1" si="192"/>
        <v>-36608947082657.961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-36608947082657.961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-152537279511.07483</v>
      </c>
      <c r="L4631" s="444">
        <f t="shared" ca="1" si="192"/>
        <v>-36761484362169.039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-36761484362169.039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-153172851509.03766</v>
      </c>
      <c r="L4632" s="444">
        <f t="shared" ca="1" si="192"/>
        <v>-36914657213678.078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-36914657213678.078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-153811071723.65866</v>
      </c>
      <c r="L4633" s="444">
        <f t="shared" ca="1" si="192"/>
        <v>-37068468285401.734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-37068468285401.734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-154451951189.17389</v>
      </c>
      <c r="L4634" s="444">
        <f t="shared" ca="1" si="192"/>
        <v>-37222920236590.906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-37222920236590.906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-155095500985.79544</v>
      </c>
      <c r="L4635" s="444">
        <f t="shared" ca="1" si="192"/>
        <v>-37378015737576.703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-37378015737576.703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-155741732239.90292</v>
      </c>
      <c r="L4636" s="444">
        <f t="shared" ca="1" si="192"/>
        <v>-37533757469816.609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-37533757469816.609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-156390656124.23587</v>
      </c>
      <c r="L4637" s="444">
        <f t="shared" ca="1" si="192"/>
        <v>-37690148125940.844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-37690148125940.844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-157042283858.08685</v>
      </c>
      <c r="L4638" s="444">
        <f t="shared" ca="1" si="192"/>
        <v>-37847190409798.93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-37847190409798.93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-157696626707.49554</v>
      </c>
      <c r="L4639" s="444">
        <f t="shared" ca="1" si="192"/>
        <v>-38004887036506.422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-38004887036506.422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-158353695985.44342</v>
      </c>
      <c r="L4640" s="444">
        <f t="shared" ca="1" si="192"/>
        <v>-38163240732491.867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-38163240732491.867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-159013503052.04944</v>
      </c>
      <c r="L4641" s="444">
        <f t="shared" ca="1" si="192"/>
        <v>-38322254235543.914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-38322254235543.914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-159676059314.7663</v>
      </c>
      <c r="L4642" s="444">
        <f t="shared" ca="1" si="192"/>
        <v>-38481930294858.68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-38481930294858.68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-160341376228.57782</v>
      </c>
      <c r="L4643" s="444">
        <f t="shared" ca="1" si="192"/>
        <v>-38642271671087.258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-38642271671087.258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-161009465296.1969</v>
      </c>
      <c r="L4644" s="444">
        <f t="shared" ca="1" si="192"/>
        <v>-38803281136383.453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-38803281136383.453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-161680338068.26437</v>
      </c>
      <c r="L4645" s="444">
        <f t="shared" ca="1" si="192"/>
        <v>-38964961474451.719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-38964961474451.719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-162354006143.54883</v>
      </c>
      <c r="L4646" s="444">
        <f t="shared" ca="1" si="192"/>
        <v>-39127315480595.266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-39127315480595.266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-163030481169.14694</v>
      </c>
      <c r="L4647" s="444">
        <f t="shared" ca="1" si="192"/>
        <v>-39290345961764.414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-39290345961764.414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-163709774840.68506</v>
      </c>
      <c r="L4648" s="444">
        <f t="shared" ca="1" si="192"/>
        <v>-39454055736605.102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-39454055736605.102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-164391898902.52124</v>
      </c>
      <c r="L4649" s="444">
        <f t="shared" ca="1" si="192"/>
        <v>-39618447635507.625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-39618447635507.625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-165076865147.94843</v>
      </c>
      <c r="L4650" s="444">
        <f t="shared" ca="1" si="192"/>
        <v>-39783524500655.57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-39783524500655.57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-165764685419.39819</v>
      </c>
      <c r="L4651" s="444">
        <f t="shared" ca="1" si="192"/>
        <v>-39949289186074.969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-39949289186074.969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-166455371608.64569</v>
      </c>
      <c r="L4652" s="444">
        <f t="shared" ca="1" si="192"/>
        <v>-40115744557683.617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-40115744557683.617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-167148935657.01508</v>
      </c>
      <c r="L4653" s="444">
        <f t="shared" ca="1" si="192"/>
        <v>-40282893493340.633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-40282893493340.633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-167845389555.58597</v>
      </c>
      <c r="L4654" s="444">
        <f t="shared" ca="1" si="192"/>
        <v>-40450738882896.219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-40450738882896.219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-168544745345.40091</v>
      </c>
      <c r="L4655" s="444">
        <f t="shared" ca="1" si="192"/>
        <v>-40619283628241.617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-40619283628241.617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-169247015117.6734</v>
      </c>
      <c r="L4656" s="444">
        <f t="shared" ca="1" si="192"/>
        <v>-40788530643359.289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-40788530643359.289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-169952211013.99704</v>
      </c>
      <c r="L4657" s="444">
        <f t="shared" ca="1" si="192"/>
        <v>-40958482854373.289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-40958482854373.289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-170660345226.55536</v>
      </c>
      <c r="L4658" s="444">
        <f t="shared" ca="1" si="192"/>
        <v>-41129143199599.844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-41129143199599.844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-171371429998.33267</v>
      </c>
      <c r="L4659" s="444">
        <f t="shared" ca="1" si="192"/>
        <v>-41300514629598.18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-41300514629598.18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-172085477623.32574</v>
      </c>
      <c r="L4660" s="444">
        <f t="shared" ca="1" si="192"/>
        <v>-41472600107221.508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-41472600107221.508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-172802500446.75629</v>
      </c>
      <c r="L4661" s="444">
        <f t="shared" ca="1" si="192"/>
        <v>-41645402607668.266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-41645402607668.266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-173522510865.28442</v>
      </c>
      <c r="L4662" s="444">
        <f t="shared" ca="1" si="192"/>
        <v>-41818925118533.547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-41818925118533.547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-174245521327.22311</v>
      </c>
      <c r="L4663" s="444">
        <f t="shared" ca="1" si="192"/>
        <v>-41993170639860.773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-41993170639860.773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-174971544332.75323</v>
      </c>
      <c r="L4664" s="444">
        <f t="shared" ca="1" si="192"/>
        <v>-42168142184193.523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-42168142184193.523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-175700592434.13968</v>
      </c>
      <c r="L4665" s="444">
        <f t="shared" ca="1" si="192"/>
        <v>-42343842776627.664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-42343842776627.664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-176432678235.94861</v>
      </c>
      <c r="L4666" s="444">
        <f t="shared" ca="1" si="192"/>
        <v>-42520275454863.609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-42520275454863.609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-177167814395.26505</v>
      </c>
      <c r="L4667" s="444">
        <f t="shared" ca="1" si="192"/>
        <v>-42697443269258.875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-42697443269258.875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-177906013621.91199</v>
      </c>
      <c r="L4668" s="444">
        <f t="shared" ca="1" si="192"/>
        <v>-42875349282880.789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-42875349282880.789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-178647288678.66995</v>
      </c>
      <c r="L4669" s="444">
        <f t="shared" ca="1" si="192"/>
        <v>-43053996571559.461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-43053996571559.461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-179391652381.49774</v>
      </c>
      <c r="L4670" s="444">
        <f t="shared" ca="1" si="192"/>
        <v>-43233388223940.961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-43233388223940.961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-180139117599.754</v>
      </c>
      <c r="L4671" s="444">
        <f t="shared" ca="1" si="192"/>
        <v>-43413527341540.719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-43413527341540.719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-180889697256.41965</v>
      </c>
      <c r="L4672" s="444">
        <f t="shared" ca="1" si="192"/>
        <v>-43594417038797.141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-43594417038797.141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-181643404328.32141</v>
      </c>
      <c r="L4673" s="444">
        <f t="shared" ca="1" si="192"/>
        <v>-43776060443125.461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-43776060443125.461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-182400251846.35608</v>
      </c>
      <c r="L4674" s="444">
        <f t="shared" ca="1" si="192"/>
        <v>-43958460694971.82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-43958460694971.82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-183160252895.71591</v>
      </c>
      <c r="L4675" s="444">
        <f t="shared" ca="1" si="192"/>
        <v>-44141620947867.539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-44141620947867.539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-183923420616.11475</v>
      </c>
      <c r="L4676" s="444">
        <f t="shared" ca="1" si="192"/>
        <v>-44325544368483.656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-44325544368483.656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-184689768202.01523</v>
      </c>
      <c r="L4677" s="444">
        <f t="shared" ca="1" si="192"/>
        <v>-44510234136685.672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-44510234136685.672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-185459308902.85696</v>
      </c>
      <c r="L4678" s="444">
        <f t="shared" ca="1" si="192"/>
        <v>-44695693445588.531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-44695693445588.531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-186232056023.28555</v>
      </c>
      <c r="L4679" s="444">
        <f t="shared" ca="1" si="192"/>
        <v>-44881925501611.82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-44881925501611.82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-187008022923.38257</v>
      </c>
      <c r="L4680" s="444">
        <f t="shared" ca="1" si="192"/>
        <v>-45068933524535.203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-45068933524535.203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-187787223018.89667</v>
      </c>
      <c r="L4681" s="444">
        <f t="shared" ca="1" si="192"/>
        <v>-45256720747554.102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-45256720747554.102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-188569669781.47543</v>
      </c>
      <c r="L4682" s="444">
        <f t="shared" ca="1" si="192"/>
        <v>-45445290417335.578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-45445290417335.578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-189355376738.89825</v>
      </c>
      <c r="L4683" s="444">
        <f t="shared" ca="1" si="192"/>
        <v>-45634645794074.477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-45634645794074.477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-190144357475.3103</v>
      </c>
      <c r="L4684" s="444">
        <f t="shared" ca="1" si="192"/>
        <v>-45824790151549.789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-45824790151549.789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-190936625631.45746</v>
      </c>
      <c r="L4685" s="444">
        <f t="shared" ca="1" si="192"/>
        <v>-46015726777181.25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-46015726777181.25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-191732194904.92188</v>
      </c>
      <c r="L4686" s="444">
        <f t="shared" ca="1" si="192"/>
        <v>-46207458972086.172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-46207458972086.172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-192531079050.35904</v>
      </c>
      <c r="L4687" s="444">
        <f t="shared" ca="1" si="192"/>
        <v>-46399990051136.531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-46399990051136.531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-193333291879.73553</v>
      </c>
      <c r="L4688" s="444">
        <f t="shared" ca="1" si="192"/>
        <v>-46593323343016.266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-46593323343016.266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-194138847262.56778</v>
      </c>
      <c r="L4689" s="444">
        <f t="shared" ca="1" si="192"/>
        <v>-46787462190278.836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-46787462190278.836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-194947759126.1618</v>
      </c>
      <c r="L4690" s="444">
        <f t="shared" ca="1" si="192"/>
        <v>-46982409949405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-46982409949405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-195760041455.85416</v>
      </c>
      <c r="L4691" s="444">
        <f t="shared" ca="1" si="192"/>
        <v>-47178169990860.852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-47178169990860.852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-196575708295.25354</v>
      </c>
      <c r="L4692" s="444">
        <f t="shared" ca="1" si="192"/>
        <v>-47374745699156.102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-47374745699156.102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-197394773746.48376</v>
      </c>
      <c r="L4693" s="444">
        <f t="shared" ca="1" si="192"/>
        <v>-47572140472902.586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-47572140472902.586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-198217251970.42743</v>
      </c>
      <c r="L4694" s="444">
        <f t="shared" ca="1" si="192"/>
        <v>-47770357724873.016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-47770357724873.016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-199043157186.97089</v>
      </c>
      <c r="L4695" s="444">
        <f t="shared" ca="1" si="192"/>
        <v>-47969400882059.984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-47969400882059.984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-199872503675.24994</v>
      </c>
      <c r="L4696" s="444">
        <f t="shared" ca="1" si="192"/>
        <v>-48169273385735.234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-48169273385735.234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-200705305773.89682</v>
      </c>
      <c r="L4697" s="444">
        <f t="shared" ca="1" si="192"/>
        <v>-48369978691509.133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-48369978691509.133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-201541577881.28806</v>
      </c>
      <c r="L4698" s="444">
        <f t="shared" ca="1" si="192"/>
        <v>-48571520269390.422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-48571520269390.422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-202381334455.79343</v>
      </c>
      <c r="L4699" s="444">
        <f t="shared" ca="1" si="192"/>
        <v>-48773901603846.219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-48773901603846.219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-203224590016.02591</v>
      </c>
      <c r="L4700" s="444">
        <f t="shared" ca="1" si="192"/>
        <v>-48977126193862.242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-48977126193862.242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-204071359141.09268</v>
      </c>
      <c r="L4701" s="444">
        <f t="shared" ca="1" si="192"/>
        <v>-49181197553003.336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-49181197553003.336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-204921656470.84723</v>
      </c>
      <c r="L4702" s="444">
        <f t="shared" ca="1" si="192"/>
        <v>-49386119209474.18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-49386119209474.18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-205775496706.14243</v>
      </c>
      <c r="L4703" s="444">
        <f t="shared" ca="1" si="192"/>
        <v>-49591894706180.32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-49591894706180.32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-206632894609.08466</v>
      </c>
      <c r="L4704" s="444">
        <f t="shared" ca="1" si="192"/>
        <v>-49798527600789.406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-49798527600789.406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-207493865003.28918</v>
      </c>
      <c r="L4705" s="444">
        <f t="shared" ca="1" si="192"/>
        <v>-50006021465792.695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-50006021465792.695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-208358422774.13623</v>
      </c>
      <c r="L4706" s="444">
        <f t="shared" ca="1" si="192"/>
        <v>-50214379888566.828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-50214379888566.828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-209226582869.02844</v>
      </c>
      <c r="L4707" s="444">
        <f t="shared" ca="1" si="192"/>
        <v>-50423606471435.859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-50423606471435.859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-210098360297.64941</v>
      </c>
      <c r="L4708" s="444">
        <f t="shared" ca="1" si="192"/>
        <v>-50633704831733.508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-50633704831733.508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-210973770132.22296</v>
      </c>
      <c r="L4709" s="444">
        <f t="shared" ca="1" si="192"/>
        <v>-50844678601865.734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-50844678601865.734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-211852827507.7739</v>
      </c>
      <c r="L4710" s="444">
        <f t="shared" ca="1" si="192"/>
        <v>-51056531429373.508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-51056531429373.508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-212735547622.38962</v>
      </c>
      <c r="L4711" s="444">
        <f t="shared" ca="1" si="192"/>
        <v>-51269266976995.898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-51269266976995.898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-213621945737.48291</v>
      </c>
      <c r="L4712" s="444">
        <f t="shared" ca="1" si="192"/>
        <v>-51482888922733.383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-51482888922733.383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-214512037178.05576</v>
      </c>
      <c r="L4713" s="444">
        <f t="shared" ca="1" si="192"/>
        <v>-51697400959911.438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-51697400959911.438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-215405837332.96432</v>
      </c>
      <c r="L4714" s="444">
        <f t="shared" ca="1" si="192"/>
        <v>-51912806797244.398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-51912806797244.398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-216303361655.185</v>
      </c>
      <c r="L4715" s="444">
        <f t="shared" ca="1" si="192"/>
        <v>-52129110158899.586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-52129110158899.586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-217204625662.0816</v>
      </c>
      <c r="L4716" s="444">
        <f t="shared" ca="1" si="192"/>
        <v>-52346314784561.664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-52346314784561.664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-218109644935.67358</v>
      </c>
      <c r="L4717" s="444">
        <f t="shared" ca="1" si="192"/>
        <v>-52564424429497.336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-52564424429497.336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-219018435122.90558</v>
      </c>
      <c r="L4718" s="444">
        <f t="shared" ca="1" si="192"/>
        <v>-52783442864620.242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-52783442864620.242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-219931011935.91766</v>
      </c>
      <c r="L4719" s="444">
        <f t="shared" ca="1" si="192"/>
        <v>-53003373876556.156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-53003373876556.156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-220847391152.31732</v>
      </c>
      <c r="L4720" s="444">
        <f t="shared" ca="1" si="192"/>
        <v>-53224221267708.477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-53224221267708.477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-221767588615.452</v>
      </c>
      <c r="L4721" s="444">
        <f t="shared" ca="1" si="192"/>
        <v>-53445988856323.93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-53445988856323.93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-222691620234.68304</v>
      </c>
      <c r="L4722" s="444">
        <f t="shared" ca="1" si="192"/>
        <v>-53668680476558.609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-53668680476558.609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-223619501985.66086</v>
      </c>
      <c r="L4723" s="444">
        <f t="shared" ca="1" si="192"/>
        <v>-53892299978544.273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-53892299978544.273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-224551249910.60114</v>
      </c>
      <c r="L4724" s="444">
        <f t="shared" ca="1" si="192"/>
        <v>-54116851228454.875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-54116851228454.875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-225486880118.56198</v>
      </c>
      <c r="L4725" s="444">
        <f t="shared" ca="1" si="192"/>
        <v>-54342338108573.438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-54342338108573.438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-226426408785.72266</v>
      </c>
      <c r="L4726" s="444">
        <f t="shared" ca="1" si="192"/>
        <v>-54568764517359.156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-54568764517359.156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-227369852155.66315</v>
      </c>
      <c r="L4727" s="444">
        <f t="shared" ca="1" si="192"/>
        <v>-54796134369514.82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-54796134369514.82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-228317226539.64508</v>
      </c>
      <c r="L4728" s="444">
        <f t="shared" ca="1" si="192"/>
        <v>-55024451596054.469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-55024451596054.469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-229268548316.89362</v>
      </c>
      <c r="L4729" s="444">
        <f t="shared" ca="1" si="192"/>
        <v>-55253720144371.359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-55253720144371.359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-230223833934.88065</v>
      </c>
      <c r="L4730" s="444">
        <f t="shared" ca="1" si="192"/>
        <v>-55483943978306.242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-55483943978306.242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-231183099909.60934</v>
      </c>
      <c r="L4731" s="444">
        <f t="shared" ca="1" si="192"/>
        <v>-55715127078215.852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-55715127078215.852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-232146362825.89941</v>
      </c>
      <c r="L4732" s="444">
        <f t="shared" ca="1" si="192"/>
        <v>-55947273441041.75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-55947273441041.75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-233113639337.67392</v>
      </c>
      <c r="L4733" s="444">
        <f t="shared" ca="1" si="192"/>
        <v>-56180387080379.422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-56180387080379.422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-234084946168.24759</v>
      </c>
      <c r="L4734" s="444">
        <f t="shared" ca="1" si="192"/>
        <v>-56414472026547.672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-56414472026547.672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-235060300110.61526</v>
      </c>
      <c r="L4735" s="444">
        <f t="shared" ca="1" si="192"/>
        <v>-56649532326658.289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-56649532326658.289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-236039718027.74286</v>
      </c>
      <c r="L4736" s="444">
        <f t="shared" ca="1" si="192"/>
        <v>-56885572044686.031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-56885572044686.031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-237023216852.85843</v>
      </c>
      <c r="L4737" s="444">
        <f t="shared" ca="1" si="192"/>
        <v>-57122595261538.891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-57122595261538.891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-238010813589.74539</v>
      </c>
      <c r="L4738" s="444">
        <f t="shared" ca="1" si="192"/>
        <v>-57360606075128.633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-57360606075128.633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-239002525313.03598</v>
      </c>
      <c r="L4739" s="444">
        <f t="shared" ca="1" si="192"/>
        <v>-57599608600441.672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-57599608600441.672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-239998369168.50696</v>
      </c>
      <c r="L4740" s="444">
        <f t="shared" ca="1" si="192"/>
        <v>-57839606969610.18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-57839606969610.18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-240998362373.37573</v>
      </c>
      <c r="L4741" s="444">
        <f t="shared" ca="1" si="192"/>
        <v>-58080605331983.555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-58080605331983.555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-242002522216.59814</v>
      </c>
      <c r="L4742" s="444">
        <f t="shared" ca="1" si="192"/>
        <v>-58322607854200.156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-58322607854200.156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-243010866059.16733</v>
      </c>
      <c r="L4743" s="444">
        <f t="shared" ca="1" si="192"/>
        <v>-58565618720259.32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-58565618720259.32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-244023411334.41382</v>
      </c>
      <c r="L4744" s="444">
        <f t="shared" ca="1" si="192"/>
        <v>-58809642131593.734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-58809642131593.734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-245040175548.30725</v>
      </c>
      <c r="L4745" s="444">
        <f t="shared" ca="1" si="192"/>
        <v>-59054682307142.039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-59054682307142.039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-246061176279.75848</v>
      </c>
      <c r="L4746" s="444">
        <f t="shared" ca="1" si="192"/>
        <v>-59300743483421.797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-59300743483421.797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-247086431180.92419</v>
      </c>
      <c r="L4747" s="444">
        <f t="shared" ca="1" si="192"/>
        <v>-59547829914602.719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-59547829914602.719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-248115957977.51132</v>
      </c>
      <c r="L4748" s="444">
        <f t="shared" ca="1" si="192"/>
        <v>-59795945872580.227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-59795945872580.227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-249149774469.08426</v>
      </c>
      <c r="L4749" s="444">
        <f t="shared" ca="1" si="192"/>
        <v>-60045095647049.313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-60045095647049.313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-250187898529.37213</v>
      </c>
      <c r="L4750" s="444">
        <f t="shared" ca="1" si="192"/>
        <v>-60295283545578.688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-60295283545578.688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-251230348106.57785</v>
      </c>
      <c r="L4751" s="444">
        <f t="shared" ca="1" si="192"/>
        <v>-60546513893685.266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-60546513893685.266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-252277141223.6886</v>
      </c>
      <c r="L4752" s="444">
        <f t="shared" ca="1" si="192"/>
        <v>-60798791034908.953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-60798791034908.953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-253328295978.78729</v>
      </c>
      <c r="L4753" s="444">
        <f t="shared" ca="1" si="192"/>
        <v>-61052119330887.742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-61052119330887.742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-254383830545.36563</v>
      </c>
      <c r="L4754" s="444">
        <f t="shared" ca="1" si="192"/>
        <v>-61306503161433.109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-61306503161433.109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-255443763172.63794</v>
      </c>
      <c r="L4755" s="444">
        <f t="shared" ca="1" si="192"/>
        <v>-61561946924605.75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-61561946924605.75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-256508112185.8573</v>
      </c>
      <c r="L4756" s="444">
        <f t="shared" ca="1" si="192"/>
        <v>-61818455036791.609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-61818455036791.609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-257576895986.63171</v>
      </c>
      <c r="L4757" s="444">
        <f t="shared" ca="1" si="192"/>
        <v>-62076031932778.242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-62076031932778.242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-258650133053.24271</v>
      </c>
      <c r="L4758" s="444">
        <f t="shared" ca="1" si="192"/>
        <v>-62334682065831.484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-62334682065831.484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-259727841940.96451</v>
      </c>
      <c r="L4759" s="444">
        <f t="shared" ca="1" si="192"/>
        <v>-62594409907772.445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-62594409907772.445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-260810041282.38519</v>
      </c>
      <c r="L4760" s="444">
        <f t="shared" ca="1" si="192"/>
        <v>-62855219949054.828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-62855219949054.828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-261896749787.72845</v>
      </c>
      <c r="L4761" s="444">
        <f t="shared" ca="1" si="192"/>
        <v>-63117116698842.555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-63117116698842.555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-262987986245.17731</v>
      </c>
      <c r="L4762" s="444">
        <f t="shared" ca="1" si="192"/>
        <v>-63380104685087.734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-63380104685087.734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-264083769521.19888</v>
      </c>
      <c r="L4763" s="444">
        <f t="shared" ca="1" si="192"/>
        <v>-63644188454608.93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-63644188454608.93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-265184118560.87054</v>
      </c>
      <c r="L4764" s="444">
        <f t="shared" ca="1" si="192"/>
        <v>-63909372573169.797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-63909372573169.797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-266289052388.20749</v>
      </c>
      <c r="L4765" s="444">
        <f t="shared" ca="1" si="192"/>
        <v>-64175661625558.008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-64175661625558.008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-267398590106.49173</v>
      </c>
      <c r="L4766" s="444">
        <f t="shared" ca="1" si="192"/>
        <v>-64443060215664.5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-64443060215664.5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-268512750898.60208</v>
      </c>
      <c r="L4767" s="444">
        <f t="shared" ca="1" si="192"/>
        <v>-64711572966563.102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-64711572966563.102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-269631554027.34625</v>
      </c>
      <c r="L4768" s="444">
        <f t="shared" ca="1" si="192"/>
        <v>-64981204520590.445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-64981204520590.445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-270755018835.79352</v>
      </c>
      <c r="L4769" s="444">
        <f t="shared" ca="1" si="192"/>
        <v>-65251959539426.242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-65251959539426.242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-271883164747.60934</v>
      </c>
      <c r="L4770" s="444">
        <f t="shared" ca="1" si="192"/>
        <v>-65523842704173.852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-65523842704173.852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-273016011267.39105</v>
      </c>
      <c r="L4771" s="444">
        <f t="shared" ca="1" si="192"/>
        <v>-65796858715441.242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-65796858715441.242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-274153577981.00522</v>
      </c>
      <c r="L4772" s="444">
        <f t="shared" ca="1" si="192"/>
        <v>-66071012293422.25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-66071012293422.25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-275295884555.92603</v>
      </c>
      <c r="L4773" s="444">
        <f t="shared" ca="1" si="192"/>
        <v>-66346308177978.18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-66346308177978.18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-276442950741.57574</v>
      </c>
      <c r="L4774" s="444">
        <f t="shared" ca="1" si="192"/>
        <v>-66622751128719.758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-66622751128719.758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-277594796369.66565</v>
      </c>
      <c r="L4775" s="444">
        <f t="shared" ca="1" si="192"/>
        <v>-66900345925089.422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-66900345925089.422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-278751441354.53925</v>
      </c>
      <c r="L4776" s="444">
        <f t="shared" ca="1" si="192"/>
        <v>-67179097366443.961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-67179097366443.961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-279912905693.51648</v>
      </c>
      <c r="L4777" s="444">
        <f t="shared" ca="1" si="192"/>
        <v>-67459010272137.477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-67459010272137.477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-281079209467.2395</v>
      </c>
      <c r="L4778" s="444">
        <f t="shared" ca="1" si="192"/>
        <v>-67740089481604.719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-67740089481604.719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-282250372840.01965</v>
      </c>
      <c r="L4779" s="444">
        <f t="shared" ca="1" si="192"/>
        <v>-68022339854444.742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-68022339854444.742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-283426416060.1864</v>
      </c>
      <c r="L4780" s="444">
        <f t="shared" ca="1" si="192"/>
        <v>-68305766270504.93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-68305766270504.93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-284607359460.43719</v>
      </c>
      <c r="L4781" s="444">
        <f t="shared" ca="1" si="192"/>
        <v>-68590373629965.367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-68590373629965.367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-285793223458.18909</v>
      </c>
      <c r="L4782" s="444">
        <f t="shared" ca="1" si="192"/>
        <v>-68876166853423.555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-68876166853423.555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-286984028555.93146</v>
      </c>
      <c r="L4783" s="444">
        <f t="shared" ca="1" si="192"/>
        <v>-69163150881979.484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-69163150881979.484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-288179795341.58118</v>
      </c>
      <c r="L4784" s="444">
        <f t="shared" ca="1" si="192"/>
        <v>-69451330677321.063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-69451330677321.063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-289380544488.83771</v>
      </c>
      <c r="L4785" s="444">
        <f t="shared" ca="1" si="192"/>
        <v>-69740711221809.898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-69740711221809.898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-290586296757.54126</v>
      </c>
      <c r="L4786" s="444">
        <f t="shared" ca="1" si="192"/>
        <v>-70031297518567.438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-70031297518567.438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-291797072994.03101</v>
      </c>
      <c r="L4787" s="444">
        <f t="shared" ca="1" si="192"/>
        <v>-70323094591561.469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-70323094591561.469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-293012894131.5061</v>
      </c>
      <c r="L4788" s="444">
        <f t="shared" ca="1" si="192"/>
        <v>-70616107485692.969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-70616107485692.969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-294233781190.38739</v>
      </c>
      <c r="L4789" s="444">
        <f t="shared" ca="1" si="192"/>
        <v>-70910341266883.359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-70910341266883.359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-295459755278.68066</v>
      </c>
      <c r="L4790" s="444">
        <f t="shared" ca="1" si="192"/>
        <v>-71205801022162.047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-71205801022162.047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-296690837592.34186</v>
      </c>
      <c r="L4791" s="444">
        <f t="shared" ca="1" si="192"/>
        <v>-71502491859754.391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-71502491859754.391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-297927049415.64331</v>
      </c>
      <c r="L4792" s="444">
        <f t="shared" ca="1" si="192"/>
        <v>-71800418909170.031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-71800418909170.031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-299168412121.54181</v>
      </c>
      <c r="L4793" s="444">
        <f t="shared" ca="1" si="192"/>
        <v>-72099587321291.578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-72099587321291.578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-300414947172.04822</v>
      </c>
      <c r="L4794" s="444">
        <f t="shared" ca="1" si="192"/>
        <v>-72400002268463.625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-72400002268463.625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-301666676118.59845</v>
      </c>
      <c r="L4795" s="444">
        <f t="shared" ca="1" si="192"/>
        <v>-72701668944582.219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-72701668944582.219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-302923620602.4259</v>
      </c>
      <c r="L4796" s="444">
        <f t="shared" ca="1" si="192"/>
        <v>-73004592565184.641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-73004592565184.641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-304185802354.93597</v>
      </c>
      <c r="L4797" s="444">
        <f t="shared" ca="1" si="192"/>
        <v>-73308778367539.578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-73308778367539.578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-305453243198.08154</v>
      </c>
      <c r="L4798" s="444">
        <f t="shared" ca="1" si="192"/>
        <v>-73614231610737.656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-73614231610737.656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-306725965044.74023</v>
      </c>
      <c r="L4799" s="444">
        <f t="shared" ca="1" si="192"/>
        <v>-73920957575782.391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-73920957575782.391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-308003989899.09326</v>
      </c>
      <c r="L4800" s="444">
        <f t="shared" ca="1" si="192"/>
        <v>-74228961565681.484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-74228961565681.484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-309287339857.00616</v>
      </c>
      <c r="L4801" s="444">
        <f t="shared" ca="1" si="192"/>
        <v>-74538248905538.484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-74538248905538.484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-310576037106.41034</v>
      </c>
      <c r="L4802" s="444">
        <f t="shared" ca="1" si="192"/>
        <v>-74848824942644.891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-74848824942644.891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-311870103927.68701</v>
      </c>
      <c r="L4803" s="444">
        <f t="shared" ca="1" si="192"/>
        <v>-75160695046572.578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-75160695046572.578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-313169562694.05243</v>
      </c>
      <c r="L4804" s="444">
        <f t="shared" ca="1" si="192"/>
        <v>-75473864609266.625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-75473864609266.625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-314474435871.94427</v>
      </c>
      <c r="L4805" s="444">
        <f t="shared" ca="1" si="192"/>
        <v>-75788339045138.563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-75788339045138.563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-315784746021.41064</v>
      </c>
      <c r="L4806" s="444">
        <f t="shared" ca="1" si="192"/>
        <v>-76104123791159.969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-76104123791159.969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-317100515796.49988</v>
      </c>
      <c r="L4807" s="444">
        <f t="shared" ca="1" si="192"/>
        <v>-76421224306956.469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-76421224306956.469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-318421767945.65198</v>
      </c>
      <c r="L4808" s="444">
        <f t="shared" ca="1" si="192"/>
        <v>-76739646074902.125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-76739646074902.125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-319748525312.09216</v>
      </c>
      <c r="L4809" s="444">
        <f t="shared" ca="1" si="192"/>
        <v>-77059394600214.219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-77059394600214.219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-321080810834.22589</v>
      </c>
      <c r="L4810" s="444">
        <f t="shared" ca="1" si="192"/>
        <v>-77380475411048.438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-77380475411048.438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-322418647546.03516</v>
      </c>
      <c r="L4811" s="444">
        <f t="shared" ca="1" si="192"/>
        <v>-77702894058594.469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-77702894058594.469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-323762058577.47693</v>
      </c>
      <c r="L4812" s="444">
        <f t="shared" ca="1" si="192"/>
        <v>-78026656117171.953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-78026656117171.953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-325111067154.88312</v>
      </c>
      <c r="L4813" s="444">
        <f t="shared" ca="1" si="192"/>
        <v>-78351767184326.844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-78351767184326.844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-326465696601.36182</v>
      </c>
      <c r="L4814" s="444">
        <f t="shared" ca="1" si="192"/>
        <v>-78678232880928.203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-78678232880928.203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-327825970337.20087</v>
      </c>
      <c r="L4815" s="444">
        <f t="shared" ca="1" si="192"/>
        <v>-79006058851265.406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-79006058851265.406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-329191911880.27252</v>
      </c>
      <c r="L4816" s="444">
        <f t="shared" ca="1" si="192"/>
        <v>-79335250763145.672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-79335250763145.672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-330563544846.44031</v>
      </c>
      <c r="L4817" s="444">
        <f t="shared" ca="1" si="192"/>
        <v>-79665814307992.109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-79665814307992.109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-331940892949.9671</v>
      </c>
      <c r="L4818" s="444">
        <f t="shared" ca="1" si="192"/>
        <v>-79997755200942.078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-79997755200942.078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-333323980003.92529</v>
      </c>
      <c r="L4819" s="444">
        <f t="shared" ca="1" si="192"/>
        <v>-80331079180946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-80331079180946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-334712829920.60834</v>
      </c>
      <c r="L4820" s="444">
        <f t="shared" ca="1" si="192"/>
        <v>-80665792010866.609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-80665792010866.609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-336107466711.94421</v>
      </c>
      <c r="L4821" s="444">
        <f t="shared" ca="1" si="192"/>
        <v>-81001899477578.547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-81001899477578.547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-337507914489.91058</v>
      </c>
      <c r="L4822" s="444">
        <f t="shared" ca="1" si="192"/>
        <v>-81339407392068.453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-81339407392068.453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-338914197466.9519</v>
      </c>
      <c r="L4823" s="444">
        <f t="shared" ca="1" si="192"/>
        <v>-81678321589535.406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-81678321589535.406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-340326339956.39752</v>
      </c>
      <c r="L4824" s="444">
        <f t="shared" ca="1" si="192"/>
        <v>-82018647929491.797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-82018647929491.797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-341744366372.88251</v>
      </c>
      <c r="L4825" s="444">
        <f t="shared" ca="1" si="192"/>
        <v>-82360392295864.672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-82360392295864.672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-343168301232.76947</v>
      </c>
      <c r="L4826" s="444">
        <f t="shared" ca="1" si="192"/>
        <v>-82703560597097.438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-82703560597097.438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-344598169154.57263</v>
      </c>
      <c r="L4827" s="444">
        <f t="shared" ca="1" si="192"/>
        <v>-83048158766252.016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-83048158766252.016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-346033994859.38342</v>
      </c>
      <c r="L4828" s="444">
        <f t="shared" ca="1" si="192"/>
        <v>-83394192761111.406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-83394192761111.406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-347475803171.29755</v>
      </c>
      <c r="L4829" s="444">
        <f t="shared" ca="1" si="192"/>
        <v>-83741668564282.703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-83741668564282.703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-348923619017.8446</v>
      </c>
      <c r="L4830" s="444">
        <f t="shared" ca="1" si="192"/>
        <v>-84090592183300.547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-84090592183300.547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-350377467430.41895</v>
      </c>
      <c r="L4831" s="444">
        <f t="shared" ca="1" si="192"/>
        <v>-84440969650730.969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-84440969650730.969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-351837373544.71234</v>
      </c>
      <c r="L4832" s="444">
        <f t="shared" ca="1" si="192"/>
        <v>-84792807024275.688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-84792807024275.688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-353303362601.14868</v>
      </c>
      <c r="L4833" s="444">
        <f t="shared" ca="1" si="192"/>
        <v>-85146110386876.844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-85146110386876.844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-354775459945.32019</v>
      </c>
      <c r="L4834" s="444">
        <f t="shared" ca="1" si="192"/>
        <v>-85500885846822.156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-85500885846822.156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-356253691028.42566</v>
      </c>
      <c r="L4835" s="444">
        <f t="shared" ca="1" si="192"/>
        <v>-85857139537850.578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-85857139537850.578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-357738081407.71075</v>
      </c>
      <c r="L4836" s="444">
        <f t="shared" ca="1" si="192"/>
        <v>-86214877619258.281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-86214877619258.281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-359228656746.90948</v>
      </c>
      <c r="L4837" s="444">
        <f t="shared" ca="1" si="192"/>
        <v>-86574106276005.188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-86574106276005.188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-360725442816.68829</v>
      </c>
      <c r="L4838" s="444">
        <f t="shared" ca="1" si="192"/>
        <v>-86934831718821.875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-86934831718821.875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-362228465495.09113</v>
      </c>
      <c r="L4839" s="444">
        <f t="shared" ca="1" si="192"/>
        <v>-87297060184316.969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-87297060184316.969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-363737750767.98737</v>
      </c>
      <c r="L4840" s="444">
        <f t="shared" ca="1" si="192"/>
        <v>-87660797935084.953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-87660797935084.953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-365253324729.52063</v>
      </c>
      <c r="L4841" s="444">
        <f t="shared" ca="1" si="192"/>
        <v>-88026051259814.469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-88026051259814.469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-366775213582.5603</v>
      </c>
      <c r="L4842" s="444">
        <f t="shared" ca="1" si="192"/>
        <v>-88392826473397.031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-88392826473397.031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-368303443639.1543</v>
      </c>
      <c r="L4843" s="444">
        <f t="shared" ca="1" si="192"/>
        <v>-88761129917036.188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-88761129917036.188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-369838041320.98413</v>
      </c>
      <c r="L4844" s="444">
        <f t="shared" ca="1" si="192"/>
        <v>-89130967958357.172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-89130967958357.172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-371379033159.82153</v>
      </c>
      <c r="L4845" s="444">
        <f t="shared" ca="1" si="192"/>
        <v>-89502346991517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-89502346991517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-372926445797.98749</v>
      </c>
      <c r="L4846" s="444">
        <f t="shared" ca="1" si="192"/>
        <v>-89875273437314.984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-89875273437314.984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-374480305988.81244</v>
      </c>
      <c r="L4847" s="444">
        <f t="shared" ca="1" si="192"/>
        <v>-90249753743303.797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-90249753743303.797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-376040640597.09912</v>
      </c>
      <c r="L4848" s="444">
        <f t="shared" ca="1" si="192"/>
        <v>-90625794383900.891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-90625794383900.891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-377607476599.58704</v>
      </c>
      <c r="L4849" s="444">
        <f t="shared" ca="1" si="192"/>
        <v>-91003401860500.484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-91003401860500.484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-379180841085.4187</v>
      </c>
      <c r="L4850" s="444">
        <f t="shared" ca="1" si="192"/>
        <v>-91382582701585.906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-91382582701585.906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-380760761256.60791</v>
      </c>
      <c r="L4851" s="444">
        <f t="shared" ca="1" si="192"/>
        <v>-91763343462842.516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-91763343462842.516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-382347264428.5105</v>
      </c>
      <c r="L4852" s="444">
        <f t="shared" ca="1" si="192"/>
        <v>-92145690727271.031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-92145690727271.031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-383940378030.29596</v>
      </c>
      <c r="L4853" s="444">
        <f t="shared" ref="L4853:L5107" ca="1" si="197">I4853-J4853+K4853</f>
        <v>-92529631105301.328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-92529631105301.328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-385540129605.42218</v>
      </c>
      <c r="L4854" s="444">
        <f t="shared" ca="1" si="197"/>
        <v>-92915171234906.75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-92915171234906.75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-387146546812.11145</v>
      </c>
      <c r="L4855" s="444">
        <f t="shared" ca="1" si="197"/>
        <v>-93302317781718.859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-93302317781718.859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-388759657423.82855</v>
      </c>
      <c r="L4856" s="444">
        <f t="shared" ca="1" si="197"/>
        <v>-93691077439142.688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-93691077439142.688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-390379489329.76117</v>
      </c>
      <c r="L4857" s="444">
        <f t="shared" ca="1" si="197"/>
        <v>-94081456928472.453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-94081456928472.453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-392006070535.30188</v>
      </c>
      <c r="L4858" s="444">
        <f t="shared" ca="1" si="197"/>
        <v>-94473462999007.75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-94473462999007.75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-393639429162.53229</v>
      </c>
      <c r="L4859" s="444">
        <f t="shared" ca="1" si="197"/>
        <v>-94867102428170.281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-94867102428170.281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-395279593450.70947</v>
      </c>
      <c r="L4860" s="444">
        <f t="shared" ca="1" si="197"/>
        <v>-95262382021620.984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-95262382021620.984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-396926591756.75409</v>
      </c>
      <c r="L4861" s="444">
        <f t="shared" ca="1" si="197"/>
        <v>-95659308613377.734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-95659308613377.734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-398580452555.74054</v>
      </c>
      <c r="L4862" s="444">
        <f t="shared" ca="1" si="197"/>
        <v>-96057889065933.469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-96057889065933.469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-400241204441.38947</v>
      </c>
      <c r="L4863" s="444">
        <f t="shared" ca="1" si="197"/>
        <v>-96458130270374.859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-96458130270374.859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-401908876126.56189</v>
      </c>
      <c r="L4864" s="444">
        <f t="shared" ca="1" si="197"/>
        <v>-96860039146501.422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-96860039146501.422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-403583496443.75592</v>
      </c>
      <c r="L4865" s="444">
        <f t="shared" ca="1" si="197"/>
        <v>-97263622642945.172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-97263622642945.172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-405265094345.60486</v>
      </c>
      <c r="L4866" s="444">
        <f t="shared" ca="1" si="197"/>
        <v>-97668887737290.781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-97668887737290.781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-406953698905.37823</v>
      </c>
      <c r="L4867" s="444">
        <f t="shared" ca="1" si="197"/>
        <v>-98075841436196.156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-98075841436196.156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-408649339317.48401</v>
      </c>
      <c r="L4868" s="444">
        <f t="shared" ca="1" si="197"/>
        <v>-98484490775513.641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-98484490775513.641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-410352044897.97351</v>
      </c>
      <c r="L4869" s="444">
        <f t="shared" ca="1" si="197"/>
        <v>-98894842820411.609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-98894842820411.609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-412061845085.04834</v>
      </c>
      <c r="L4870" s="444">
        <f t="shared" ca="1" si="197"/>
        <v>-99306904665496.656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-99306904665496.656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-413778769439.5694</v>
      </c>
      <c r="L4871" s="444">
        <f t="shared" ca="1" si="197"/>
        <v>-99720683434936.219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-99720683434936.219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-415502847645.56757</v>
      </c>
      <c r="L4872" s="444">
        <f t="shared" ca="1" si="197"/>
        <v>-100136186282581.78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-100136186282581.78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-417234109510.75745</v>
      </c>
      <c r="L4873" s="444">
        <f t="shared" ca="1" si="197"/>
        <v>-100553420392092.53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-100553420392092.53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-418972584967.05219</v>
      </c>
      <c r="L4874" s="444">
        <f t="shared" ca="1" si="197"/>
        <v>-100972392977059.58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-100972392977059.58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-420718304071.08154</v>
      </c>
      <c r="L4875" s="444">
        <f t="shared" ca="1" si="197"/>
        <v>-101393111281130.66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-101393111281130.66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-422471297004.71106</v>
      </c>
      <c r="L4876" s="444">
        <f t="shared" ca="1" si="197"/>
        <v>-101815582578135.38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-101815582578135.38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-424231594075.56409</v>
      </c>
      <c r="L4877" s="444">
        <f t="shared" ca="1" si="197"/>
        <v>-102239814172210.94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-102239814172210.94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-425999225717.54559</v>
      </c>
      <c r="L4878" s="444">
        <f t="shared" ca="1" si="197"/>
        <v>-102665813397928.48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-102665813397928.48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-427774222491.36865</v>
      </c>
      <c r="L4879" s="444">
        <f t="shared" ca="1" si="197"/>
        <v>-103093587620419.86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-103093587620419.86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-429556615085.08276</v>
      </c>
      <c r="L4880" s="444">
        <f t="shared" ca="1" si="197"/>
        <v>-103523144235504.94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-103523144235504.94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-431346434314.60388</v>
      </c>
      <c r="L4881" s="444">
        <f t="shared" ca="1" si="197"/>
        <v>-103954490669819.55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-103954490669819.55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-433143711124.24811</v>
      </c>
      <c r="L4882" s="444">
        <f t="shared" ca="1" si="197"/>
        <v>-104387634380943.8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-104387634380943.8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-434948476587.26581</v>
      </c>
      <c r="L4883" s="444">
        <f t="shared" ca="1" si="197"/>
        <v>-104822582857531.06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-104822582857531.06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-436760761906.37939</v>
      </c>
      <c r="L4884" s="444">
        <f t="shared" ca="1" si="197"/>
        <v>-105259343619437.44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-105259343619437.44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-438580598414.32263</v>
      </c>
      <c r="L4885" s="444">
        <f t="shared" ca="1" si="197"/>
        <v>-105697924217851.77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-105697924217851.77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-440408017574.38232</v>
      </c>
      <c r="L4886" s="444">
        <f t="shared" ca="1" si="197"/>
        <v>-106138332235426.14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-106138332235426.14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-442243050980.94226</v>
      </c>
      <c r="L4887" s="444">
        <f t="shared" ca="1" si="197"/>
        <v>-106580575286407.08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-106580575286407.08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-444085730360.02948</v>
      </c>
      <c r="L4888" s="444">
        <f t="shared" ca="1" si="197"/>
        <v>-107024661016767.11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-107024661016767.11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-445936087569.86298</v>
      </c>
      <c r="L4889" s="444">
        <f t="shared" ca="1" si="197"/>
        <v>-107470597104336.97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-107470597104336.97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-447794154601.40405</v>
      </c>
      <c r="L4890" s="444">
        <f t="shared" ca="1" si="197"/>
        <v>-107918391258938.38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-107918391258938.38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-449659963578.90991</v>
      </c>
      <c r="L4891" s="444">
        <f t="shared" ca="1" si="197"/>
        <v>-108368051222517.28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-108368051222517.28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-451533546760.48865</v>
      </c>
      <c r="L4892" s="444">
        <f t="shared" ca="1" si="197"/>
        <v>-108819584769277.77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-108819584769277.77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-453414936538.65735</v>
      </c>
      <c r="L4893" s="444">
        <f t="shared" ca="1" si="197"/>
        <v>-109272999705816.42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-109272999705816.42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-455304165440.90173</v>
      </c>
      <c r="L4894" s="444">
        <f t="shared" ca="1" si="197"/>
        <v>-109728303871257.33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-109728303871257.33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-457201266130.23877</v>
      </c>
      <c r="L4895" s="444">
        <f t="shared" ca="1" si="197"/>
        <v>-110185505137387.56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-110185505137387.56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-459106271405.78143</v>
      </c>
      <c r="L4896" s="444">
        <f t="shared" ca="1" si="197"/>
        <v>-110644611408793.34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-110644611408793.34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-461019214203.3056</v>
      </c>
      <c r="L4897" s="444">
        <f t="shared" ca="1" si="197"/>
        <v>-111105630622996.66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-111105630622996.66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-462940127595.8194</v>
      </c>
      <c r="L4898" s="444">
        <f t="shared" ca="1" si="197"/>
        <v>-111568570750592.47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-111568570750592.47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-464869044794.13531</v>
      </c>
      <c r="L4899" s="444">
        <f t="shared" ca="1" si="197"/>
        <v>-112033439795386.61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-112033439795386.61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-466805999147.44421</v>
      </c>
      <c r="L4900" s="444">
        <f t="shared" ca="1" si="197"/>
        <v>-112500245794534.05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-112500245794534.05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-468751024143.89191</v>
      </c>
      <c r="L4901" s="444">
        <f t="shared" ca="1" si="197"/>
        <v>-112968996818677.94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-112968996818677.94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-470704153411.15808</v>
      </c>
      <c r="L4902" s="444">
        <f t="shared" ca="1" si="197"/>
        <v>-113439700972089.09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-113439700972089.09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-472665420717.03796</v>
      </c>
      <c r="L4903" s="444">
        <f t="shared" ca="1" si="197"/>
        <v>-113912366392806.13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-113912366392806.13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-474634859970.02551</v>
      </c>
      <c r="L4904" s="444">
        <f t="shared" ca="1" si="197"/>
        <v>-114387001252776.16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-114387001252776.16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-476612505219.90063</v>
      </c>
      <c r="L4905" s="444">
        <f t="shared" ca="1" si="197"/>
        <v>-114863613757996.06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-114863613757996.06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-478598390658.31689</v>
      </c>
      <c r="L4906" s="444">
        <f t="shared" ca="1" si="197"/>
        <v>-115342212148654.38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-115342212148654.38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-480592550619.39325</v>
      </c>
      <c r="L4907" s="444">
        <f t="shared" ca="1" si="197"/>
        <v>-115822804699273.77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-115822804699273.77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-482595019580.30737</v>
      </c>
      <c r="L4908" s="444">
        <f t="shared" ca="1" si="197"/>
        <v>-116305399718854.08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-116305399718854.08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-484605832161.89191</v>
      </c>
      <c r="L4909" s="444">
        <f t="shared" ca="1" si="197"/>
        <v>-116790005551015.97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-116790005551015.97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-486625023129.23322</v>
      </c>
      <c r="L4910" s="444">
        <f t="shared" ca="1" si="197"/>
        <v>-117276630574145.2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-117276630574145.2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-488652627392.27167</v>
      </c>
      <c r="L4911" s="444">
        <f t="shared" ca="1" si="197"/>
        <v>-117765283201537.47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-117765283201537.47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-490688680006.40619</v>
      </c>
      <c r="L4912" s="444">
        <f t="shared" ca="1" si="197"/>
        <v>-118255971881543.88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-118255971881543.88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-492733216173.09949</v>
      </c>
      <c r="L4913" s="444">
        <f t="shared" ca="1" si="197"/>
        <v>-118748705097716.97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-118748705097716.97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-494786271240.4873</v>
      </c>
      <c r="L4914" s="444">
        <f t="shared" ca="1" si="197"/>
        <v>-119243491368957.45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-119243491368957.45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-496847880703.98938</v>
      </c>
      <c r="L4915" s="444">
        <f t="shared" ca="1" si="197"/>
        <v>-119740339249661.44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-119740339249661.44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-498918080206.92267</v>
      </c>
      <c r="L4916" s="444">
        <f t="shared" ca="1" si="197"/>
        <v>-120239257329868.36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-120239257329868.36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-500996905541.11816</v>
      </c>
      <c r="L4917" s="444">
        <f t="shared" ca="1" si="197"/>
        <v>-120740254235409.48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-120740254235409.48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-503084392647.53949</v>
      </c>
      <c r="L4918" s="444">
        <f t="shared" ca="1" si="197"/>
        <v>-121243338628057.03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-121243338628057.03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-505180577616.9043</v>
      </c>
      <c r="L4919" s="444">
        <f t="shared" ca="1" si="197"/>
        <v>-121748519205673.94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-121748519205673.94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-507285496690.30811</v>
      </c>
      <c r="L4920" s="444">
        <f t="shared" ca="1" si="197"/>
        <v>-122255804702364.25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-122255804702364.25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-509399186259.85101</v>
      </c>
      <c r="L4921" s="444">
        <f t="shared" ca="1" si="197"/>
        <v>-122765203888624.09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-122765203888624.09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-511521682869.26703</v>
      </c>
      <c r="L4922" s="444">
        <f t="shared" ca="1" si="197"/>
        <v>-123276725571493.36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-123276725571493.36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-513653023214.5556</v>
      </c>
      <c r="L4923" s="444">
        <f t="shared" ca="1" si="197"/>
        <v>-123790378594707.92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-123790378594707.92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-515793244144.61639</v>
      </c>
      <c r="L4924" s="444">
        <f t="shared" ca="1" si="197"/>
        <v>-124306171838852.53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-124306171838852.53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-517942382661.88556</v>
      </c>
      <c r="L4925" s="444">
        <f t="shared" ca="1" si="197"/>
        <v>-124824114221514.42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-124824114221514.42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-520100475922.97681</v>
      </c>
      <c r="L4926" s="444">
        <f t="shared" ca="1" si="197"/>
        <v>-125344214697437.41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-125344214697437.41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-522267561239.32257</v>
      </c>
      <c r="L4927" s="444">
        <f t="shared" ca="1" si="197"/>
        <v>-125866482258676.73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-125866482258676.73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-524443676077.8197</v>
      </c>
      <c r="L4928" s="444">
        <f t="shared" ca="1" si="197"/>
        <v>-126390925934754.55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-126390925934754.55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-526628858061.47729</v>
      </c>
      <c r="L4929" s="444">
        <f t="shared" ca="1" si="197"/>
        <v>-126917554792816.03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-126917554792816.03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-528823144970.06677</v>
      </c>
      <c r="L4930" s="444">
        <f t="shared" ca="1" si="197"/>
        <v>-127446377937786.09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-127446377937786.09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-531026574740.77545</v>
      </c>
      <c r="L4931" s="444">
        <f t="shared" ca="1" si="197"/>
        <v>-127977404512526.88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-127977404512526.88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-533239185468.862</v>
      </c>
      <c r="L4932" s="444">
        <f t="shared" ca="1" si="197"/>
        <v>-128510643697995.73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-128510643697995.73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-535461015408.31555</v>
      </c>
      <c r="L4933" s="444">
        <f t="shared" ca="1" si="197"/>
        <v>-129046104713404.05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-129046104713404.05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-537692102972.51678</v>
      </c>
      <c r="L4934" s="444">
        <f t="shared" ca="1" si="197"/>
        <v>-129583796816376.56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-129583796816376.56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-539932486734.90234</v>
      </c>
      <c r="L4935" s="444">
        <f t="shared" ca="1" si="197"/>
        <v>-130123729303111.47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-130123729303111.47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-542182205429.6311</v>
      </c>
      <c r="L4936" s="444">
        <f t="shared" ca="1" si="197"/>
        <v>-130665911508541.09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-130665911508541.09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-544441297952.25458</v>
      </c>
      <c r="L4937" s="444">
        <f t="shared" ca="1" si="197"/>
        <v>-131210352806493.34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-131210352806493.34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-546709803360.38885</v>
      </c>
      <c r="L4938" s="444">
        <f t="shared" ca="1" si="197"/>
        <v>-131757062609853.73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-131757062609853.73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-548987760874.39056</v>
      </c>
      <c r="L4939" s="444">
        <f t="shared" ca="1" si="197"/>
        <v>-132306050370728.13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-132306050370728.13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-551275209878.03381</v>
      </c>
      <c r="L4940" s="444">
        <f t="shared" ca="1" si="197"/>
        <v>-132857325580606.16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-132857325580606.16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-553572189919.19226</v>
      </c>
      <c r="L4941" s="444">
        <f t="shared" ca="1" si="197"/>
        <v>-133410897770525.34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-133410897770525.34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-555878740710.52222</v>
      </c>
      <c r="L4942" s="444">
        <f t="shared" ca="1" si="197"/>
        <v>-133966776511235.86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-133966776511235.86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-558194902130.14941</v>
      </c>
      <c r="L4943" s="444">
        <f t="shared" ca="1" si="197"/>
        <v>-134524971413366.02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-134524971413366.02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-560520714222.35828</v>
      </c>
      <c r="L4944" s="444">
        <f t="shared" ca="1" si="197"/>
        <v>-135085492127588.38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-135085492127588.38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-562856217198.28491</v>
      </c>
      <c r="L4945" s="444">
        <f t="shared" ca="1" si="197"/>
        <v>-135648348344786.66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-135648348344786.66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-565201451436.61108</v>
      </c>
      <c r="L4946" s="444">
        <f t="shared" ca="1" si="197"/>
        <v>-136213549796223.27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-136213549796223.27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-567556457484.26355</v>
      </c>
      <c r="L4947" s="444">
        <f t="shared" ca="1" si="197"/>
        <v>-136781106253707.53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-136781106253707.53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-569921276057.11462</v>
      </c>
      <c r="L4948" s="444">
        <f t="shared" ca="1" si="197"/>
        <v>-137351027529764.64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-137351027529764.64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-572295948040.68591</v>
      </c>
      <c r="L4949" s="444">
        <f t="shared" ca="1" si="197"/>
        <v>-137923323477805.33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-137923323477805.33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-574680514490.85559</v>
      </c>
      <c r="L4950" s="444">
        <f t="shared" ca="1" si="197"/>
        <v>-138498003992296.19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-138498003992296.19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-577075016634.56738</v>
      </c>
      <c r="L4951" s="444">
        <f t="shared" ca="1" si="197"/>
        <v>-139075079008930.75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-139075079008930.75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-579479495870.5448</v>
      </c>
      <c r="L4952" s="444">
        <f t="shared" ca="1" si="197"/>
        <v>-139654558504801.3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-139654558504801.3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-581893993770.00537</v>
      </c>
      <c r="L4953" s="444">
        <f t="shared" ca="1" si="197"/>
        <v>-140236452498571.3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-140236452498571.3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-584318552077.38037</v>
      </c>
      <c r="L4954" s="444">
        <f t="shared" ca="1" si="197"/>
        <v>-140820771050648.69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-140820771050648.69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-586753212711.03613</v>
      </c>
      <c r="L4955" s="444">
        <f t="shared" ca="1" si="197"/>
        <v>-141407524263359.72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-141407524263359.72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-589198017763.99878</v>
      </c>
      <c r="L4956" s="444">
        <f t="shared" ca="1" si="197"/>
        <v>-141996722281123.72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-141996722281123.72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-591653009504.68213</v>
      </c>
      <c r="L4957" s="444">
        <f t="shared" ca="1" si="197"/>
        <v>-142588375290628.41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-142588375290628.41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-594118230377.61841</v>
      </c>
      <c r="L4958" s="444">
        <f t="shared" ca="1" si="197"/>
        <v>-143182493521006.03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-143182493521006.03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-596593723004.19177</v>
      </c>
      <c r="L4959" s="444">
        <f t="shared" ca="1" si="197"/>
        <v>-143779087244010.22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-143779087244010.22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-599079530183.37585</v>
      </c>
      <c r="L4960" s="444">
        <f t="shared" ca="1" si="197"/>
        <v>-144378166774193.59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-144378166774193.59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-601575694892.47327</v>
      </c>
      <c r="L4961" s="444">
        <f t="shared" ca="1" si="197"/>
        <v>-144979742469086.06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-144979742469086.06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-604082260287.85864</v>
      </c>
      <c r="L4962" s="444">
        <f t="shared" ca="1" si="197"/>
        <v>-145583824729373.91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-145583824729373.91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-606599269705.72461</v>
      </c>
      <c r="L4963" s="444">
        <f t="shared" ca="1" si="197"/>
        <v>-146190423999079.63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-146190423999079.63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-609126766662.83179</v>
      </c>
      <c r="L4964" s="444">
        <f t="shared" ca="1" si="197"/>
        <v>-146799550765742.47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-146799550765742.47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-611664794857.26025</v>
      </c>
      <c r="L4965" s="444">
        <f t="shared" ca="1" si="197"/>
        <v>-147411215560599.72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-147411215560599.72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-614213398169.16553</v>
      </c>
      <c r="L4966" s="444">
        <f t="shared" ca="1" si="197"/>
        <v>-148025428958768.88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-148025428958768.88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-616772620661.53699</v>
      </c>
      <c r="L4967" s="444">
        <f t="shared" ca="1" si="197"/>
        <v>-148642201579430.41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-148642201579430.41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-619342506580.95996</v>
      </c>
      <c r="L4968" s="444">
        <f t="shared" ca="1" si="197"/>
        <v>-149261544086011.38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-149261544086011.38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-621923100358.38074</v>
      </c>
      <c r="L4969" s="444">
        <f t="shared" ca="1" si="197"/>
        <v>-149883467186369.75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-149883467186369.75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-624514446609.8739</v>
      </c>
      <c r="L4970" s="444">
        <f t="shared" ca="1" si="197"/>
        <v>-150507981632979.63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-150507981632979.63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-627116590137.41504</v>
      </c>
      <c r="L4971" s="444">
        <f t="shared" ca="1" si="197"/>
        <v>-151135098223117.03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-151135098223117.03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-629729575929.6543</v>
      </c>
      <c r="L4972" s="444">
        <f t="shared" ca="1" si="197"/>
        <v>-151764827799046.69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-151764827799046.69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-632353449162.69458</v>
      </c>
      <c r="L4973" s="444">
        <f t="shared" ca="1" si="197"/>
        <v>-152397181248209.38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-152397181248209.38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-634988255200.87244</v>
      </c>
      <c r="L4974" s="444">
        <f t="shared" ca="1" si="197"/>
        <v>-153032169503410.25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-153032169503410.25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-637634039597.54272</v>
      </c>
      <c r="L4975" s="444">
        <f t="shared" ca="1" si="197"/>
        <v>-153669803543007.78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-153669803543007.78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-640290848095.86572</v>
      </c>
      <c r="L4976" s="444">
        <f t="shared" ca="1" si="197"/>
        <v>-154310094391103.66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-154310094391103.66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-642958726629.59851</v>
      </c>
      <c r="L4977" s="444">
        <f t="shared" ca="1" si="197"/>
        <v>-154953053117733.25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-154953053117733.25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-645637721323.88855</v>
      </c>
      <c r="L4978" s="444">
        <f t="shared" ca="1" si="197"/>
        <v>-155598690839057.13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-155598690839057.13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-648327878496.07129</v>
      </c>
      <c r="L4979" s="444">
        <f t="shared" ca="1" si="197"/>
        <v>-156247018717553.19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-156247018717553.19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-651029244656.47156</v>
      </c>
      <c r="L4980" s="444">
        <f t="shared" ca="1" si="197"/>
        <v>-156898047962209.66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-156898047962209.66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-653741866509.20691</v>
      </c>
      <c r="L4981" s="444">
        <f t="shared" ca="1" si="197"/>
        <v>-157551789828718.88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-157551789828718.88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-656465790952.99536</v>
      </c>
      <c r="L4982" s="444">
        <f t="shared" ca="1" si="197"/>
        <v>-158208255619671.88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-158208255619671.88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-659201065081.96619</v>
      </c>
      <c r="L4983" s="444">
        <f t="shared" ca="1" si="197"/>
        <v>-158867456684753.84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-158867456684753.84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-661947736186.47437</v>
      </c>
      <c r="L4984" s="444">
        <f t="shared" ca="1" si="197"/>
        <v>-159529404420940.31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-159529404420940.31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-664705851753.91797</v>
      </c>
      <c r="L4985" s="444">
        <f t="shared" ca="1" si="197"/>
        <v>-160194110272694.22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-160194110272694.22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-667475459469.5592</v>
      </c>
      <c r="L4986" s="444">
        <f t="shared" ca="1" si="197"/>
        <v>-160861585732163.78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-160861585732163.78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-670256607217.34912</v>
      </c>
      <c r="L4987" s="444">
        <f t="shared" ca="1" si="197"/>
        <v>-161531842339381.13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-161531842339381.13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-673049343080.75464</v>
      </c>
      <c r="L4988" s="444">
        <f t="shared" ca="1" si="197"/>
        <v>-162204891682461.88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-162204891682461.88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-675853715343.59119</v>
      </c>
      <c r="L4989" s="444">
        <f t="shared" ca="1" si="197"/>
        <v>-162880745397805.47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-162880745397805.47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-678669772490.85608</v>
      </c>
      <c r="L4990" s="444">
        <f t="shared" ca="1" si="197"/>
        <v>-163559415170296.31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-163559415170296.31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-681497563209.56799</v>
      </c>
      <c r="L4991" s="444">
        <f t="shared" ca="1" si="197"/>
        <v>-164240912733505.88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-164240912733505.88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-684337136389.60779</v>
      </c>
      <c r="L4992" s="444">
        <f t="shared" ca="1" si="197"/>
        <v>-164925249869895.47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-164925249869895.47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-687188541124.56445</v>
      </c>
      <c r="L4993" s="444">
        <f t="shared" ca="1" si="197"/>
        <v>-165612438411020.03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-165612438411020.03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-690051826712.5835</v>
      </c>
      <c r="L4994" s="444">
        <f t="shared" ca="1" si="197"/>
        <v>-166302490237732.63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-166302490237732.63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-692927042657.21924</v>
      </c>
      <c r="L4995" s="444">
        <f t="shared" ca="1" si="197"/>
        <v>-166995417280389.84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-166995417280389.84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-695814238668.29102</v>
      </c>
      <c r="L4996" s="444">
        <f t="shared" ca="1" si="197"/>
        <v>-167691231519058.13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-167691231519058.13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-698713464662.74219</v>
      </c>
      <c r="L4997" s="444">
        <f t="shared" ca="1" si="197"/>
        <v>-168389944983720.88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-168389944983720.88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-701624770765.50366</v>
      </c>
      <c r="L4998" s="444">
        <f t="shared" ca="1" si="197"/>
        <v>-169091569754486.38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-169091569754486.38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-704548207310.35986</v>
      </c>
      <c r="L4999" s="444">
        <f t="shared" ca="1" si="197"/>
        <v>-169796117961796.75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-169796117961796.75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-707483824840.81982</v>
      </c>
      <c r="L5000" s="444">
        <f t="shared" ca="1" si="197"/>
        <v>-170503601786637.56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-170503601786637.56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-710431674110.98987</v>
      </c>
      <c r="L5001" s="444">
        <f t="shared" ca="1" si="197"/>
        <v>-171214033460748.56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-171214033460748.56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-713391806086.45239</v>
      </c>
      <c r="L5002" s="444">
        <f t="shared" ca="1" si="197"/>
        <v>-171927425266835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-171927425266835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-716364271945.14587</v>
      </c>
      <c r="L5003" s="444">
        <f t="shared" ca="1" si="197"/>
        <v>-172643789538780.16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-172643789538780.16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-719349123078.25061</v>
      </c>
      <c r="L5004" s="444">
        <f t="shared" ca="1" si="197"/>
        <v>-173363138661858.41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-173363138661858.41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-722346411091.07666</v>
      </c>
      <c r="L5005" s="444">
        <f t="shared" ca="1" si="197"/>
        <v>-174085485072949.47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-174085485072949.47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-725356187803.95605</v>
      </c>
      <c r="L5006" s="444">
        <f t="shared" ca="1" si="197"/>
        <v>-174810841260753.44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-174810841260753.44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-728378505253.13928</v>
      </c>
      <c r="L5007" s="444">
        <f t="shared" ca="1" si="197"/>
        <v>-175539219766006.56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-175539219766006.56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-731413415691.69397</v>
      </c>
      <c r="L5008" s="444">
        <f t="shared" ca="1" si="197"/>
        <v>-176270633181698.25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-176270633181698.25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-734460971590.40942</v>
      </c>
      <c r="L5009" s="444">
        <f t="shared" ca="1" si="197"/>
        <v>-177005094153288.66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-177005094153288.66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-737521225638.70276</v>
      </c>
      <c r="L5010" s="444">
        <f t="shared" ca="1" si="197"/>
        <v>-177742615378927.34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-177742615378927.34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-740594230745.53064</v>
      </c>
      <c r="L5011" s="444">
        <f t="shared" ca="1" si="197"/>
        <v>-178483209609672.88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-178483209609672.88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-743680040040.30359</v>
      </c>
      <c r="L5012" s="444">
        <f t="shared" ca="1" si="197"/>
        <v>-179226889649713.19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-179226889649713.19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-746778706873.80493</v>
      </c>
      <c r="L5013" s="444">
        <f t="shared" ca="1" si="197"/>
        <v>-179973668356587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-179973668356587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-749890284819.11255</v>
      </c>
      <c r="L5014" s="444">
        <f t="shared" ca="1" si="197"/>
        <v>-180723558641406.13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-180723558641406.13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-753014827672.52551</v>
      </c>
      <c r="L5015" s="444">
        <f t="shared" ca="1" si="197"/>
        <v>-181476573469078.66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-181476573469078.66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-756152389454.49438</v>
      </c>
      <c r="L5016" s="444">
        <f t="shared" ca="1" si="197"/>
        <v>-182232725858533.16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-182232725858533.16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-759303024410.55481</v>
      </c>
      <c r="L5017" s="444">
        <f t="shared" ca="1" si="197"/>
        <v>-182992028882943.72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-182992028882943.72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-762466787012.2655</v>
      </c>
      <c r="L5018" s="444">
        <f t="shared" ca="1" si="197"/>
        <v>-183754495669955.97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-183754495669955.97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-765643731958.1499</v>
      </c>
      <c r="L5019" s="444">
        <f t="shared" ca="1" si="197"/>
        <v>-184520139401914.13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-184520139401914.13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-768833914174.64221</v>
      </c>
      <c r="L5020" s="444">
        <f t="shared" ca="1" si="197"/>
        <v>-185288973316088.78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-185288973316088.78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-772037388817.03662</v>
      </c>
      <c r="L5021" s="444">
        <f t="shared" ca="1" si="197"/>
        <v>-186061010704905.81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-186061010704905.81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-775254211270.44092</v>
      </c>
      <c r="L5022" s="444">
        <f t="shared" ca="1" si="197"/>
        <v>-186836264916176.25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-186836264916176.25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-778484437150.73438</v>
      </c>
      <c r="L5023" s="444">
        <f t="shared" ca="1" si="197"/>
        <v>-187614749353327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-187614749353327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-781728122305.52917</v>
      </c>
      <c r="L5024" s="444">
        <f t="shared" ca="1" si="197"/>
        <v>-188396477475632.53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-188396477475632.53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-784985322815.1355</v>
      </c>
      <c r="L5025" s="444">
        <f t="shared" ca="1" si="197"/>
        <v>-189181462798447.66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-189181462798447.66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-788256094993.53186</v>
      </c>
      <c r="L5026" s="444">
        <f t="shared" ca="1" si="197"/>
        <v>-189969718893441.19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-189969718893441.19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-791540495389.33826</v>
      </c>
      <c r="L5027" s="444">
        <f t="shared" ca="1" si="197"/>
        <v>-190761259388830.53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-190761259388830.53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-794838580786.79382</v>
      </c>
      <c r="L5028" s="444">
        <f t="shared" ca="1" si="197"/>
        <v>-191556097969617.31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-191556097969617.31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-798150408206.73877</v>
      </c>
      <c r="L5029" s="444">
        <f t="shared" ca="1" si="197"/>
        <v>-192354248377824.06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-192354248377824.06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-801476034907.60022</v>
      </c>
      <c r="L5030" s="444">
        <f t="shared" ca="1" si="197"/>
        <v>-193155724412731.66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-193155724412731.66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-804815518386.38184</v>
      </c>
      <c r="L5031" s="444">
        <f t="shared" ca="1" si="197"/>
        <v>-193960539931118.03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-193960539931118.03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-808168916379.65845</v>
      </c>
      <c r="L5032" s="444">
        <f t="shared" ca="1" si="197"/>
        <v>-194768708847497.69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-194768708847497.69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-811536286864.57373</v>
      </c>
      <c r="L5033" s="444">
        <f t="shared" ca="1" si="197"/>
        <v>-195580245134362.25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-195580245134362.25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-814917688059.84265</v>
      </c>
      <c r="L5034" s="444">
        <f t="shared" ca="1" si="197"/>
        <v>-196395162822422.09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-196395162822422.09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-818313178426.75867</v>
      </c>
      <c r="L5035" s="444">
        <f t="shared" ca="1" si="197"/>
        <v>-197213476000848.84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-197213476000848.84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-821722816670.20349</v>
      </c>
      <c r="L5036" s="444">
        <f t="shared" ca="1" si="197"/>
        <v>-198035198817519.06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-198035198817519.06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-825146661739.66272</v>
      </c>
      <c r="L5037" s="444">
        <f t="shared" ca="1" si="197"/>
        <v>-198860345479258.72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-198860345479258.72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-828584772830.24463</v>
      </c>
      <c r="L5038" s="444">
        <f t="shared" ca="1" si="197"/>
        <v>-199688930252088.97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-199688930252088.97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-832037209383.70398</v>
      </c>
      <c r="L5039" s="444">
        <f t="shared" ca="1" si="197"/>
        <v>-200520967461472.69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-200520967461472.69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-835504031089.46948</v>
      </c>
      <c r="L5040" s="444">
        <f t="shared" ca="1" si="197"/>
        <v>-201356471492562.16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-201356471492562.16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-838985297885.67566</v>
      </c>
      <c r="L5041" s="444">
        <f t="shared" ca="1" si="197"/>
        <v>-202195456790447.84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-202195456790447.84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-842481069960.19934</v>
      </c>
      <c r="L5042" s="444">
        <f t="shared" ca="1" si="197"/>
        <v>-203037937860408.03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-203037937860408.03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-845991407751.70007</v>
      </c>
      <c r="L5043" s="444">
        <f t="shared" ca="1" si="197"/>
        <v>-203883929268159.72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-203883929268159.72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-849516371950.66553</v>
      </c>
      <c r="L5044" s="444">
        <f t="shared" ca="1" si="197"/>
        <v>-204733445640110.38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-204733445640110.38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-853056023500.45984</v>
      </c>
      <c r="L5045" s="444">
        <f t="shared" ca="1" si="197"/>
        <v>-205586501663610.84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-205586501663610.84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-856610423598.37854</v>
      </c>
      <c r="L5046" s="444">
        <f t="shared" ca="1" si="197"/>
        <v>-206443112087209.22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-206443112087209.22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-860179633696.70508</v>
      </c>
      <c r="L5047" s="444">
        <f t="shared" ca="1" si="197"/>
        <v>-207303291720905.94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-207303291720905.94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-863763715503.77478</v>
      </c>
      <c r="L5048" s="444">
        <f t="shared" ca="1" si="197"/>
        <v>-208167055436409.72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-208167055436409.72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-867362730985.04053</v>
      </c>
      <c r="L5049" s="444">
        <f t="shared" ca="1" si="197"/>
        <v>-209034418167394.75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-209034418167394.75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-870976742364.14478</v>
      </c>
      <c r="L5050" s="444">
        <f t="shared" ca="1" si="197"/>
        <v>-209905394909758.91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-209905394909758.91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-874605812123.99548</v>
      </c>
      <c r="L5051" s="444">
        <f t="shared" ca="1" si="197"/>
        <v>-210780000721882.91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-210780000721882.91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-878250003007.84546</v>
      </c>
      <c r="L5052" s="444">
        <f t="shared" ca="1" si="197"/>
        <v>-211658250724890.75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-211658250724890.75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-881909378020.37805</v>
      </c>
      <c r="L5053" s="444">
        <f t="shared" ca="1" si="197"/>
        <v>-212540160102911.13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-212540160102911.13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-885584000428.79639</v>
      </c>
      <c r="L5054" s="444">
        <f t="shared" ca="1" si="197"/>
        <v>-213425744103339.91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-213425744103339.91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-889273933763.91626</v>
      </c>
      <c r="L5055" s="444">
        <f t="shared" ca="1" si="197"/>
        <v>-214315018037103.81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-214315018037103.81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-892979241821.26587</v>
      </c>
      <c r="L5056" s="444">
        <f t="shared" ca="1" si="197"/>
        <v>-215207997278925.09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-215207997278925.09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-896699988662.18787</v>
      </c>
      <c r="L5057" s="444">
        <f t="shared" ca="1" si="197"/>
        <v>-216104697267587.28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-216104697267587.28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-900436238614.94702</v>
      </c>
      <c r="L5058" s="444">
        <f t="shared" ca="1" si="197"/>
        <v>-217005133506202.22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-217005133506202.22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-904188056275.84253</v>
      </c>
      <c r="L5059" s="444">
        <f t="shared" ca="1" si="197"/>
        <v>-217909321562478.06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-217909321562478.06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-907955506510.3252</v>
      </c>
      <c r="L5060" s="444">
        <f t="shared" ca="1" si="197"/>
        <v>-218817277068988.38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-218817277068988.38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-911738654454.11816</v>
      </c>
      <c r="L5061" s="444">
        <f t="shared" ca="1" si="197"/>
        <v>-219729015723442.5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-219729015723442.5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-915537565514.34375</v>
      </c>
      <c r="L5062" s="444">
        <f t="shared" ca="1" si="197"/>
        <v>-220644553288956.84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-220644553288956.84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-919352305370.65344</v>
      </c>
      <c r="L5063" s="444">
        <f t="shared" ca="1" si="197"/>
        <v>-221563905594327.5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-221563905594327.5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-923182939976.36462</v>
      </c>
      <c r="L5064" s="444">
        <f t="shared" ca="1" si="197"/>
        <v>-222487088534303.88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-222487088534303.88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-927029535559.59949</v>
      </c>
      <c r="L5065" s="444">
        <f t="shared" ca="1" si="197"/>
        <v>-223414118069863.47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-223414118069863.47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-930892158624.43127</v>
      </c>
      <c r="L5066" s="444">
        <f t="shared" ca="1" si="197"/>
        <v>-224345010228487.91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-224345010228487.91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-934770875952.03296</v>
      </c>
      <c r="L5067" s="444">
        <f t="shared" ca="1" si="197"/>
        <v>-225279781104439.94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-225279781104439.94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-938665754601.83301</v>
      </c>
      <c r="L5068" s="444">
        <f t="shared" ca="1" si="197"/>
        <v>-226218446859041.78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-226218446859041.78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-942576861912.67407</v>
      </c>
      <c r="L5069" s="444">
        <f t="shared" ca="1" si="197"/>
        <v>-227161023720954.47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-227161023720954.47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-946504265503.97693</v>
      </c>
      <c r="L5070" s="444">
        <f t="shared" ca="1" si="197"/>
        <v>-228107527986458.44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-228107527986458.44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-950448033276.91016</v>
      </c>
      <c r="L5071" s="444">
        <f t="shared" ca="1" si="197"/>
        <v>-229057976019735.34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-229057976019735.34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-954408233415.56396</v>
      </c>
      <c r="L5072" s="444">
        <f t="shared" ca="1" si="197"/>
        <v>-230012384253150.91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-230012384253150.91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-958384934388.12878</v>
      </c>
      <c r="L5073" s="444">
        <f t="shared" ca="1" si="197"/>
        <v>-230970769187539.03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-230970769187539.03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-962378204948.07922</v>
      </c>
      <c r="L5074" s="444">
        <f t="shared" ca="1" si="197"/>
        <v>-231933147392487.13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-231933147392487.13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-966388114135.36304</v>
      </c>
      <c r="L5075" s="444">
        <f t="shared" ca="1" si="197"/>
        <v>-232899535506622.5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-232899535506622.5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-970414731277.59363</v>
      </c>
      <c r="L5076" s="444">
        <f t="shared" ca="1" si="197"/>
        <v>-233869950237900.09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-233869950237900.09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-974458125991.25037</v>
      </c>
      <c r="L5077" s="444">
        <f t="shared" ca="1" si="197"/>
        <v>-234844408363891.34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-234844408363891.34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-978518368182.88062</v>
      </c>
      <c r="L5078" s="444">
        <f t="shared" ca="1" si="197"/>
        <v>-235822926732074.22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-235822926732074.22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-982595528050.3092</v>
      </c>
      <c r="L5079" s="444">
        <f t="shared" ca="1" si="197"/>
        <v>-236805522260124.53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-236805522260124.53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-986689676083.85217</v>
      </c>
      <c r="L5080" s="444">
        <f t="shared" ca="1" si="197"/>
        <v>-237792211936208.38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-237792211936208.38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-990800883067.53491</v>
      </c>
      <c r="L5081" s="444">
        <f t="shared" ca="1" si="197"/>
        <v>-238783012819275.91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-238783012819275.91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-994929220080.31628</v>
      </c>
      <c r="L5082" s="444">
        <f t="shared" ca="1" si="197"/>
        <v>-239777942039356.22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-239777942039356.22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-999074758497.31738</v>
      </c>
      <c r="L5083" s="444">
        <f t="shared" ca="1" si="197"/>
        <v>-240777016797853.53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-240777016797853.53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-1003237569991.0565</v>
      </c>
      <c r="L5084" s="444">
        <f t="shared" ca="1" si="197"/>
        <v>-241780254367844.59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-241780254367844.59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-1007417726532.6857</v>
      </c>
      <c r="L5085" s="444">
        <f t="shared" ca="1" si="197"/>
        <v>-242787672094377.28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-242787672094377.28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-1011615300393.2386</v>
      </c>
      <c r="L5086" s="444">
        <f t="shared" ca="1" si="197"/>
        <v>-243799287394770.53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-243799287394770.53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-1015830364144.8772</v>
      </c>
      <c r="L5087" s="444">
        <f t="shared" ca="1" si="197"/>
        <v>-244815117758915.41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-244815117758915.41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-1020062990662.1475</v>
      </c>
      <c r="L5088" s="444">
        <f t="shared" ca="1" si="197"/>
        <v>-245835180749577.56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-245835180749577.56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-1024313253123.2399</v>
      </c>
      <c r="L5089" s="444">
        <f t="shared" ca="1" si="197"/>
        <v>-246859494002700.81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-246859494002700.81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-1028581225011.2534</v>
      </c>
      <c r="L5090" s="444">
        <f t="shared" ca="1" si="197"/>
        <v>-247888075227712.06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-247888075227712.06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-1032866980115.4669</v>
      </c>
      <c r="L5091" s="444">
        <f t="shared" ca="1" si="197"/>
        <v>-248920942207827.53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-248920942207827.53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-1037170592532.6147</v>
      </c>
      <c r="L5092" s="444">
        <f t="shared" ca="1" si="197"/>
        <v>-249958112800360.16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-249958112800360.16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-1041492136668.1674</v>
      </c>
      <c r="L5093" s="444">
        <f t="shared" ca="1" si="197"/>
        <v>-250999604937028.31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-250999604937028.31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-1045831687237.6179</v>
      </c>
      <c r="L5094" s="444">
        <f t="shared" ca="1" si="197"/>
        <v>-252045436624265.94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-252045436624265.94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-1050189319267.7748</v>
      </c>
      <c r="L5095" s="444">
        <f t="shared" ca="1" si="197"/>
        <v>-253095625943533.72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-253095625943533.72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-1054565108098.057</v>
      </c>
      <c r="L5096" s="444">
        <f t="shared" ca="1" si="197"/>
        <v>-254150191051631.78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-254150191051631.78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-1058959129381.7991</v>
      </c>
      <c r="L5097" s="444">
        <f t="shared" ca="1" si="197"/>
        <v>-255209150181013.59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-255209150181013.59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-1063371459087.5568</v>
      </c>
      <c r="L5098" s="444">
        <f t="shared" ca="1" si="197"/>
        <v>-256272521640101.16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-256272521640101.16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-1067802173500.4215</v>
      </c>
      <c r="L5099" s="444">
        <f t="shared" ca="1" si="197"/>
        <v>-257340323813601.56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-257340323813601.56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-1072251349223.3398</v>
      </c>
      <c r="L5100" s="444">
        <f t="shared" ca="1" si="197"/>
        <v>-258412575162824.91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-258412575162824.91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-1076719063178.437</v>
      </c>
      <c r="L5101" s="444">
        <f t="shared" ca="1" si="197"/>
        <v>-259489294226003.34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-259489294226003.34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-1081205392608.3473</v>
      </c>
      <c r="L5102" s="444">
        <f t="shared" ca="1" si="197"/>
        <v>-260570499618611.69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-260570499618611.69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-1085710415077.5486</v>
      </c>
      <c r="L5103" s="444">
        <f t="shared" ca="1" si="197"/>
        <v>-261656210033689.25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-261656210033689.25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-1090234208473.7052</v>
      </c>
      <c r="L5104" s="444">
        <f t="shared" ca="1" si="197"/>
        <v>-262746444242162.97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-262746444242162.97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-1094776851009.0122</v>
      </c>
      <c r="L5105" s="444">
        <f t="shared" ca="1" si="197"/>
        <v>-263841221093171.97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-263841221093171.97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-1099338421221.5498</v>
      </c>
      <c r="L5106" s="444">
        <f t="shared" ca="1" si="197"/>
        <v>-264940559514393.53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-264940559514393.53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-1103918997976.6399</v>
      </c>
      <c r="L5107" s="444">
        <f t="shared" ca="1" si="197"/>
        <v>-266044478512370.16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-266044478512370.16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-1108518660468.209</v>
      </c>
      <c r="L5108" s="444">
        <f t="shared" ref="L5108:L5362" ca="1" si="202">I5108-J5108+K5108</f>
        <v>-267152997172838.38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-267152997172838.38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-1113137488220.1599</v>
      </c>
      <c r="L5109" s="444">
        <f t="shared" ca="1" si="202"/>
        <v>-268266134661058.53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-268266134661058.53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-1117775561087.7439</v>
      </c>
      <c r="L5110" s="444">
        <f t="shared" ca="1" si="202"/>
        <v>-269383910222146.28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-269383910222146.28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-1122432959258.9426</v>
      </c>
      <c r="L5111" s="444">
        <f t="shared" ca="1" si="202"/>
        <v>-270506343181405.22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-270506343181405.22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-1127109763255.855</v>
      </c>
      <c r="L5112" s="444">
        <f t="shared" ca="1" si="202"/>
        <v>-271633452944661.06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-271633452944661.06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-1131806053936.0879</v>
      </c>
      <c r="L5113" s="444">
        <f t="shared" ca="1" si="202"/>
        <v>-272765258998597.16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-272765258998597.16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-1136521912494.1548</v>
      </c>
      <c r="L5114" s="444">
        <f t="shared" ca="1" si="202"/>
        <v>-273901780911091.31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-273901780911091.31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-1141257420462.8804</v>
      </c>
      <c r="L5115" s="444">
        <f t="shared" ca="1" si="202"/>
        <v>-275043038331554.19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-275043038331554.19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-1146012659714.8091</v>
      </c>
      <c r="L5116" s="444">
        <f t="shared" ca="1" si="202"/>
        <v>-276189050991269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-276189050991269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-1150787712463.6208</v>
      </c>
      <c r="L5117" s="444">
        <f t="shared" ca="1" si="202"/>
        <v>-277339838703732.63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-277339838703732.63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-1155582661265.5525</v>
      </c>
      <c r="L5118" s="444">
        <f t="shared" ca="1" si="202"/>
        <v>-278495421364998.19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-278495421364998.19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-1160397589020.8257</v>
      </c>
      <c r="L5119" s="444">
        <f t="shared" ca="1" si="202"/>
        <v>-279655818954019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-279655818954019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-1165232578975.0791</v>
      </c>
      <c r="L5120" s="444">
        <f t="shared" ca="1" si="202"/>
        <v>-280821051532994.09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-280821051532994.09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-1170087714720.8086</v>
      </c>
      <c r="L5121" s="444">
        <f t="shared" ca="1" si="202"/>
        <v>-281991139247714.88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-281991139247714.88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-1174963080198.812</v>
      </c>
      <c r="L5122" s="444">
        <f t="shared" ca="1" si="202"/>
        <v>-283166102327913.69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-283166102327913.69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-1179858759699.6404</v>
      </c>
      <c r="L5123" s="444">
        <f t="shared" ca="1" si="202"/>
        <v>-284345961087613.31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-284345961087613.31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-1184774837865.0554</v>
      </c>
      <c r="L5124" s="444">
        <f t="shared" ca="1" si="202"/>
        <v>-285530735925478.38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-285530735925478.38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-1189711399689.4932</v>
      </c>
      <c r="L5125" s="444">
        <f t="shared" ca="1" si="202"/>
        <v>-286720447325167.88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-286720447325167.88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-1194668530521.5327</v>
      </c>
      <c r="L5126" s="444">
        <f t="shared" ca="1" si="202"/>
        <v>-287915115855689.44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-287915115855689.44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-1199646316065.3726</v>
      </c>
      <c r="L5127" s="444">
        <f t="shared" ca="1" si="202"/>
        <v>-289114762171754.81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-289114762171754.81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-1204644842382.3118</v>
      </c>
      <c r="L5128" s="444">
        <f t="shared" ca="1" si="202"/>
        <v>-290319407014137.13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-290319407014137.13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-1209664195892.238</v>
      </c>
      <c r="L5129" s="444">
        <f t="shared" ca="1" si="202"/>
        <v>-291529071210029.38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-291529071210029.38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-1214704463375.1223</v>
      </c>
      <c r="L5130" s="444">
        <f t="shared" ca="1" si="202"/>
        <v>-292743775673404.5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-292743775673404.5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-1219765731972.5188</v>
      </c>
      <c r="L5131" s="444">
        <f t="shared" ca="1" si="202"/>
        <v>-293963541405377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-293963541405377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-1224848089189.0708</v>
      </c>
      <c r="L5132" s="444">
        <f t="shared" ca="1" si="202"/>
        <v>-295188389494566.06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-295188389494566.06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-1229951622894.0251</v>
      </c>
      <c r="L5133" s="444">
        <f t="shared" ca="1" si="202"/>
        <v>-296418341117460.06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-296418341117460.06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-1235076421322.7502</v>
      </c>
      <c r="L5134" s="444">
        <f t="shared" ca="1" si="202"/>
        <v>-297653417538782.81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-297653417538782.81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-1240222573078.2617</v>
      </c>
      <c r="L5135" s="444">
        <f t="shared" ca="1" si="202"/>
        <v>-298893640111861.06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-298893640111861.06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-1245390167132.7544</v>
      </c>
      <c r="L5136" s="444">
        <f t="shared" ca="1" si="202"/>
        <v>-300139030278993.81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-300139030278993.81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-1250579292829.1409</v>
      </c>
      <c r="L5137" s="444">
        <f t="shared" ca="1" si="202"/>
        <v>-301389609571822.94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-301389609571822.94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-1255790039882.5955</v>
      </c>
      <c r="L5138" s="444">
        <f t="shared" ca="1" si="202"/>
        <v>-302645399611705.56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-302645399611705.56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-1261022498382.1064</v>
      </c>
      <c r="L5139" s="444">
        <f t="shared" ca="1" si="202"/>
        <v>-303906422110087.69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-303906422110087.69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-1266276758792.032</v>
      </c>
      <c r="L5140" s="444">
        <f t="shared" ca="1" si="202"/>
        <v>-305172698868879.75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-305172698868879.75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-1271552911953.6655</v>
      </c>
      <c r="L5141" s="444">
        <f t="shared" ca="1" si="202"/>
        <v>-306444251780833.44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-306444251780833.44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-1276851049086.8059</v>
      </c>
      <c r="L5142" s="444">
        <f t="shared" ca="1" si="202"/>
        <v>-307721102829920.25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-307721102829920.25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-1282171261791.3345</v>
      </c>
      <c r="L5143" s="444">
        <f t="shared" ca="1" si="202"/>
        <v>-309003274091711.56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-309003274091711.56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-1287513642048.7981</v>
      </c>
      <c r="L5144" s="444">
        <f t="shared" ca="1" si="202"/>
        <v>-310290787733760.38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-310290787733760.38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-1292878282224.0015</v>
      </c>
      <c r="L5145" s="444">
        <f t="shared" ca="1" si="202"/>
        <v>-311583666015984.38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-311583666015984.38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-1298265275066.6016</v>
      </c>
      <c r="L5146" s="444">
        <f t="shared" ca="1" si="202"/>
        <v>-312881931291051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-312881931291051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-1303674713712.7124</v>
      </c>
      <c r="L5147" s="444">
        <f t="shared" ca="1" si="202"/>
        <v>-314185606004763.69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-314185606004763.69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-1309106691686.5154</v>
      </c>
      <c r="L5148" s="444">
        <f t="shared" ca="1" si="202"/>
        <v>-315494712696450.19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-315494712696450.19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-1314561302901.8757</v>
      </c>
      <c r="L5149" s="444">
        <f t="shared" ca="1" si="202"/>
        <v>-316809273999352.06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-316809273999352.06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-1320038641663.9668</v>
      </c>
      <c r="L5150" s="444">
        <f t="shared" ca="1" si="202"/>
        <v>-318129312641016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-318129312641016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-1325538802670.8999</v>
      </c>
      <c r="L5151" s="444">
        <f t="shared" ca="1" si="202"/>
        <v>-319454851443686.88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-319454851443686.88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-1331061881015.3621</v>
      </c>
      <c r="L5152" s="444">
        <f t="shared" ca="1" si="202"/>
        <v>-320785913324702.25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-320785913324702.25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-1336607972186.2593</v>
      </c>
      <c r="L5153" s="444">
        <f t="shared" ca="1" si="202"/>
        <v>-322122521296888.5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-322122521296888.5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-1342177172070.3687</v>
      </c>
      <c r="L5154" s="444">
        <f t="shared" ca="1" si="202"/>
        <v>-323464698468958.88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-323464698468958.88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-1347769576953.9954</v>
      </c>
      <c r="L5155" s="444">
        <f t="shared" ca="1" si="202"/>
        <v>-324812468045912.88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-324812468045912.88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-1353385283524.637</v>
      </c>
      <c r="L5156" s="444">
        <f t="shared" ca="1" si="202"/>
        <v>-326165853329437.5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-326165853329437.5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-1359024388872.6563</v>
      </c>
      <c r="L5157" s="444">
        <f t="shared" ca="1" si="202"/>
        <v>-327524877718310.13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-327524877718310.13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-1364686990492.9587</v>
      </c>
      <c r="L5158" s="444">
        <f t="shared" ca="1" si="202"/>
        <v>-328889564708803.06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-328889564708803.06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-1370373186286.6794</v>
      </c>
      <c r="L5159" s="444">
        <f t="shared" ca="1" si="202"/>
        <v>-330259937895089.75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-330259937895089.75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-1376083074562.874</v>
      </c>
      <c r="L5160" s="444">
        <f t="shared" ca="1" si="202"/>
        <v>-331636020969652.63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-331636020969652.63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-1381816754040.2192</v>
      </c>
      <c r="L5161" s="444">
        <f t="shared" ca="1" si="202"/>
        <v>-333017837723692.88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-333017837723692.88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-1387574323848.7202</v>
      </c>
      <c r="L5162" s="444">
        <f t="shared" ca="1" si="202"/>
        <v>-334405412047541.63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-334405412047541.63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-1393355883531.4233</v>
      </c>
      <c r="L5163" s="444">
        <f t="shared" ca="1" si="202"/>
        <v>-335798767931073.06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-335798767931073.06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-1399161533046.1377</v>
      </c>
      <c r="L5164" s="444">
        <f t="shared" ca="1" si="202"/>
        <v>-337197929464119.19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-337197929464119.19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-1404991372767.1633</v>
      </c>
      <c r="L5165" s="444">
        <f t="shared" ca="1" si="202"/>
        <v>-338602920836886.38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-338602920836886.38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-1410845503487.0266</v>
      </c>
      <c r="L5166" s="444">
        <f t="shared" ca="1" si="202"/>
        <v>-340013766340373.38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-340013766340373.38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-1416724026418.2224</v>
      </c>
      <c r="L5167" s="444">
        <f t="shared" ca="1" si="202"/>
        <v>-341430490366791.63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-341430490366791.63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-1422627043194.9651</v>
      </c>
      <c r="L5168" s="444">
        <f t="shared" ca="1" si="202"/>
        <v>-342853117409986.56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-342853117409986.56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-1428554655874.9441</v>
      </c>
      <c r="L5169" s="444">
        <f t="shared" ca="1" si="202"/>
        <v>-344281672065861.5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-344281672065861.5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-1434506966941.0896</v>
      </c>
      <c r="L5170" s="444">
        <f t="shared" ca="1" si="202"/>
        <v>-345716179032802.56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-345716179032802.56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-1440484079303.344</v>
      </c>
      <c r="L5171" s="444">
        <f t="shared" ca="1" si="202"/>
        <v>-347156663112105.94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-347156663112105.94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-1446486096300.4414</v>
      </c>
      <c r="L5172" s="444">
        <f t="shared" ca="1" si="202"/>
        <v>-348603149208406.38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-348603149208406.38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-1452513121701.6931</v>
      </c>
      <c r="L5173" s="444">
        <f t="shared" ca="1" si="202"/>
        <v>-350055662330108.06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-350055662330108.06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-1458565259708.7837</v>
      </c>
      <c r="L5174" s="444">
        <f t="shared" ca="1" si="202"/>
        <v>-351514227589816.88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-351514227589816.88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-1464642614957.5703</v>
      </c>
      <c r="L5175" s="444">
        <f t="shared" ca="1" si="202"/>
        <v>-352978870204774.44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-352978870204774.44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-1470745292519.8936</v>
      </c>
      <c r="L5176" s="444">
        <f t="shared" ca="1" si="202"/>
        <v>-354449615497294.31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-354449615497294.31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-1476873397905.3931</v>
      </c>
      <c r="L5177" s="444">
        <f t="shared" ca="1" si="202"/>
        <v>-355926488895199.69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-355926488895199.69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-1483027037063.332</v>
      </c>
      <c r="L5178" s="444">
        <f t="shared" ca="1" si="202"/>
        <v>-357409515932263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-357409515932263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-1489206316384.4292</v>
      </c>
      <c r="L5179" s="444">
        <f t="shared" ca="1" si="202"/>
        <v>-358898722248647.44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-358898722248647.44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-1495411342702.6978</v>
      </c>
      <c r="L5180" s="444">
        <f t="shared" ca="1" si="202"/>
        <v>-360394133591350.13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-360394133591350.13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-1501642223297.2922</v>
      </c>
      <c r="L5181" s="444">
        <f t="shared" ca="1" si="202"/>
        <v>-361895775814647.44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-361895775814647.44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-1507899065894.3643</v>
      </c>
      <c r="L5182" s="444">
        <f t="shared" ca="1" si="202"/>
        <v>-363403674880541.81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-363403674880541.81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-1514181978668.9243</v>
      </c>
      <c r="L5183" s="444">
        <f t="shared" ca="1" si="202"/>
        <v>-364917856859210.75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-364917856859210.75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-1520491070246.7114</v>
      </c>
      <c r="L5184" s="444">
        <f t="shared" ca="1" si="202"/>
        <v>-366438347929457.44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-366438347929457.44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-1526826449706.0728</v>
      </c>
      <c r="L5185" s="444">
        <f t="shared" ca="1" si="202"/>
        <v>-367965174379163.5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-367965174379163.5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-1533188226579.8479</v>
      </c>
      <c r="L5186" s="444">
        <f t="shared" ca="1" si="202"/>
        <v>-369498362605743.38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-369498362605743.38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-1539576510857.2642</v>
      </c>
      <c r="L5187" s="444">
        <f t="shared" ca="1" si="202"/>
        <v>-371037939116600.63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-371037939116600.63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-1545991412985.8359</v>
      </c>
      <c r="L5188" s="444">
        <f t="shared" ca="1" si="202"/>
        <v>-372583930529586.44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-372583930529586.44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-1552433043873.2769</v>
      </c>
      <c r="L5189" s="444">
        <f t="shared" ca="1" si="202"/>
        <v>-374136363573459.69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-374136363573459.69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-1558901514889.4153</v>
      </c>
      <c r="L5190" s="444">
        <f t="shared" ca="1" si="202"/>
        <v>-375695265088349.13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-375695265088349.13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-1565396937868.1213</v>
      </c>
      <c r="L5191" s="444">
        <f t="shared" ca="1" si="202"/>
        <v>-377260662026217.25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-377260662026217.25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-1571919425109.2385</v>
      </c>
      <c r="L5192" s="444">
        <f t="shared" ca="1" si="202"/>
        <v>-378832581451326.5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-378832581451326.5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-1578469089380.5271</v>
      </c>
      <c r="L5193" s="444">
        <f t="shared" ca="1" si="202"/>
        <v>-380411050540707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-380411050540707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-1585046043919.6125</v>
      </c>
      <c r="L5194" s="444">
        <f t="shared" ca="1" si="202"/>
        <v>-381996096584626.63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-381996096584626.63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-1591650402435.9443</v>
      </c>
      <c r="L5195" s="444">
        <f t="shared" ca="1" si="202"/>
        <v>-383587746987062.56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-383587746987062.56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-1598282279112.7607</v>
      </c>
      <c r="L5196" s="444">
        <f t="shared" ca="1" si="202"/>
        <v>-385186029266175.31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-385186029266175.31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-1604941788609.0637</v>
      </c>
      <c r="L5197" s="444">
        <f t="shared" ca="1" si="202"/>
        <v>-386790971054784.38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-386790971054784.38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-1611629046061.6016</v>
      </c>
      <c r="L5198" s="444">
        <f t="shared" ca="1" si="202"/>
        <v>-388402600100846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-388402600100846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-1618344167086.8584</v>
      </c>
      <c r="L5199" s="444">
        <f t="shared" ca="1" si="202"/>
        <v>-390020944267932.88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-390020944267932.88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-1625087267783.0537</v>
      </c>
      <c r="L5200" s="444">
        <f t="shared" ca="1" si="202"/>
        <v>-391646031535715.94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-391646031535715.94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-1631858464732.1497</v>
      </c>
      <c r="L5201" s="444">
        <f t="shared" ca="1" si="202"/>
        <v>-393277890000448.06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-393277890000448.06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-1638657875001.8669</v>
      </c>
      <c r="L5202" s="444">
        <f t="shared" ca="1" si="202"/>
        <v>-394916547875449.94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-394916547875449.94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-1645485616147.708</v>
      </c>
      <c r="L5203" s="444">
        <f t="shared" ca="1" si="202"/>
        <v>-396562033491597.63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-396562033491597.63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-1652341806214.99</v>
      </c>
      <c r="L5204" s="444">
        <f t="shared" ca="1" si="202"/>
        <v>-398214375297812.63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-398214375297812.63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-1659226563740.886</v>
      </c>
      <c r="L5205" s="444">
        <f t="shared" ca="1" si="202"/>
        <v>-399873601861553.5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-399873601861553.5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-1666140007756.4729</v>
      </c>
      <c r="L5206" s="444">
        <f t="shared" ca="1" si="202"/>
        <v>-401539741869310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-401539741869310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-1673082257788.7917</v>
      </c>
      <c r="L5207" s="444">
        <f t="shared" ca="1" si="202"/>
        <v>-403212824127098.81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-403212824127098.81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-1680053433862.9116</v>
      </c>
      <c r="L5208" s="444">
        <f t="shared" ca="1" si="202"/>
        <v>-404892877560961.75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-404892877560961.75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-1687053656504.0073</v>
      </c>
      <c r="L5209" s="444">
        <f t="shared" ca="1" si="202"/>
        <v>-406579931217465.75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-406579931217465.75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-1694083046739.4407</v>
      </c>
      <c r="L5210" s="444">
        <f t="shared" ca="1" si="202"/>
        <v>-408274014264205.19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-408274014264205.19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-1701141726100.855</v>
      </c>
      <c r="L5211" s="444">
        <f t="shared" ca="1" si="202"/>
        <v>-409975155990306.06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-409975155990306.06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-1708229816626.2751</v>
      </c>
      <c r="L5212" s="444">
        <f t="shared" ca="1" si="202"/>
        <v>-411683385806932.31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-411683385806932.31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-1715347440862.218</v>
      </c>
      <c r="L5213" s="444">
        <f t="shared" ca="1" si="202"/>
        <v>-413398733247794.5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-413398733247794.5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-1722494721865.8103</v>
      </c>
      <c r="L5214" s="444">
        <f t="shared" ca="1" si="202"/>
        <v>-415121227969660.31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-415121227969660.31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-1729671783206.918</v>
      </c>
      <c r="L5215" s="444">
        <f t="shared" ca="1" si="202"/>
        <v>-416850899752867.25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-416850899752867.25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-1736878748970.2803</v>
      </c>
      <c r="L5216" s="444">
        <f t="shared" ca="1" si="202"/>
        <v>-418587778501837.5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-418587778501837.5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-1744115743757.6563</v>
      </c>
      <c r="L5217" s="444">
        <f t="shared" ca="1" si="202"/>
        <v>-420331894245595.13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-420331894245595.13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-1751382892689.9797</v>
      </c>
      <c r="L5218" s="444">
        <f t="shared" ca="1" si="202"/>
        <v>-422083277138285.13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-422083277138285.13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-1758680321409.5212</v>
      </c>
      <c r="L5219" s="444">
        <f t="shared" ca="1" si="202"/>
        <v>-423841957459694.63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-423841957459694.63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-1766008156082.0608</v>
      </c>
      <c r="L5220" s="444">
        <f t="shared" ca="1" si="202"/>
        <v>-425607965615776.69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-425607965615776.69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-1773366523399.0696</v>
      </c>
      <c r="L5221" s="444">
        <f t="shared" ca="1" si="202"/>
        <v>-427381332139175.75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-427381332139175.75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-1780755550579.8989</v>
      </c>
      <c r="L5222" s="444">
        <f t="shared" ca="1" si="202"/>
        <v>-429162087689755.63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-429162087689755.63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-1788175365373.9817</v>
      </c>
      <c r="L5223" s="444">
        <f t="shared" ca="1" si="202"/>
        <v>-430950263055129.63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-430950263055129.63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-1795626096063.04</v>
      </c>
      <c r="L5224" s="444">
        <f t="shared" ca="1" si="202"/>
        <v>-432745889151192.69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-432745889151192.69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-1803107871463.3027</v>
      </c>
      <c r="L5225" s="444">
        <f t="shared" ca="1" si="202"/>
        <v>-434548997022656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-434548997022656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-1810620820927.7334</v>
      </c>
      <c r="L5226" s="444">
        <f t="shared" ca="1" si="202"/>
        <v>-436359617843583.75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-436359617843583.75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-1818165074348.2656</v>
      </c>
      <c r="L5227" s="444">
        <f t="shared" ca="1" si="202"/>
        <v>-438177782917932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-438177782917932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-1825740762158.05</v>
      </c>
      <c r="L5228" s="444">
        <f t="shared" ca="1" si="202"/>
        <v>-440003523680090.06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-440003523680090.06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-1833348015333.7085</v>
      </c>
      <c r="L5229" s="444">
        <f t="shared" ca="1" si="202"/>
        <v>-441836871695423.75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-441836871695423.75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-1840986965397.5989</v>
      </c>
      <c r="L5230" s="444">
        <f t="shared" ca="1" si="202"/>
        <v>-443677858660821.38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-443677858660821.38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-1848657744420.0891</v>
      </c>
      <c r="L5231" s="444">
        <f t="shared" ca="1" si="202"/>
        <v>-445526516405241.44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-445526516405241.44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-1856360485021.8394</v>
      </c>
      <c r="L5232" s="444">
        <f t="shared" ca="1" si="202"/>
        <v>-447382876890263.25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-447382876890263.25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-1864095320376.0969</v>
      </c>
      <c r="L5233" s="444">
        <f t="shared" ca="1" si="202"/>
        <v>-449246972210639.38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-449246972210639.38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-1871862384210.9973</v>
      </c>
      <c r="L5234" s="444">
        <f t="shared" ca="1" si="202"/>
        <v>-451118834594850.38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-451118834594850.38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-1879661810811.8765</v>
      </c>
      <c r="L5235" s="444">
        <f t="shared" ca="1" si="202"/>
        <v>-452998496405662.25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-452998496405662.25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-1887493735023.5928</v>
      </c>
      <c r="L5236" s="444">
        <f t="shared" ca="1" si="202"/>
        <v>-454885990140685.81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-454885990140685.81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-1895358292252.8574</v>
      </c>
      <c r="L5237" s="444">
        <f t="shared" ca="1" si="202"/>
        <v>-456781348432938.69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-456781348432938.69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-1903255618470.5779</v>
      </c>
      <c r="L5238" s="444">
        <f t="shared" ca="1" si="202"/>
        <v>-458684604051409.25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-458684604051409.25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-1911185850214.2051</v>
      </c>
      <c r="L5239" s="444">
        <f t="shared" ca="1" si="202"/>
        <v>-460595789901623.44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-460595789901623.44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-1919149124590.0977</v>
      </c>
      <c r="L5240" s="444">
        <f t="shared" ca="1" si="202"/>
        <v>-462514939026213.56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-462514939026213.56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-1927145579275.8896</v>
      </c>
      <c r="L5241" s="444">
        <f t="shared" ca="1" si="202"/>
        <v>-464442084605489.44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-464442084605489.44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-1935175352522.8728</v>
      </c>
      <c r="L5242" s="444">
        <f t="shared" ca="1" si="202"/>
        <v>-466377259958012.31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-466377259958012.31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-1943238583158.3845</v>
      </c>
      <c r="L5243" s="444">
        <f t="shared" ca="1" si="202"/>
        <v>-468320498541170.69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-468320498541170.69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-1951335410588.2112</v>
      </c>
      <c r="L5244" s="444">
        <f t="shared" ca="1" si="202"/>
        <v>-470271833951758.88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-470271833951758.88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-1959465974798.9954</v>
      </c>
      <c r="L5245" s="444">
        <f t="shared" ca="1" si="202"/>
        <v>-472231299926557.88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-472231299926557.88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-1967630416360.6575</v>
      </c>
      <c r="L5246" s="444">
        <f t="shared" ca="1" si="202"/>
        <v>-474198930342918.56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-474198930342918.56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-1975828876428.8274</v>
      </c>
      <c r="L5247" s="444">
        <f t="shared" ca="1" si="202"/>
        <v>-476174759219347.38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-476174759219347.38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-1984061496747.2808</v>
      </c>
      <c r="L5248" s="444">
        <f t="shared" ca="1" si="202"/>
        <v>-478158820716094.63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-478158820716094.63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-1992328419650.3943</v>
      </c>
      <c r="L5249" s="444">
        <f t="shared" ca="1" si="202"/>
        <v>-480151149135745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-480151149135745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-2000629788065.6045</v>
      </c>
      <c r="L5250" s="444">
        <f t="shared" ca="1" si="202"/>
        <v>-482151778923810.63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-482151778923810.63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-2008965745515.8777</v>
      </c>
      <c r="L5251" s="444">
        <f t="shared" ca="1" si="202"/>
        <v>-484160744669326.5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-484160744669326.5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-2017336436122.1936</v>
      </c>
      <c r="L5252" s="444">
        <f t="shared" ca="1" si="202"/>
        <v>-486178081105448.69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-486178081105448.69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-2025742004606.0361</v>
      </c>
      <c r="L5253" s="444">
        <f t="shared" ca="1" si="202"/>
        <v>-488203823110054.75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-488203823110054.75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-2034182596291.8948</v>
      </c>
      <c r="L5254" s="444">
        <f t="shared" ca="1" si="202"/>
        <v>-490238005706346.63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-490238005706346.63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-2042658357109.7778</v>
      </c>
      <c r="L5255" s="444">
        <f t="shared" ca="1" si="202"/>
        <v>-492280664063456.38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-492280664063456.38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-2051169433597.7351</v>
      </c>
      <c r="L5256" s="444">
        <f t="shared" ca="1" si="202"/>
        <v>-494331833497054.13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-494331833497054.13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-2059715972904.3921</v>
      </c>
      <c r="L5257" s="444">
        <f t="shared" ca="1" si="202"/>
        <v>-496391549469958.5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-496391549469958.5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-2068298122791.4937</v>
      </c>
      <c r="L5258" s="444">
        <f t="shared" ca="1" si="202"/>
        <v>-498459847592750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-498459847592750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-2076916031636.4585</v>
      </c>
      <c r="L5259" s="444">
        <f t="shared" ca="1" si="202"/>
        <v>-500536763624386.44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-500536763624386.44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-2085569848434.9436</v>
      </c>
      <c r="L5260" s="444">
        <f t="shared" ca="1" si="202"/>
        <v>-502622333472821.38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-502622333472821.38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-2094259722803.4224</v>
      </c>
      <c r="L5261" s="444">
        <f t="shared" ca="1" si="202"/>
        <v>-504716593195624.81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-504716593195624.81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-2102985804981.77</v>
      </c>
      <c r="L5262" s="444">
        <f t="shared" ca="1" si="202"/>
        <v>-506819579000606.56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-506819579000606.56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-2111748245835.8604</v>
      </c>
      <c r="L5263" s="444">
        <f t="shared" ca="1" si="202"/>
        <v>-508931327246442.44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-508931327246442.44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-2120547196860.1768</v>
      </c>
      <c r="L5264" s="444">
        <f t="shared" ca="1" si="202"/>
        <v>-511051874443302.63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-511051874443302.63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-2129382810180.4272</v>
      </c>
      <c r="L5265" s="444">
        <f t="shared" ca="1" si="202"/>
        <v>-513181257253483.06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-513181257253483.06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-2138255238556.1794</v>
      </c>
      <c r="L5266" s="444">
        <f t="shared" ca="1" si="202"/>
        <v>-515319512492039.25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-515319512492039.25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-2147164635383.4968</v>
      </c>
      <c r="L5267" s="444">
        <f t="shared" ca="1" si="202"/>
        <v>-517466677127422.75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-517466677127422.75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-2156111154697.5947</v>
      </c>
      <c r="L5268" s="444">
        <f t="shared" ca="1" si="202"/>
        <v>-519622788282120.38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-519622788282120.38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-2165094951175.5015</v>
      </c>
      <c r="L5269" s="444">
        <f t="shared" ca="1" si="202"/>
        <v>-521787883233295.88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-521787883233295.88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-2174116180138.7327</v>
      </c>
      <c r="L5270" s="444">
        <f t="shared" ca="1" si="202"/>
        <v>-523961999413434.63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-523961999413434.63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-2183174997555.9778</v>
      </c>
      <c r="L5271" s="444">
        <f t="shared" ca="1" si="202"/>
        <v>-526145174410990.63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-526145174410990.63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-2192271560045.7942</v>
      </c>
      <c r="L5272" s="444">
        <f t="shared" ca="1" si="202"/>
        <v>-528337445971036.44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-528337445971036.44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-2201406024879.3188</v>
      </c>
      <c r="L5273" s="444">
        <f t="shared" ca="1" si="202"/>
        <v>-530538851995915.75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-530538851995915.75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-2210578549982.9824</v>
      </c>
      <c r="L5274" s="444">
        <f t="shared" ca="1" si="202"/>
        <v>-532749430545898.75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-532749430545898.75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-2219789293941.2446</v>
      </c>
      <c r="L5275" s="444">
        <f t="shared" ca="1" si="202"/>
        <v>-534969219839840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-534969219839840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-2229038415999.3335</v>
      </c>
      <c r="L5276" s="444">
        <f t="shared" ca="1" si="202"/>
        <v>-537198258255839.31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-537198258255839.31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-2238326076065.9971</v>
      </c>
      <c r="L5277" s="444">
        <f t="shared" ca="1" si="202"/>
        <v>-539436584331905.31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-539436584331905.31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-2247652434716.2725</v>
      </c>
      <c r="L5278" s="444">
        <f t="shared" ca="1" si="202"/>
        <v>-541684236766621.56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-541684236766621.56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-2257017653194.2568</v>
      </c>
      <c r="L5279" s="444">
        <f t="shared" ca="1" si="202"/>
        <v>-543941254419815.81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-543941254419815.81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-2266421893415.8994</v>
      </c>
      <c r="L5280" s="444">
        <f t="shared" ca="1" si="202"/>
        <v>-546207676313231.69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-546207676313231.69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-2275865317971.7988</v>
      </c>
      <c r="L5281" s="444">
        <f t="shared" ca="1" si="202"/>
        <v>-548483541631203.5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-548483541631203.5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-2285348090130.0146</v>
      </c>
      <c r="L5282" s="444">
        <f t="shared" ca="1" si="202"/>
        <v>-550768889721333.5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-550768889721333.5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-2294870373838.8896</v>
      </c>
      <c r="L5283" s="444">
        <f t="shared" ca="1" si="202"/>
        <v>-553063760095172.38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-553063760095172.38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-2304432333729.8848</v>
      </c>
      <c r="L5284" s="444">
        <f t="shared" ca="1" si="202"/>
        <v>-555368192428902.25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-555368192428902.25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-2314034135120.4258</v>
      </c>
      <c r="L5285" s="444">
        <f t="shared" ca="1" si="202"/>
        <v>-557682226564022.69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-557682226564022.69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-2323675944016.7612</v>
      </c>
      <c r="L5286" s="444">
        <f t="shared" ca="1" si="202"/>
        <v>-560005902508039.44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-560005902508039.44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-2333357927116.8311</v>
      </c>
      <c r="L5287" s="444">
        <f t="shared" ca="1" si="202"/>
        <v>-562339260435156.25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-562339260435156.25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-2343080251813.1514</v>
      </c>
      <c r="L5288" s="444">
        <f t="shared" ca="1" si="202"/>
        <v>-564682340686969.38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-564682340686969.38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-2352843086195.7056</v>
      </c>
      <c r="L5289" s="444">
        <f t="shared" ca="1" si="202"/>
        <v>-567035183773165.13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-567035183773165.13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-2362646599054.8545</v>
      </c>
      <c r="L5290" s="444">
        <f t="shared" ca="1" si="202"/>
        <v>-569397830372220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-569397830372220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-2372490959884.25</v>
      </c>
      <c r="L5291" s="444">
        <f t="shared" ca="1" si="202"/>
        <v>-571770321332104.25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-571770321332104.25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-2382376338883.7676</v>
      </c>
      <c r="L5292" s="444">
        <f t="shared" ca="1" si="202"/>
        <v>-574152697670988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-574152697670988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-2392302906962.4502</v>
      </c>
      <c r="L5293" s="444">
        <f t="shared" ca="1" si="202"/>
        <v>-576545000577950.5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-576545000577950.5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-2402270835741.4604</v>
      </c>
      <c r="L5294" s="444">
        <f t="shared" ca="1" si="202"/>
        <v>-578947271413692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-578947271413692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-2412280297557.0498</v>
      </c>
      <c r="L5295" s="444">
        <f t="shared" ca="1" si="202"/>
        <v>-581359551711249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-581359551711249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-2422331465463.5376</v>
      </c>
      <c r="L5296" s="444">
        <f t="shared" ca="1" si="202"/>
        <v>-583781883176712.5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-583781883176712.5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-2432424513236.3022</v>
      </c>
      <c r="L5297" s="444">
        <f t="shared" ca="1" si="202"/>
        <v>-586214307689948.75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-586214307689948.75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-2442559615374.7866</v>
      </c>
      <c r="L5298" s="444">
        <f t="shared" ca="1" si="202"/>
        <v>-588656867305323.5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-588656867305323.5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-2452736947105.5146</v>
      </c>
      <c r="L5299" s="444">
        <f t="shared" ca="1" si="202"/>
        <v>-591109604252429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-591109604252429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-2462956684385.1206</v>
      </c>
      <c r="L5300" s="444">
        <f t="shared" ca="1" si="202"/>
        <v>-593572560936814.13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-593572560936814.13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-2473219003903.3921</v>
      </c>
      <c r="L5301" s="444">
        <f t="shared" ca="1" si="202"/>
        <v>-596045779940717.5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-596045779940717.5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-2483524083086.3228</v>
      </c>
      <c r="L5302" s="444">
        <f t="shared" ca="1" si="202"/>
        <v>-598529304023803.88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-598529304023803.88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-2493872100099.1826</v>
      </c>
      <c r="L5303" s="444">
        <f t="shared" ca="1" si="202"/>
        <v>-601023176123903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-601023176123903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-2504263233849.5957</v>
      </c>
      <c r="L5304" s="444">
        <f t="shared" ca="1" si="202"/>
        <v>-603527439357752.63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-603527439357752.63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-2514697663990.6357</v>
      </c>
      <c r="L5305" s="444">
        <f t="shared" ca="1" si="202"/>
        <v>-606042137021743.25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-606042137021743.25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-2525175570923.9302</v>
      </c>
      <c r="L5306" s="444">
        <f t="shared" ca="1" si="202"/>
        <v>-608567312592667.13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-608567312592667.13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-2535697135802.7798</v>
      </c>
      <c r="L5307" s="444">
        <f t="shared" ca="1" si="202"/>
        <v>-611103009728469.88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-611103009728469.88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-2546262540535.291</v>
      </c>
      <c r="L5308" s="444">
        <f t="shared" ca="1" si="202"/>
        <v>-613649272269005.13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-613649272269005.13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-2556871967787.5215</v>
      </c>
      <c r="L5309" s="444">
        <f t="shared" ca="1" si="202"/>
        <v>-616206144236792.63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-616206144236792.63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-2567525600986.6357</v>
      </c>
      <c r="L5310" s="444">
        <f t="shared" ca="1" si="202"/>
        <v>-618773669837779.25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-618773669837779.25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-2578223624324.0801</v>
      </c>
      <c r="L5311" s="444">
        <f t="shared" ca="1" si="202"/>
        <v>-621351893462103.38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-621351893462103.38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-2588966222758.7642</v>
      </c>
      <c r="L5312" s="444">
        <f t="shared" ca="1" si="202"/>
        <v>-623940859684862.13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-623940859684862.13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-2599753582020.2588</v>
      </c>
      <c r="L5313" s="444">
        <f t="shared" ca="1" si="202"/>
        <v>-626540613266882.38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-626540613266882.38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-2610585888612.0098</v>
      </c>
      <c r="L5314" s="444">
        <f t="shared" ca="1" si="202"/>
        <v>-629151199155494.38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-629151199155494.38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-2621463329814.5601</v>
      </c>
      <c r="L5315" s="444">
        <f t="shared" ca="1" si="202"/>
        <v>-631772662485308.88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-631772662485308.88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-2632386093688.7871</v>
      </c>
      <c r="L5316" s="444">
        <f t="shared" ca="1" si="202"/>
        <v>-634405048578997.63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-634405048578997.63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-2643354369079.1567</v>
      </c>
      <c r="L5317" s="444">
        <f t="shared" ca="1" si="202"/>
        <v>-637048402948076.75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-637048402948076.75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-2654368345616.9863</v>
      </c>
      <c r="L5318" s="444">
        <f t="shared" ca="1" si="202"/>
        <v>-639702771293693.75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-639702771293693.75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-2665428213723.7241</v>
      </c>
      <c r="L5319" s="444">
        <f t="shared" ca="1" si="202"/>
        <v>-642368199507417.5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-642368199507417.5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-2676534164614.2397</v>
      </c>
      <c r="L5320" s="444">
        <f t="shared" ca="1" si="202"/>
        <v>-645044733672031.75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-645044733672031.75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-2687686390300.1323</v>
      </c>
      <c r="L5321" s="444">
        <f t="shared" ca="1" si="202"/>
        <v>-647732420062331.88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-647732420062331.88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-2698885083593.0493</v>
      </c>
      <c r="L5322" s="444">
        <f t="shared" ca="1" si="202"/>
        <v>-650431305145924.88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-650431305145924.88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-2710130438108.0205</v>
      </c>
      <c r="L5323" s="444">
        <f t="shared" ca="1" si="202"/>
        <v>-653141435584032.88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-653141435584032.88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-2721422648266.8037</v>
      </c>
      <c r="L5324" s="444">
        <f t="shared" ca="1" si="202"/>
        <v>-655862858232299.63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-655862858232299.63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-2732761909301.2485</v>
      </c>
      <c r="L5325" s="444">
        <f t="shared" ca="1" si="202"/>
        <v>-658595620141600.88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-658595620141600.88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-2744148417256.6704</v>
      </c>
      <c r="L5326" s="444">
        <f t="shared" ca="1" si="202"/>
        <v>-661339768558857.5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-661339768558857.5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-2755582368995.2397</v>
      </c>
      <c r="L5327" s="444">
        <f t="shared" ca="1" si="202"/>
        <v>-664095350927852.75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-664095350927852.75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-2767063962199.3862</v>
      </c>
      <c r="L5328" s="444">
        <f t="shared" ca="1" si="202"/>
        <v>-666862414890052.13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-666862414890052.13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-2778593395375.2173</v>
      </c>
      <c r="L5329" s="444">
        <f t="shared" ca="1" si="202"/>
        <v>-669641008285427.38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-669641008285427.38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-2790170867855.9473</v>
      </c>
      <c r="L5330" s="444">
        <f t="shared" ca="1" si="202"/>
        <v>-672431179153283.38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-672431179153283.38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-2801796579805.3472</v>
      </c>
      <c r="L5331" s="444">
        <f t="shared" ca="1" si="202"/>
        <v>-675232975733088.75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-675232975733088.75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-2813470732221.2031</v>
      </c>
      <c r="L5332" s="444">
        <f t="shared" ca="1" si="202"/>
        <v>-678046446465310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-678046446465310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-2825193526938.7915</v>
      </c>
      <c r="L5333" s="444">
        <f t="shared" ca="1" si="202"/>
        <v>-680871639992248.75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-680871639992248.75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-2836965166634.3696</v>
      </c>
      <c r="L5334" s="444">
        <f t="shared" ca="1" si="202"/>
        <v>-683708605158883.13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-683708605158883.13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-2848785854828.6797</v>
      </c>
      <c r="L5335" s="444">
        <f t="shared" ca="1" si="202"/>
        <v>-686557391013711.75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-686557391013711.75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-2860655795890.4658</v>
      </c>
      <c r="L5336" s="444">
        <f t="shared" ca="1" si="202"/>
        <v>-689418046809602.25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-689418046809602.25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-2872575195040.0093</v>
      </c>
      <c r="L5337" s="444">
        <f t="shared" ca="1" si="202"/>
        <v>-692290622004642.25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-692290622004642.25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-2884544258352.6758</v>
      </c>
      <c r="L5338" s="444">
        <f t="shared" ca="1" si="202"/>
        <v>-695175166262994.88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-695175166262994.88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-2896563192762.4785</v>
      </c>
      <c r="L5339" s="444">
        <f t="shared" ca="1" si="202"/>
        <v>-698071729455757.38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-698071729455757.38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-2908632206065.6558</v>
      </c>
      <c r="L5340" s="444">
        <f t="shared" ca="1" si="202"/>
        <v>-700980361661823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-700980361661823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-2920751506924.2627</v>
      </c>
      <c r="L5341" s="444">
        <f t="shared" ca="1" si="202"/>
        <v>-703901113168747.25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-703901113168747.25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-2932921304869.7803</v>
      </c>
      <c r="L5342" s="444">
        <f t="shared" ca="1" si="202"/>
        <v>-706834034473617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-706834034473617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-2945141810306.7373</v>
      </c>
      <c r="L5343" s="444">
        <f t="shared" ca="1" si="202"/>
        <v>-709779176283923.75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-709779176283923.75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-2957413234516.3491</v>
      </c>
      <c r="L5344" s="444">
        <f t="shared" ca="1" si="202"/>
        <v>-712736589518440.13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-712736589518440.13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-2969735789660.167</v>
      </c>
      <c r="L5345" s="444">
        <f t="shared" ca="1" si="202"/>
        <v>-715706325308100.25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-715706325308100.25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-2982109688783.751</v>
      </c>
      <c r="L5346" s="444">
        <f t="shared" ca="1" si="202"/>
        <v>-718688434996884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-718688434996884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-2994535145820.3501</v>
      </c>
      <c r="L5347" s="444">
        <f t="shared" ca="1" si="202"/>
        <v>-721682970142704.38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-721682970142704.38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-3007012375594.6016</v>
      </c>
      <c r="L5348" s="444">
        <f t="shared" ca="1" si="202"/>
        <v>-724689982518299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-724689982518299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-3019541593826.2456</v>
      </c>
      <c r="L5349" s="444">
        <f t="shared" ca="1" si="202"/>
        <v>-727709524112125.25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-727709524112125.25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-3032123017133.855</v>
      </c>
      <c r="L5350" s="444">
        <f t="shared" ca="1" si="202"/>
        <v>-730741647129259.13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-730741647129259.13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-3044756863038.5796</v>
      </c>
      <c r="L5351" s="444">
        <f t="shared" ca="1" si="202"/>
        <v>-733786403992297.75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-733786403992297.75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-3057443349967.9072</v>
      </c>
      <c r="L5352" s="444">
        <f t="shared" ca="1" si="202"/>
        <v>-736843847342265.63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-736843847342265.63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-3070182697259.4399</v>
      </c>
      <c r="L5353" s="444">
        <f t="shared" ca="1" si="202"/>
        <v>-739914030039525.13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-739914030039525.13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-3082975125164.688</v>
      </c>
      <c r="L5354" s="444">
        <f t="shared" ca="1" si="202"/>
        <v>-742997005164689.88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-742997005164689.88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-3095820854852.8745</v>
      </c>
      <c r="L5355" s="444">
        <f t="shared" ca="1" si="202"/>
        <v>-746092826019542.75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-746092826019542.75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-3108720108414.7612</v>
      </c>
      <c r="L5356" s="444">
        <f t="shared" ca="1" si="202"/>
        <v>-749201546127957.5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-749201546127957.5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-3121673108866.4897</v>
      </c>
      <c r="L5357" s="444">
        <f t="shared" ca="1" si="202"/>
        <v>-752323219236824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-752323219236824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-3134680080153.4331</v>
      </c>
      <c r="L5358" s="444">
        <f t="shared" ca="1" si="202"/>
        <v>-755457899316977.38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-755457899316977.38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-3147741247154.0723</v>
      </c>
      <c r="L5359" s="444">
        <f t="shared" ca="1" si="202"/>
        <v>-758605640564131.5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-758605640564131.5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-3160856835683.8813</v>
      </c>
      <c r="L5360" s="444">
        <f t="shared" ca="1" si="202"/>
        <v>-761766497399815.38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-761766497399815.38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-3174027072499.2305</v>
      </c>
      <c r="L5361" s="444">
        <f t="shared" ca="1" si="202"/>
        <v>-764940524472314.63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-764940524472314.63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-3187252185301.311</v>
      </c>
      <c r="L5362" s="444">
        <f t="shared" ca="1" si="202"/>
        <v>-768127776657615.88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-768127776657615.88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-3200532402740.0659</v>
      </c>
      <c r="L5363" s="444">
        <f t="shared" ref="L5363:L5617" ca="1" si="207">I5363-J5363+K5363</f>
        <v>-771328309060356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-771328309060356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-3213867954418.1499</v>
      </c>
      <c r="L5364" s="444">
        <f t="shared" ca="1" si="207"/>
        <v>-774542177014774.13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-774542177014774.13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-3227259070894.8921</v>
      </c>
      <c r="L5365" s="444">
        <f t="shared" ca="1" si="207"/>
        <v>-777769436085669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-777769436085669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-3240705983690.2876</v>
      </c>
      <c r="L5366" s="444">
        <f t="shared" ca="1" si="207"/>
        <v>-781010142069359.25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-781010142069359.25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-3254208925288.9971</v>
      </c>
      <c r="L5367" s="444">
        <f t="shared" ca="1" si="207"/>
        <v>-784264350994648.25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-784264350994648.25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-3267768129144.3677</v>
      </c>
      <c r="L5368" s="444">
        <f t="shared" ca="1" si="207"/>
        <v>-787532119123792.63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-787532119123792.63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-3281383829682.4692</v>
      </c>
      <c r="L5369" s="444">
        <f t="shared" ca="1" si="207"/>
        <v>-790813502953475.13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-790813502953475.13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-3295056262306.1465</v>
      </c>
      <c r="L5370" s="444">
        <f t="shared" ca="1" si="207"/>
        <v>-794108559215781.25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-794108559215781.25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-3308785663399.0884</v>
      </c>
      <c r="L5371" s="444">
        <f t="shared" ca="1" si="207"/>
        <v>-797417344879180.38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-797417344879180.38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-3322572270329.918</v>
      </c>
      <c r="L5372" s="444">
        <f t="shared" ca="1" si="207"/>
        <v>-800739917149510.25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-800739917149510.25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-3336416321456.2925</v>
      </c>
      <c r="L5373" s="444">
        <f t="shared" ca="1" si="207"/>
        <v>-804076333470966.5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-804076333470966.5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-3350318056129.0269</v>
      </c>
      <c r="L5374" s="444">
        <f t="shared" ca="1" si="207"/>
        <v>-807426651527095.5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-807426651527095.5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-3364277714696.2314</v>
      </c>
      <c r="L5375" s="444">
        <f t="shared" ca="1" si="207"/>
        <v>-810790929241791.75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-810790929241791.75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-3378295538507.4658</v>
      </c>
      <c r="L5376" s="444">
        <f t="shared" ca="1" si="207"/>
        <v>-814169224780299.25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-814169224780299.25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-3392371769917.9136</v>
      </c>
      <c r="L5377" s="444">
        <f t="shared" ca="1" si="207"/>
        <v>-817561596550217.13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-817561596550217.13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-3406506652292.5713</v>
      </c>
      <c r="L5378" s="444">
        <f t="shared" ca="1" si="207"/>
        <v>-820968103202509.75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-820968103202509.75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-3420700430010.457</v>
      </c>
      <c r="L5379" s="444">
        <f t="shared" ca="1" si="207"/>
        <v>-824388803632520.25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-824388803632520.25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-3434953348468.8345</v>
      </c>
      <c r="L5380" s="444">
        <f t="shared" ca="1" si="207"/>
        <v>-827823756980989.13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-827823756980989.13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-3449265654087.4546</v>
      </c>
      <c r="L5381" s="444">
        <f t="shared" ca="1" si="207"/>
        <v>-831273022635076.63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-831273022635076.63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-3463637594312.8193</v>
      </c>
      <c r="L5382" s="444">
        <f t="shared" ca="1" si="207"/>
        <v>-834736660229389.5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-834736660229389.5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-3478069417622.4561</v>
      </c>
      <c r="L5383" s="444">
        <f t="shared" ca="1" si="207"/>
        <v>-838214729647012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-838214729647012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-3492561373529.2168</v>
      </c>
      <c r="L5384" s="444">
        <f t="shared" ca="1" si="207"/>
        <v>-841707291020541.25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-841707291020541.25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-3507113712585.5884</v>
      </c>
      <c r="L5385" s="444">
        <f t="shared" ca="1" si="207"/>
        <v>-845214404733126.88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-845214404733126.88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-3521726686388.0288</v>
      </c>
      <c r="L5386" s="444">
        <f t="shared" ca="1" si="207"/>
        <v>-848736131419514.88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-848736131419514.88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-3536400547581.312</v>
      </c>
      <c r="L5387" s="444">
        <f t="shared" ca="1" si="207"/>
        <v>-852272531967096.13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-852272531967096.13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-3551135549862.9004</v>
      </c>
      <c r="L5388" s="444">
        <f t="shared" ca="1" si="207"/>
        <v>-855823667516959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-855823667516959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-3565931947987.3291</v>
      </c>
      <c r="L5389" s="444">
        <f t="shared" ca="1" si="207"/>
        <v>-859389599464946.38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-859389599464946.38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-3580789997770.6099</v>
      </c>
      <c r="L5390" s="444">
        <f t="shared" ca="1" si="207"/>
        <v>-862970389462717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-862970389462717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-3595709956094.6543</v>
      </c>
      <c r="L5391" s="444">
        <f t="shared" ca="1" si="207"/>
        <v>-866566099418811.63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-866566099418811.63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-3610692080911.7148</v>
      </c>
      <c r="L5392" s="444">
        <f t="shared" ca="1" si="207"/>
        <v>-870176791499723.38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-870176791499723.38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-3625736631248.8472</v>
      </c>
      <c r="L5393" s="444">
        <f t="shared" ca="1" si="207"/>
        <v>-873802528130972.25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-873802528130972.25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-3640843867212.3843</v>
      </c>
      <c r="L5394" s="444">
        <f t="shared" ca="1" si="207"/>
        <v>-877443371998184.63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-877443371998184.63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-3656014049992.436</v>
      </c>
      <c r="L5395" s="444">
        <f t="shared" ca="1" si="207"/>
        <v>-881099386048177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-881099386048177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-3671247441867.4043</v>
      </c>
      <c r="L5396" s="444">
        <f t="shared" ca="1" si="207"/>
        <v>-884770633490044.38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-884770633490044.38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-3686544306208.5181</v>
      </c>
      <c r="L5397" s="444">
        <f t="shared" ca="1" si="207"/>
        <v>-888457177796252.88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-888457177796252.88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-3701904907484.3867</v>
      </c>
      <c r="L5398" s="444">
        <f t="shared" ca="1" si="207"/>
        <v>-892159082703737.25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-892159082703737.25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-3717329511265.5723</v>
      </c>
      <c r="L5399" s="444">
        <f t="shared" ca="1" si="207"/>
        <v>-895876412215002.88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-895876412215002.88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-3732818384229.1787</v>
      </c>
      <c r="L5400" s="444">
        <f t="shared" ca="1" si="207"/>
        <v>-899609230599232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-899609230599232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-3748371794163.4668</v>
      </c>
      <c r="L5401" s="444">
        <f t="shared" ca="1" si="207"/>
        <v>-903357602393395.5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-903357602393395.5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-3763990009972.481</v>
      </c>
      <c r="L5402" s="444">
        <f t="shared" ca="1" si="207"/>
        <v>-907121592403368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-907121592403368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-3779673301680.6997</v>
      </c>
      <c r="L5403" s="444">
        <f t="shared" ca="1" si="207"/>
        <v>-910901265705048.75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-910901265705048.75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-3795421940437.7031</v>
      </c>
      <c r="L5404" s="444">
        <f t="shared" ca="1" si="207"/>
        <v>-914696687645486.5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-914696687645486.5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-3811236198522.8608</v>
      </c>
      <c r="L5405" s="444">
        <f t="shared" ca="1" si="207"/>
        <v>-918507923844009.38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-918507923844009.38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-3827116349350.0391</v>
      </c>
      <c r="L5406" s="444">
        <f t="shared" ca="1" si="207"/>
        <v>-922335040193359.38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-922335040193359.38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-3843062667472.3311</v>
      </c>
      <c r="L5407" s="444">
        <f t="shared" ca="1" si="207"/>
        <v>-926178102860831.75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-926178102860831.75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-3859075428586.7983</v>
      </c>
      <c r="L5408" s="444">
        <f t="shared" ca="1" si="207"/>
        <v>-930037178289418.5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-930037178289418.5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-3875154909539.2437</v>
      </c>
      <c r="L5409" s="444">
        <f t="shared" ca="1" si="207"/>
        <v>-933912333198957.75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-933912333198957.75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-3891301388328.9907</v>
      </c>
      <c r="L5410" s="444">
        <f t="shared" ca="1" si="207"/>
        <v>-937803634587286.75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-937803634587286.75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-3907515144113.6948</v>
      </c>
      <c r="L5411" s="444">
        <f t="shared" ca="1" si="207"/>
        <v>-941711149731400.5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-941711149731400.5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-3923796457214.1694</v>
      </c>
      <c r="L5412" s="444">
        <f t="shared" ca="1" si="207"/>
        <v>-945634946188614.63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-945634946188614.63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-3940145609119.2275</v>
      </c>
      <c r="L5413" s="444">
        <f t="shared" ca="1" si="207"/>
        <v>-949575091797733.88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-949575091797733.88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-3956562882490.5571</v>
      </c>
      <c r="L5414" s="444">
        <f t="shared" ca="1" si="207"/>
        <v>-953531654680224.38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-953531654680224.38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-3973048561167.6016</v>
      </c>
      <c r="L5415" s="444">
        <f t="shared" ca="1" si="207"/>
        <v>-957504703241392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-957504703241392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-3989602930172.4663</v>
      </c>
      <c r="L5416" s="444">
        <f t="shared" ca="1" si="207"/>
        <v>-961494306171564.5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-961494306171564.5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-4006226275714.8521</v>
      </c>
      <c r="L5417" s="444">
        <f t="shared" ca="1" si="207"/>
        <v>-965500532447279.38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-965500532447279.38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-4022918885196.9976</v>
      </c>
      <c r="L5418" s="444">
        <f t="shared" ca="1" si="207"/>
        <v>-969523451332476.38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-969523451332476.38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-4039681047218.6514</v>
      </c>
      <c r="L5419" s="444">
        <f t="shared" ca="1" si="207"/>
        <v>-973563132379695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-973563132379695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-4056513051582.0625</v>
      </c>
      <c r="L5420" s="444">
        <f t="shared" ca="1" si="207"/>
        <v>-977619645431277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-977619645431277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-4073415189296.9873</v>
      </c>
      <c r="L5421" s="444">
        <f t="shared" ca="1" si="207"/>
        <v>-981693060620574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-981693060620574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-4090387752585.7251</v>
      </c>
      <c r="L5422" s="444">
        <f t="shared" ca="1" si="207"/>
        <v>-985783448373159.75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-985783448373159.75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-4107431034888.1655</v>
      </c>
      <c r="L5423" s="444">
        <f t="shared" ca="1" si="207"/>
        <v>-989890879408047.88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-989890879408047.88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-4124545330866.8662</v>
      </c>
      <c r="L5424" s="444">
        <f t="shared" ca="1" si="207"/>
        <v>-994015424738914.75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-994015424738914.75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-4141730936412.1445</v>
      </c>
      <c r="L5425" s="444">
        <f t="shared" ca="1" si="207"/>
        <v>-998157155675326.88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-998157155675326.88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-4158988148647.1953</v>
      </c>
      <c r="L5426" s="444">
        <f t="shared" ca="1" si="207"/>
        <v>-1002316143823974.1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-1002316143823974.1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-4176317265933.2256</v>
      </c>
      <c r="L5427" s="444">
        <f t="shared" ca="1" si="207"/>
        <v>-1006492461089907.4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-1006492461089907.4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-4193718587874.6133</v>
      </c>
      <c r="L5428" s="444">
        <f t="shared" ca="1" si="207"/>
        <v>-1010686179677782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-1010686179677782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-4211192415324.0913</v>
      </c>
      <c r="L5429" s="444">
        <f t="shared" ca="1" si="207"/>
        <v>-1014897372093106.1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-1014897372093106.1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-4228739050387.9419</v>
      </c>
      <c r="L5430" s="444">
        <f t="shared" ca="1" si="207"/>
        <v>-1019126111143494.1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-1019126111143494.1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-4246358796431.2256</v>
      </c>
      <c r="L5431" s="444">
        <f t="shared" ca="1" si="207"/>
        <v>-1023372469939925.4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-1023372469939925.4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-4264051958083.0225</v>
      </c>
      <c r="L5432" s="444">
        <f t="shared" ca="1" si="207"/>
        <v>-1027636521898008.4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-1027636521898008.4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-4281818841241.7017</v>
      </c>
      <c r="L5433" s="444">
        <f t="shared" ca="1" si="207"/>
        <v>-1031918340739250.1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-1031918340739250.1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-4299659753080.2085</v>
      </c>
      <c r="L5434" s="444">
        <f t="shared" ca="1" si="207"/>
        <v>-1036218000492330.4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-1036218000492330.4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-4317575002051.3765</v>
      </c>
      <c r="L5435" s="444">
        <f t="shared" ca="1" si="207"/>
        <v>-1040535575494381.8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-1040535575494381.8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-4335564897893.2573</v>
      </c>
      <c r="L5436" s="444">
        <f t="shared" ca="1" si="207"/>
        <v>-1044871140392275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-1044871140392275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-4353629751634.479</v>
      </c>
      <c r="L5437" s="444">
        <f t="shared" ca="1" si="207"/>
        <v>-1049224770143909.5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-1049224770143909.5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-4371769875599.6235</v>
      </c>
      <c r="L5438" s="444">
        <f t="shared" ca="1" si="207"/>
        <v>-1053596540019509.1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-1053596540019509.1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-4389985583414.6206</v>
      </c>
      <c r="L5439" s="444">
        <f t="shared" ca="1" si="207"/>
        <v>-1057986525602923.8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-1057986525602923.8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-4408277190012.1816</v>
      </c>
      <c r="L5440" s="444">
        <f t="shared" ca="1" si="207"/>
        <v>-1062394802792935.9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-1062394802792935.9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-4426645011637.2324</v>
      </c>
      <c r="L5441" s="444">
        <f t="shared" ca="1" si="207"/>
        <v>-1066821447804573.1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-1066821447804573.1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-4445089365852.3877</v>
      </c>
      <c r="L5442" s="444">
        <f t="shared" ca="1" si="207"/>
        <v>-1071266537170425.5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-1071266537170425.5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-4463610571543.4395</v>
      </c>
      <c r="L5443" s="444">
        <f t="shared" ca="1" si="207"/>
        <v>-1075730147741969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-1075730147741969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-4482208948924.8711</v>
      </c>
      <c r="L5444" s="444">
        <f t="shared" ca="1" si="207"/>
        <v>-1080212356690893.9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-1080212356690893.9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-4500884819545.3906</v>
      </c>
      <c r="L5445" s="444">
        <f t="shared" ca="1" si="207"/>
        <v>-1084713241510439.3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-1084713241510439.3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-4519638506293.4971</v>
      </c>
      <c r="L5446" s="444">
        <f t="shared" ca="1" si="207"/>
        <v>-1089232880016732.8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-1089232880016732.8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-4538470333403.0527</v>
      </c>
      <c r="L5447" s="444">
        <f t="shared" ca="1" si="207"/>
        <v>-1093771350350135.8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-1093771350350135.8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-4557380626458.8984</v>
      </c>
      <c r="L5448" s="444">
        <f t="shared" ca="1" si="207"/>
        <v>-1098328730976594.6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-1098328730976594.6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-4576369712402.4775</v>
      </c>
      <c r="L5449" s="444">
        <f t="shared" ca="1" si="207"/>
        <v>-1102905100688997.1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-1102905100688997.1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-4595437919537.4883</v>
      </c>
      <c r="L5450" s="444">
        <f t="shared" ca="1" si="207"/>
        <v>-1107500538608534.6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-1107500538608534.6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-4614585577535.5605</v>
      </c>
      <c r="L5451" s="444">
        <f t="shared" ca="1" si="207"/>
        <v>-1112115124186070.1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-1112115124186070.1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-4633813017441.958</v>
      </c>
      <c r="L5452" s="444">
        <f t="shared" ca="1" si="207"/>
        <v>-1116748937203512.1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-1116748937203512.1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-4653120571681.3008</v>
      </c>
      <c r="L5453" s="444">
        <f t="shared" ca="1" si="207"/>
        <v>-1121402057775193.4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-1121402057775193.4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-4672508574063.3057</v>
      </c>
      <c r="L5454" s="444">
        <f t="shared" ca="1" si="207"/>
        <v>-1126074566349256.8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-1126074566349256.8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-4691977359788.5693</v>
      </c>
      <c r="L5455" s="444">
        <f t="shared" ca="1" si="207"/>
        <v>-1130766543709045.3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-1130766543709045.3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-4711527265454.3555</v>
      </c>
      <c r="L5456" s="444">
        <f t="shared" ca="1" si="207"/>
        <v>-1135478070974499.5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-1135478070974499.5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-4731158629060.4141</v>
      </c>
      <c r="L5457" s="444">
        <f t="shared" ca="1" si="207"/>
        <v>-1140209229603560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-1140209229603560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-4750871790014.833</v>
      </c>
      <c r="L5458" s="444">
        <f t="shared" ca="1" si="207"/>
        <v>-1144960101393574.8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-1144960101393574.8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-4770667089139.8945</v>
      </c>
      <c r="L5459" s="444">
        <f t="shared" ca="1" si="207"/>
        <v>-1149730768482714.8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-1149730768482714.8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-4790544868677.9785</v>
      </c>
      <c r="L5460" s="444">
        <f t="shared" ca="1" si="207"/>
        <v>-1154521313351392.8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-1154521313351392.8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-4810505472297.4697</v>
      </c>
      <c r="L5461" s="444">
        <f t="shared" ca="1" si="207"/>
        <v>-1159331818823690.3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-1159331818823690.3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-4830549245098.709</v>
      </c>
      <c r="L5462" s="444">
        <f t="shared" ca="1" si="207"/>
        <v>-1164162368068789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-1164162368068789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-4850676533619.9541</v>
      </c>
      <c r="L5463" s="444">
        <f t="shared" ca="1" si="207"/>
        <v>-1169013044602409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-1169013044602409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-4870887685843.3711</v>
      </c>
      <c r="L5464" s="444">
        <f t="shared" ca="1" si="207"/>
        <v>-1173883932288252.3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-1173883932288252.3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-4891183051201.0508</v>
      </c>
      <c r="L5465" s="444">
        <f t="shared" ca="1" si="207"/>
        <v>-1178775115339453.3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-1178775115339453.3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-4911562980581.0547</v>
      </c>
      <c r="L5466" s="444">
        <f t="shared" ca="1" si="207"/>
        <v>-1183686678320034.3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-1183686678320034.3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-4932027826333.4756</v>
      </c>
      <c r="L5467" s="444">
        <f t="shared" ca="1" si="207"/>
        <v>-1188618706146367.8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-1188618706146367.8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-4952577942276.5322</v>
      </c>
      <c r="L5468" s="444">
        <f t="shared" ca="1" si="207"/>
        <v>-1193571284088644.3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-1193571284088644.3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-4973213683702.6846</v>
      </c>
      <c r="L5469" s="444">
        <f t="shared" ca="1" si="207"/>
        <v>-1198544497772347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-1198544497772347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-4993935407384.7793</v>
      </c>
      <c r="L5470" s="444">
        <f t="shared" ca="1" si="207"/>
        <v>-1203538433179731.8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-1203538433179731.8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-5014743471582.2158</v>
      </c>
      <c r="L5471" s="444">
        <f t="shared" ca="1" si="207"/>
        <v>-1208553176651314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-1208553176651314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-5035638236047.1416</v>
      </c>
      <c r="L5472" s="444">
        <f t="shared" ca="1" si="207"/>
        <v>-1213588814887361.3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-1213588814887361.3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-5056620062030.6719</v>
      </c>
      <c r="L5473" s="444">
        <f t="shared" ca="1" si="207"/>
        <v>-1218645434949392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-1218645434949392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-5077689312289.1328</v>
      </c>
      <c r="L5474" s="444">
        <f t="shared" ca="1" si="207"/>
        <v>-1223723124261681.3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-1223723124261681.3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-5098846351090.3389</v>
      </c>
      <c r="L5475" s="444">
        <f t="shared" ca="1" si="207"/>
        <v>-1228821970612771.5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-1228821970612771.5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-5120091544219.8809</v>
      </c>
      <c r="L5476" s="444">
        <f t="shared" ca="1" si="207"/>
        <v>-1233942062156991.5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-1233942062156991.5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-5141425258987.4648</v>
      </c>
      <c r="L5477" s="444">
        <f t="shared" ca="1" si="207"/>
        <v>-1239083487415979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-1239083487415979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-5162847864233.2461</v>
      </c>
      <c r="L5478" s="444">
        <f t="shared" ca="1" si="207"/>
        <v>-1244246335280212.3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-1244246335280212.3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-5184359730334.2178</v>
      </c>
      <c r="L5479" s="444">
        <f t="shared" ca="1" si="207"/>
        <v>-1249430695010546.5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-1249430695010546.5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-5205961229210.6104</v>
      </c>
      <c r="L5480" s="444">
        <f t="shared" ca="1" si="207"/>
        <v>-1254636656239757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-1254636656239757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-5227652734332.3203</v>
      </c>
      <c r="L5481" s="444">
        <f t="shared" ca="1" si="207"/>
        <v>-1259864308974089.3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-1259864308974089.3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-5249434620725.3721</v>
      </c>
      <c r="L5482" s="444">
        <f t="shared" ca="1" si="207"/>
        <v>-1265113743594814.5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-1265113743594814.5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-5271307264978.3936</v>
      </c>
      <c r="L5483" s="444">
        <f t="shared" ca="1" si="207"/>
        <v>-1270385050859793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-1270385050859793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-5293271045249.1377</v>
      </c>
      <c r="L5484" s="444">
        <f t="shared" ca="1" si="207"/>
        <v>-1275678321905042.3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-1275678321905042.3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-5315326341271.0098</v>
      </c>
      <c r="L5485" s="444">
        <f t="shared" ca="1" si="207"/>
        <v>-1280993648246313.3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-1280993648246313.3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-5337473534359.6387</v>
      </c>
      <c r="L5486" s="444">
        <f t="shared" ca="1" si="207"/>
        <v>-1286331121780673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-1286331121780673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-5359713007419.4707</v>
      </c>
      <c r="L5487" s="444">
        <f t="shared" ca="1" si="207"/>
        <v>-1291690834788092.5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-1291690834788092.5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-5382045144950.3857</v>
      </c>
      <c r="L5488" s="444">
        <f t="shared" ca="1" si="207"/>
        <v>-1297072879933043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-1297072879933043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-5404470333054.3457</v>
      </c>
      <c r="L5489" s="444">
        <f t="shared" ca="1" si="207"/>
        <v>-1302477350266097.3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-1302477350266097.3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-5426988959442.0723</v>
      </c>
      <c r="L5490" s="444">
        <f t="shared" ca="1" si="207"/>
        <v>-1307904339225539.3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-1307904339225539.3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-5449601413439.7471</v>
      </c>
      <c r="L5491" s="444">
        <f t="shared" ca="1" si="207"/>
        <v>-1313353940638979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-1313353940638979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-5472308085995.7461</v>
      </c>
      <c r="L5492" s="444">
        <f t="shared" ca="1" si="207"/>
        <v>-1318826248724974.8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-1318826248724974.8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-5495109369687.3945</v>
      </c>
      <c r="L5493" s="444">
        <f t="shared" ca="1" si="207"/>
        <v>-1324321358094662.3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-1324321358094662.3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-5518005658727.7598</v>
      </c>
      <c r="L5494" s="444">
        <f t="shared" ca="1" si="207"/>
        <v>-1329839363753390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-1329839363753390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-5540997348972.458</v>
      </c>
      <c r="L5495" s="444">
        <f t="shared" ca="1" si="207"/>
        <v>-1335380361102362.5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-1335380361102362.5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-5564084837926.5107</v>
      </c>
      <c r="L5496" s="444">
        <f t="shared" ca="1" si="207"/>
        <v>-1340944445940289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-1340944445940289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-5587268524751.2041</v>
      </c>
      <c r="L5497" s="444">
        <f t="shared" ca="1" si="207"/>
        <v>-1346531714465040.3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-1346531714465040.3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-5610548810271.001</v>
      </c>
      <c r="L5498" s="444">
        <f t="shared" ca="1" si="207"/>
        <v>-1352142263275311.3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-1352142263275311.3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-5633926096980.4639</v>
      </c>
      <c r="L5499" s="444">
        <f t="shared" ca="1" si="207"/>
        <v>-1357776189372291.8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-1357776189372291.8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-5657400789051.2158</v>
      </c>
      <c r="L5500" s="444">
        <f t="shared" ca="1" si="207"/>
        <v>-1363433590161343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-1363433590161343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-5680973292338.9287</v>
      </c>
      <c r="L5501" s="444">
        <f t="shared" ca="1" si="207"/>
        <v>-1369114563453682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-1369114563453682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-5704644014390.3418</v>
      </c>
      <c r="L5502" s="444">
        <f t="shared" ca="1" si="207"/>
        <v>-1374819207468072.3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-1374819207468072.3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-5728413364450.3008</v>
      </c>
      <c r="L5503" s="444">
        <f t="shared" ca="1" si="207"/>
        <v>-1380547620832522.5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-1380547620832522.5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-5752281753468.8438</v>
      </c>
      <c r="L5504" s="444">
        <f t="shared" ca="1" si="207"/>
        <v>-1386299902585991.3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-1386299902585991.3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-5776249594108.2969</v>
      </c>
      <c r="L5505" s="444">
        <f t="shared" ca="1" si="207"/>
        <v>-1392076152180099.5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-1392076152180099.5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-5800317300750.4141</v>
      </c>
      <c r="L5506" s="444">
        <f t="shared" ca="1" si="207"/>
        <v>-1397876469480850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-1397876469480850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-5824485289503.542</v>
      </c>
      <c r="L5507" s="444">
        <f t="shared" ca="1" si="207"/>
        <v>-1403700954770353.5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-1403700954770353.5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-5848753978209.8066</v>
      </c>
      <c r="L5508" s="444">
        <f t="shared" ca="1" si="207"/>
        <v>-1409549708748563.3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-1409549708748563.3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-5873123786452.3467</v>
      </c>
      <c r="L5509" s="444">
        <f t="shared" ca="1" si="207"/>
        <v>-1415422832535015.5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-1415422832535015.5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-5897595135562.5645</v>
      </c>
      <c r="L5510" s="444">
        <f t="shared" ca="1" si="207"/>
        <v>-1421320427670578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-1421320427670578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-5922168448627.4082</v>
      </c>
      <c r="L5511" s="444">
        <f t="shared" ca="1" si="207"/>
        <v>-1427242596119205.5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-1427242596119205.5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-5946844150496.6895</v>
      </c>
      <c r="L5512" s="444">
        <f t="shared" ca="1" si="207"/>
        <v>-1433189440269702.3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-1433189440269702.3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-5971622667790.4258</v>
      </c>
      <c r="L5513" s="444">
        <f t="shared" ca="1" si="207"/>
        <v>-1439161062937492.8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-1439161062937492.8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-5996504428906.2197</v>
      </c>
      <c r="L5514" s="444">
        <f t="shared" ca="1" si="207"/>
        <v>-1445157567366399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-1445157567366399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-6021489864026.6621</v>
      </c>
      <c r="L5515" s="444">
        <f t="shared" ca="1" si="207"/>
        <v>-1451179057230425.8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-1451179057230425.8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-6046579405126.7734</v>
      </c>
      <c r="L5516" s="444">
        <f t="shared" ca="1" si="207"/>
        <v>-1457225636635552.5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-1457225636635552.5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-6071773485981.4688</v>
      </c>
      <c r="L5517" s="444">
        <f t="shared" ca="1" si="207"/>
        <v>-1463297410121534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-1463297410121534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-6097072542173.0586</v>
      </c>
      <c r="L5518" s="444">
        <f t="shared" ca="1" si="207"/>
        <v>-1469394482663707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-1469394482663707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-6122477011098.7793</v>
      </c>
      <c r="L5519" s="444">
        <f t="shared" ca="1" si="207"/>
        <v>-1475516959674805.8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-1475516959674805.8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-6147987331978.3574</v>
      </c>
      <c r="L5520" s="444">
        <f t="shared" ca="1" si="207"/>
        <v>-1481664947006784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-1481664947006784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-6173603945861.5996</v>
      </c>
      <c r="L5521" s="444">
        <f t="shared" ca="1" si="207"/>
        <v>-1487838550952645.5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-1487838550952645.5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-6199327295636.0225</v>
      </c>
      <c r="L5522" s="444">
        <f t="shared" ca="1" si="207"/>
        <v>-1494037878248281.5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-1494037878248281.5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-6225157826034.5059</v>
      </c>
      <c r="L5523" s="444">
        <f t="shared" ca="1" si="207"/>
        <v>-1500263036074316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-1500263036074316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-6251095983642.9834</v>
      </c>
      <c r="L5524" s="444">
        <f t="shared" ca="1" si="207"/>
        <v>-1506514132057959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-1506514132057959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-6277142216908.1621</v>
      </c>
      <c r="L5525" s="444">
        <f t="shared" ca="1" si="207"/>
        <v>-1512791274274867.3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-1512791274274867.3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-6303296976145.2803</v>
      </c>
      <c r="L5526" s="444">
        <f t="shared" ca="1" si="207"/>
        <v>-1519094571251012.5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-1519094571251012.5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-6329560713545.8857</v>
      </c>
      <c r="L5527" s="444">
        <f t="shared" ca="1" si="207"/>
        <v>-1525424131964558.5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-1525424131964558.5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-6355933883185.6602</v>
      </c>
      <c r="L5528" s="444">
        <f t="shared" ca="1" si="207"/>
        <v>-1531780065847744.3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-1531780065847744.3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-6382416941032.2676</v>
      </c>
      <c r="L5529" s="444">
        <f t="shared" ca="1" si="207"/>
        <v>-1538162482788776.5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-1538162482788776.5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-6409010344953.2354</v>
      </c>
      <c r="L5530" s="444">
        <f t="shared" ca="1" si="207"/>
        <v>-1544571493133729.8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-1544571493133729.8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-6435714554723.874</v>
      </c>
      <c r="L5531" s="444">
        <f t="shared" ca="1" si="207"/>
        <v>-1551007207688453.5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-1551007207688453.5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-6462530032035.2227</v>
      </c>
      <c r="L5532" s="444">
        <f t="shared" ca="1" si="207"/>
        <v>-1557469737720488.8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-1557469737720488.8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-6489457240502.0361</v>
      </c>
      <c r="L5533" s="444">
        <f t="shared" ca="1" si="207"/>
        <v>-1563959194960990.8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-1563959194960990.8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-6516496645670.7949</v>
      </c>
      <c r="L5534" s="444">
        <f t="shared" ca="1" si="207"/>
        <v>-1570475691606661.5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-1570475691606661.5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-6543648715027.7559</v>
      </c>
      <c r="L5535" s="444">
        <f t="shared" ca="1" si="207"/>
        <v>-1577019340321689.3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-1577019340321689.3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-6570913918007.0381</v>
      </c>
      <c r="L5536" s="444">
        <f t="shared" ca="1" si="207"/>
        <v>-1583590254239696.3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-1583590254239696.3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-6598292725998.7344</v>
      </c>
      <c r="L5537" s="444">
        <f t="shared" ca="1" si="207"/>
        <v>-1590188546965695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-1590188546965695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-6625785612357.0625</v>
      </c>
      <c r="L5538" s="444">
        <f t="shared" ca="1" si="207"/>
        <v>-1596814332578052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-1596814332578052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-6653393052408.5498</v>
      </c>
      <c r="L5539" s="444">
        <f t="shared" ca="1" si="207"/>
        <v>-1603467725630460.5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-1603467725630460.5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-6681115523460.252</v>
      </c>
      <c r="L5540" s="444">
        <f t="shared" ca="1" si="207"/>
        <v>-1610148841153920.8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-1610148841153920.8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-6708953504808.0029</v>
      </c>
      <c r="L5541" s="444">
        <f t="shared" ca="1" si="207"/>
        <v>-1616857794658728.8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-1616857794658728.8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-6736907477744.7031</v>
      </c>
      <c r="L5542" s="444">
        <f t="shared" ca="1" si="207"/>
        <v>-1623594702136473.5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-1623594702136473.5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-6764977925568.6396</v>
      </c>
      <c r="L5543" s="444">
        <f t="shared" ca="1" si="207"/>
        <v>-1630359680062042.3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-1630359680062042.3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-6793165333591.8428</v>
      </c>
      <c r="L5544" s="444">
        <f t="shared" ca="1" si="207"/>
        <v>-1637152845395634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-1637152845395634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-6821470189148.4746</v>
      </c>
      <c r="L5545" s="444">
        <f t="shared" ca="1" si="207"/>
        <v>-1643974315584782.5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-1643974315584782.5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-6849892981603.2607</v>
      </c>
      <c r="L5546" s="444">
        <f t="shared" ca="1" si="207"/>
        <v>-1650824208566385.8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-1650824208566385.8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-6878434202359.9404</v>
      </c>
      <c r="L5547" s="444">
        <f t="shared" ca="1" si="207"/>
        <v>-1657702642768745.8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-1657702642768745.8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-6907094344869.7734</v>
      </c>
      <c r="L5548" s="444">
        <f t="shared" ca="1" si="207"/>
        <v>-1664609737113615.5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-1664609737113615.5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-6935873904640.0645</v>
      </c>
      <c r="L5549" s="444">
        <f t="shared" ca="1" si="207"/>
        <v>-1671545611018255.5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-1671545611018255.5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-6964773379242.7314</v>
      </c>
      <c r="L5550" s="444">
        <f t="shared" ca="1" si="207"/>
        <v>-1678510384397498.3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-1678510384397498.3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-6993793268322.9092</v>
      </c>
      <c r="L5551" s="444">
        <f t="shared" ca="1" si="207"/>
        <v>-1685504177665821.3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-1685504177665821.3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-7022934073607.5889</v>
      </c>
      <c r="L5552" s="444">
        <f t="shared" ca="1" si="207"/>
        <v>-1692527111739428.8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-1692527111739428.8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-7052196298914.2861</v>
      </c>
      <c r="L5553" s="444">
        <f t="shared" ca="1" si="207"/>
        <v>-1699579308038343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-1699579308038343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-7081580450159.7627</v>
      </c>
      <c r="L5554" s="444">
        <f t="shared" ca="1" si="207"/>
        <v>-1706660888488502.8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-1706660888488502.8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-7111087035368.7617</v>
      </c>
      <c r="L5555" s="444">
        <f t="shared" ca="1" si="207"/>
        <v>-1713771975523871.5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-1713771975523871.5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-7140716564682.7979</v>
      </c>
      <c r="L5556" s="444">
        <f t="shared" ca="1" si="207"/>
        <v>-1720912692088554.3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-1720912692088554.3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-7170469550368.9756</v>
      </c>
      <c r="L5557" s="444">
        <f t="shared" ca="1" si="207"/>
        <v>-1728083161638923.3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-1728083161638923.3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-7200346506828.8467</v>
      </c>
      <c r="L5558" s="444">
        <f t="shared" ca="1" si="207"/>
        <v>-1735283508145752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-1735283508145752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-7230347950607.2998</v>
      </c>
      <c r="L5559" s="444">
        <f t="shared" ca="1" si="207"/>
        <v>-1742513856096359.3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-1742513856096359.3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-7260474400401.4971</v>
      </c>
      <c r="L5560" s="444">
        <f t="shared" ca="1" si="207"/>
        <v>-1749774330496760.8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-1749774330496760.8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-7290726377069.8359</v>
      </c>
      <c r="L5561" s="444">
        <f t="shared" ca="1" si="207"/>
        <v>-1757065056873830.5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-1757065056873830.5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-7321104403640.96</v>
      </c>
      <c r="L5562" s="444">
        <f t="shared" ca="1" si="207"/>
        <v>-1764386161277471.5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-1764386161277471.5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-7351609005322.7979</v>
      </c>
      <c r="L5563" s="444">
        <f t="shared" ca="1" si="207"/>
        <v>-1771737770282794.3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-1771737770282794.3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-7382240709511.6426</v>
      </c>
      <c r="L5564" s="444">
        <f t="shared" ca="1" si="207"/>
        <v>-1779120010992306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-1779120010992306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-7413000045801.2744</v>
      </c>
      <c r="L5565" s="444">
        <f t="shared" ca="1" si="207"/>
        <v>-1786533011038107.3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-1786533011038107.3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-7443887545992.1123</v>
      </c>
      <c r="L5566" s="444">
        <f t="shared" ca="1" si="207"/>
        <v>-1793976898584099.3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-1793976898584099.3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-7474903744100.4141</v>
      </c>
      <c r="L5567" s="444">
        <f t="shared" ca="1" si="207"/>
        <v>-1801451802328199.8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-1801451802328199.8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-7506049176367.498</v>
      </c>
      <c r="L5568" s="444">
        <f t="shared" ca="1" si="207"/>
        <v>-1808957851504567.3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-1808957851504567.3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-7537324381269.0303</v>
      </c>
      <c r="L5569" s="444">
        <f t="shared" ca="1" si="207"/>
        <v>-1816495175885836.3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-1816495175885836.3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-7568729899524.3184</v>
      </c>
      <c r="L5570" s="444">
        <f t="shared" ca="1" si="207"/>
        <v>-1824063905785360.5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-1824063905785360.5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-7600266274105.6689</v>
      </c>
      <c r="L5571" s="444">
        <f t="shared" ca="1" si="207"/>
        <v>-1831664172059466.3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-1831664172059466.3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-7631934050247.7744</v>
      </c>
      <c r="L5572" s="444">
        <f t="shared" ca="1" si="207"/>
        <v>-1839296106109714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-1839296106109714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-7663733775457.1406</v>
      </c>
      <c r="L5573" s="444">
        <f t="shared" ca="1" si="207"/>
        <v>-1846959839885171.3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-1846959839885171.3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-7695665999521.5469</v>
      </c>
      <c r="L5574" s="444">
        <f t="shared" ca="1" si="207"/>
        <v>-1854655505884692.8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-1854655505884692.8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-7727731274519.5527</v>
      </c>
      <c r="L5575" s="444">
        <f t="shared" ca="1" si="207"/>
        <v>-1862383237159212.3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-1862383237159212.3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-7759930154830.0518</v>
      </c>
      <c r="L5576" s="444">
        <f t="shared" ca="1" si="207"/>
        <v>-1870143167314042.3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-1870143167314042.3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-7792263197141.8428</v>
      </c>
      <c r="L5577" s="444">
        <f t="shared" ca="1" si="207"/>
        <v>-1877935430511184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-1877935430511184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-7824730960463.2666</v>
      </c>
      <c r="L5578" s="444">
        <f t="shared" ca="1" si="207"/>
        <v>-1885760161471647.3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-1885760161471647.3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-7857334006131.8633</v>
      </c>
      <c r="L5579" s="444">
        <f t="shared" ca="1" si="207"/>
        <v>-1893617495477779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-1893617495477779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-7890072897824.0791</v>
      </c>
      <c r="L5580" s="444">
        <f t="shared" ca="1" si="207"/>
        <v>-1901507568375603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-1901507568375603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-7922948201565.0117</v>
      </c>
      <c r="L5581" s="444">
        <f t="shared" ca="1" si="207"/>
        <v>-1909430516577168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-1909430516577168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-7955960485738.2002</v>
      </c>
      <c r="L5582" s="444">
        <f t="shared" ca="1" si="207"/>
        <v>-1917386477062906.3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-1917386477062906.3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-7989110321095.4424</v>
      </c>
      <c r="L5583" s="444">
        <f t="shared" ca="1" si="207"/>
        <v>-1925375587384001.8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-1925375587384001.8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-8022398280766.6738</v>
      </c>
      <c r="L5584" s="444">
        <f t="shared" ca="1" si="207"/>
        <v>-1933397985664768.5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-1933397985664768.5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-8055824940269.8682</v>
      </c>
      <c r="L5585" s="444">
        <f t="shared" ca="1" si="207"/>
        <v>-1941453810605038.3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-1941453810605038.3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-8089390877520.9922</v>
      </c>
      <c r="L5586" s="444">
        <f t="shared" ca="1" si="207"/>
        <v>-1949543201482559.3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-1949543201482559.3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-8123096672843.9971</v>
      </c>
      <c r="L5587" s="444">
        <f t="shared" ca="1" si="207"/>
        <v>-1957666298155403.3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-1957666298155403.3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-8156942908980.8457</v>
      </c>
      <c r="L5588" s="444">
        <f t="shared" ca="1" si="207"/>
        <v>-1965823241064384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-1965823241064384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-8190930171101.5986</v>
      </c>
      <c r="L5589" s="444">
        <f t="shared" ca="1" si="207"/>
        <v>-1974014171235485.5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-1974014171235485.5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-8225059046814.5225</v>
      </c>
      <c r="L5590" s="444">
        <f t="shared" ca="1" si="207"/>
        <v>-1982239230282300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-1982239230282300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-8259330126176.25</v>
      </c>
      <c r="L5591" s="444">
        <f t="shared" ca="1" si="207"/>
        <v>-1990498560408476.3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-1990498560408476.3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-8293744001701.9844</v>
      </c>
      <c r="L5592" s="444">
        <f t="shared" ca="1" si="207"/>
        <v>-1998792304410178.3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-1998792304410178.3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-8328301268375.7412</v>
      </c>
      <c r="L5593" s="444">
        <f t="shared" ca="1" si="207"/>
        <v>-2007120605678554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-2007120605678554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-8363002523660.6416</v>
      </c>
      <c r="L5594" s="444">
        <f t="shared" ca="1" si="207"/>
        <v>-2015483608202214.8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-2015483608202214.8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-8397848367509.2295</v>
      </c>
      <c r="L5595" s="444">
        <f t="shared" ca="1" si="207"/>
        <v>-2023881456569724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-2023881456569724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-8432839402373.8496</v>
      </c>
      <c r="L5596" s="444">
        <f t="shared" ca="1" si="207"/>
        <v>-2032314295972097.8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-2032314295972097.8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-8467976233217.0752</v>
      </c>
      <c r="L5597" s="444">
        <f t="shared" ca="1" si="207"/>
        <v>-2040782272205314.8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-2040782272205314.8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-8503259467522.1455</v>
      </c>
      <c r="L5598" s="444">
        <f t="shared" ca="1" si="207"/>
        <v>-2049285531672837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-2049285531672837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-8538689715303.4873</v>
      </c>
      <c r="L5599" s="444">
        <f t="shared" ca="1" si="207"/>
        <v>-2057824221388140.5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-2057824221388140.5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-8574267589117.2529</v>
      </c>
      <c r="L5600" s="444">
        <f t="shared" ca="1" si="207"/>
        <v>-2066398488977257.8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-2066398488977257.8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-8609993704071.9082</v>
      </c>
      <c r="L5601" s="444">
        <f t="shared" ca="1" si="207"/>
        <v>-2075008482681329.8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-2075008482681329.8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-8645868677838.873</v>
      </c>
      <c r="L5602" s="444">
        <f t="shared" ca="1" si="207"/>
        <v>-2083654351359168.5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-2083654351359168.5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-8681893130663.2021</v>
      </c>
      <c r="L5603" s="444">
        <f t="shared" ca="1" si="207"/>
        <v>-2092336244489831.8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-2092336244489831.8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-8718067685374.2979</v>
      </c>
      <c r="L5604" s="444">
        <f t="shared" ca="1" si="207"/>
        <v>-2101054312175206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-2101054312175206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-8754392967396.6904</v>
      </c>
      <c r="L5605" s="444">
        <f t="shared" ca="1" si="207"/>
        <v>-2109808705142602.8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-2109808705142602.8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-8790869604760.8438</v>
      </c>
      <c r="L5606" s="444">
        <f t="shared" ca="1" si="207"/>
        <v>-2118599574747363.5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-2118599574747363.5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-8827498228114.0137</v>
      </c>
      <c r="L5607" s="444">
        <f t="shared" ca="1" si="207"/>
        <v>-2127427072975477.5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-2127427072975477.5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-8864279470731.1563</v>
      </c>
      <c r="L5608" s="444">
        <f t="shared" ca="1" si="207"/>
        <v>-2136291352446208.8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-2136291352446208.8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-8901213968525.8691</v>
      </c>
      <c r="L5609" s="444">
        <f t="shared" ca="1" si="207"/>
        <v>-2145192566414734.5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-2145192566414734.5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-8938302360061.3926</v>
      </c>
      <c r="L5610" s="444">
        <f t="shared" ca="1" si="207"/>
        <v>-2154130868774796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-2154130868774796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-8975545286561.6504</v>
      </c>
      <c r="L5611" s="444">
        <f t="shared" ca="1" si="207"/>
        <v>-2163106414061357.8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-2163106414061357.8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-9012943391922.3242</v>
      </c>
      <c r="L5612" s="444">
        <f t="shared" ca="1" si="207"/>
        <v>-2172119357453280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-2172119357453280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-9050497322722</v>
      </c>
      <c r="L5613" s="444">
        <f t="shared" ca="1" si="207"/>
        <v>-2181169854776002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-2181169854776002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-9088207728233.3418</v>
      </c>
      <c r="L5614" s="444">
        <f t="shared" ca="1" si="207"/>
        <v>-2190258062504235.3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-2190258062504235.3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-9126075260434.3145</v>
      </c>
      <c r="L5615" s="444">
        <f t="shared" ca="1" si="207"/>
        <v>-2199384137764669.5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-2199384137764669.5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-9164100574019.457</v>
      </c>
      <c r="L5616" s="444">
        <f t="shared" ca="1" si="207"/>
        <v>-2208548238338689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-2208548238338689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-9202284326411.2031</v>
      </c>
      <c r="L5617" s="444">
        <f t="shared" ca="1" si="207"/>
        <v>-2217750522665100.3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-2217750522665100.3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-9240627177771.25</v>
      </c>
      <c r="L5618" s="444">
        <f t="shared" ref="L5618:L5872" ca="1" si="212">I5618-J5618+K5618</f>
        <v>-2226991149842871.5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-2226991149842871.5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-9279129791011.9648</v>
      </c>
      <c r="L5619" s="444">
        <f t="shared" ca="1" si="212"/>
        <v>-2236270279633883.5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-2236270279633883.5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-9317792831807.8477</v>
      </c>
      <c r="L5620" s="444">
        <f t="shared" ca="1" si="212"/>
        <v>-2245588072465691.3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-2245588072465691.3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-9356616968607.0469</v>
      </c>
      <c r="L5621" s="444">
        <f t="shared" ca="1" si="212"/>
        <v>-2254944689434298.5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-2254944689434298.5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-9395602872642.9102</v>
      </c>
      <c r="L5622" s="444">
        <f t="shared" ca="1" si="212"/>
        <v>-2264340292306941.5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-2264340292306941.5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-9434751217945.5898</v>
      </c>
      <c r="L5623" s="444">
        <f t="shared" ca="1" si="212"/>
        <v>-2273775043524887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-2273775043524887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-9474062681353.6953</v>
      </c>
      <c r="L5624" s="444">
        <f t="shared" ca="1" si="212"/>
        <v>-2283249106206240.5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-2283249106206240.5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-9513537942526.002</v>
      </c>
      <c r="L5625" s="444">
        <f t="shared" ca="1" si="212"/>
        <v>-2292762644148766.5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-2292762644148766.5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-9553177683953.1934</v>
      </c>
      <c r="L5626" s="444">
        <f t="shared" ca="1" si="212"/>
        <v>-2302315821832719.5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-2302315821832719.5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-9592982590969.6641</v>
      </c>
      <c r="L5627" s="444">
        <f t="shared" ca="1" si="212"/>
        <v>-2311908804423689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-2311908804423689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-9632953351765.3711</v>
      </c>
      <c r="L5628" s="444">
        <f t="shared" ca="1" si="212"/>
        <v>-2321541757775454.5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-2321541757775454.5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-9673090657397.7266</v>
      </c>
      <c r="L5629" s="444">
        <f t="shared" ca="1" si="212"/>
        <v>-2331214848432852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-2331214848432852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-9713395201803.5508</v>
      </c>
      <c r="L5630" s="444">
        <f t="shared" ca="1" si="212"/>
        <v>-2340928243634655.5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-2340928243634655.5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-9753867681811.0645</v>
      </c>
      <c r="L5631" s="444">
        <f t="shared" ca="1" si="212"/>
        <v>-2350682111316466.5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-2350682111316466.5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-9794508797151.9434</v>
      </c>
      <c r="L5632" s="444">
        <f t="shared" ca="1" si="212"/>
        <v>-2360476620113618.5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-2360476620113618.5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-9835319250473.4102</v>
      </c>
      <c r="L5633" s="444">
        <f t="shared" ca="1" si="212"/>
        <v>-2370311939364092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-2370311939364092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-9876299747350.3828</v>
      </c>
      <c r="L5634" s="444">
        <f t="shared" ca="1" si="212"/>
        <v>-2380188239111442.5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-2380188239111442.5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-9917450996297.6777</v>
      </c>
      <c r="L5635" s="444">
        <f t="shared" ca="1" si="212"/>
        <v>-2390105690107740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-2390105690107740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-9958773708782.25</v>
      </c>
      <c r="L5636" s="444">
        <f t="shared" ca="1" si="212"/>
        <v>-2400064463816522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-2400064463816522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-10000268599235.508</v>
      </c>
      <c r="L5637" s="444">
        <f t="shared" ca="1" si="212"/>
        <v>-2410064732415757.5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-2410064732415757.5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-10041936385065.656</v>
      </c>
      <c r="L5638" s="444">
        <f t="shared" ca="1" si="212"/>
        <v>-2420106668800823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-2420106668800823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-10083777786670.096</v>
      </c>
      <c r="L5639" s="444">
        <f t="shared" ca="1" si="212"/>
        <v>-2430190446587493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-2430190446587493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-10125793527447.887</v>
      </c>
      <c r="L5640" s="444">
        <f t="shared" ca="1" si="212"/>
        <v>-2440316240114941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-2440316240114941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-10167984333812.254</v>
      </c>
      <c r="L5641" s="444">
        <f t="shared" ca="1" si="212"/>
        <v>-2450484224448753.5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-2450484224448753.5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-10210350935203.139</v>
      </c>
      <c r="L5642" s="444">
        <f t="shared" ca="1" si="212"/>
        <v>-2460694575383956.5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-2460694575383956.5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-10252894064099.818</v>
      </c>
      <c r="L5643" s="444">
        <f t="shared" ca="1" si="212"/>
        <v>-2470947469448056.5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-2470947469448056.5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-10295614456033.568</v>
      </c>
      <c r="L5644" s="444">
        <f t="shared" ca="1" si="212"/>
        <v>-2481243083904090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-2481243083904090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-10338512849600.375</v>
      </c>
      <c r="L5645" s="444">
        <f t="shared" ca="1" si="212"/>
        <v>-2491581596753690.5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-2491581596753690.5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-10381589986473.711</v>
      </c>
      <c r="L5646" s="444">
        <f t="shared" ca="1" si="212"/>
        <v>-2501963186740164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-2501963186740164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-10424846611417.35</v>
      </c>
      <c r="L5647" s="444">
        <f t="shared" ca="1" si="212"/>
        <v>-2512388033351581.5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-2512388033351581.5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-10468283472298.256</v>
      </c>
      <c r="L5648" s="444">
        <f t="shared" ca="1" si="212"/>
        <v>-2522856316823880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-2522856316823880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-10511901320099.5</v>
      </c>
      <c r="L5649" s="444">
        <f t="shared" ca="1" si="212"/>
        <v>-2533368218143979.5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-2533368218143979.5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-10555700908933.248</v>
      </c>
      <c r="L5650" s="444">
        <f t="shared" ca="1" si="212"/>
        <v>-2543923919052912.5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-2543923919052912.5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-10599682996053.803</v>
      </c>
      <c r="L5651" s="444">
        <f t="shared" ca="1" si="212"/>
        <v>-2554523602048966.5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-2554523602048966.5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-10643848341870.693</v>
      </c>
      <c r="L5652" s="444">
        <f t="shared" ca="1" si="212"/>
        <v>-2565167450390837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-2565167450390837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-10688197709961.82</v>
      </c>
      <c r="L5653" s="444">
        <f t="shared" ca="1" si="212"/>
        <v>-2575855648100799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-2575855648100799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-10732731867086.662</v>
      </c>
      <c r="L5654" s="444">
        <f t="shared" ca="1" si="212"/>
        <v>-2586588379967885.5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-2586588379967885.5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-10777451583199.523</v>
      </c>
      <c r="L5655" s="444">
        <f t="shared" ca="1" si="212"/>
        <v>-2597365831551085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-2597365831551085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-10822357631462.854</v>
      </c>
      <c r="L5656" s="444">
        <f t="shared" ca="1" si="212"/>
        <v>-2608188189182548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-2608188189182548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-10867450788260.617</v>
      </c>
      <c r="L5657" s="444">
        <f t="shared" ca="1" si="212"/>
        <v>-2619055639970808.5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-2619055639970808.5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-10912731833211.701</v>
      </c>
      <c r="L5658" s="444">
        <f t="shared" ca="1" si="212"/>
        <v>-2629968371804020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-2629968371804020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-10958201549183.416</v>
      </c>
      <c r="L5659" s="444">
        <f t="shared" ca="1" si="212"/>
        <v>-2640926573353203.5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-2640926573353203.5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-11003860722305.014</v>
      </c>
      <c r="L5660" s="444">
        <f t="shared" ca="1" si="212"/>
        <v>-2651930434075508.5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-2651930434075508.5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-11049710141981.285</v>
      </c>
      <c r="L5661" s="444">
        <f t="shared" ca="1" si="212"/>
        <v>-2662980144217490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-2662980144217490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-11095750600906.209</v>
      </c>
      <c r="L5662" s="444">
        <f t="shared" ca="1" si="212"/>
        <v>-2674075894818396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-2674075894818396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-11141982895076.65</v>
      </c>
      <c r="L5663" s="444">
        <f t="shared" ca="1" si="212"/>
        <v>-2685217877713472.5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-2685217877713472.5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-11188407823806.135</v>
      </c>
      <c r="L5664" s="444">
        <f t="shared" ca="1" si="212"/>
        <v>-2696406285537278.5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-2696406285537278.5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-11235026189738.66</v>
      </c>
      <c r="L5665" s="444">
        <f t="shared" ca="1" si="212"/>
        <v>-2707641311727017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-2707641311727017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-11281838798862.57</v>
      </c>
      <c r="L5666" s="444">
        <f t="shared" ca="1" si="212"/>
        <v>-2718923150525879.5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-2718923150525879.5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-11328846460524.498</v>
      </c>
      <c r="L5667" s="444">
        <f t="shared" ca="1" si="212"/>
        <v>-2730251996986404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-2730251996986404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-11376049987443.35</v>
      </c>
      <c r="L5668" s="444">
        <f t="shared" ca="1" si="212"/>
        <v>-2741628046973847.5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-2741628046973847.5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-11423450195724.365</v>
      </c>
      <c r="L5669" s="444">
        <f t="shared" ca="1" si="212"/>
        <v>-2753051497169572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-2753051497169572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-11471047904873.217</v>
      </c>
      <c r="L5670" s="444">
        <f t="shared" ca="1" si="212"/>
        <v>-2764522545074445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-2764522545074445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-11518843937810.188</v>
      </c>
      <c r="L5671" s="444">
        <f t="shared" ca="1" si="212"/>
        <v>-2776041389012255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-2776041389012255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-11566839120884.396</v>
      </c>
      <c r="L5672" s="444">
        <f t="shared" ca="1" si="212"/>
        <v>-2787608228133139.5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-2787608228133139.5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-11615034283888.082</v>
      </c>
      <c r="L5673" s="444">
        <f t="shared" ca="1" si="212"/>
        <v>-2799223262417027.5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-2799223262417027.5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-11663430260070.947</v>
      </c>
      <c r="L5674" s="444">
        <f t="shared" ca="1" si="212"/>
        <v>-2810886692677098.5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-2810886692677098.5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-11712027886154.576</v>
      </c>
      <c r="L5675" s="444">
        <f t="shared" ca="1" si="212"/>
        <v>-2822598720563253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-2822598720563253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-11760828002346.887</v>
      </c>
      <c r="L5676" s="444">
        <f t="shared" ca="1" si="212"/>
        <v>-2834359548565600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-2834359548565600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-11809831452356.666</v>
      </c>
      <c r="L5677" s="444">
        <f t="shared" ca="1" si="212"/>
        <v>-2846169380017956.5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-2846169380017956.5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-11859039083408.152</v>
      </c>
      <c r="L5678" s="444">
        <f t="shared" ca="1" si="212"/>
        <v>-2858028419101364.5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-2858028419101364.5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-11908451746255.686</v>
      </c>
      <c r="L5679" s="444">
        <f t="shared" ca="1" si="212"/>
        <v>-2869936870847620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-2869936870847620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-11958070295198.416</v>
      </c>
      <c r="L5680" s="444">
        <f t="shared" ca="1" si="212"/>
        <v>-2881894941142818.5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-2881894941142818.5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-12007895588095.076</v>
      </c>
      <c r="L5681" s="444">
        <f t="shared" ca="1" si="212"/>
        <v>-2893902836730913.5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-2893902836730913.5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-12057928486378.807</v>
      </c>
      <c r="L5682" s="444">
        <f t="shared" ca="1" si="212"/>
        <v>-2905960765217292.5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-2905960765217292.5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-12108169855072.053</v>
      </c>
      <c r="L5683" s="444">
        <f t="shared" ca="1" si="212"/>
        <v>-2918068935072364.5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-2918068935072364.5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-12158620562801.52</v>
      </c>
      <c r="L5684" s="444">
        <f t="shared" ca="1" si="212"/>
        <v>-2930227555635166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-2930227555635166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-12209281481813.191</v>
      </c>
      <c r="L5685" s="444">
        <f t="shared" ca="1" si="212"/>
        <v>-2942436837116979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-2942436837116979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-12260153487987.412</v>
      </c>
      <c r="L5686" s="444">
        <f t="shared" ca="1" si="212"/>
        <v>-2954696990604966.5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-2954696990604966.5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-12311237460854.027</v>
      </c>
      <c r="L5687" s="444">
        <f t="shared" ca="1" si="212"/>
        <v>-2967008228065820.5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-2967008228065820.5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-12362534283607.586</v>
      </c>
      <c r="L5688" s="444">
        <f t="shared" ca="1" si="212"/>
        <v>-2979370762349428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-2979370762349428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-12414044843122.617</v>
      </c>
      <c r="L5689" s="444">
        <f t="shared" ca="1" si="212"/>
        <v>-2991784807192550.5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-2991784807192550.5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-12465770029968.961</v>
      </c>
      <c r="L5690" s="444">
        <f t="shared" ca="1" si="212"/>
        <v>-3004250577222519.5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-3004250577222519.5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-12517710738427.164</v>
      </c>
      <c r="L5691" s="444">
        <f t="shared" ca="1" si="212"/>
        <v>-3016768287960946.5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-3016768287960946.5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-12569867866503.943</v>
      </c>
      <c r="L5692" s="444">
        <f t="shared" ca="1" si="212"/>
        <v>-3029338155827450.5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-3029338155827450.5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-12622242315947.711</v>
      </c>
      <c r="L5693" s="444">
        <f t="shared" ca="1" si="212"/>
        <v>-3041960398143398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-3041960398143398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-12674834992264.158</v>
      </c>
      <c r="L5694" s="444">
        <f t="shared" ca="1" si="212"/>
        <v>-3054635233135662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-3054635233135662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-12727646804731.926</v>
      </c>
      <c r="L5695" s="444">
        <f t="shared" ca="1" si="212"/>
        <v>-3067362879940394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-3067362879940394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-12780678666418.309</v>
      </c>
      <c r="L5696" s="444">
        <f t="shared" ca="1" si="212"/>
        <v>-3080143558606812.5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-3080143558606812.5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-12833931494195.053</v>
      </c>
      <c r="L5697" s="444">
        <f t="shared" ca="1" si="212"/>
        <v>-3092977490101007.5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-3092977490101007.5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-12887406208754.197</v>
      </c>
      <c r="L5698" s="444">
        <f t="shared" ca="1" si="212"/>
        <v>-3105864896309761.5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-3105864896309761.5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-12941103734624.006</v>
      </c>
      <c r="L5699" s="444">
        <f t="shared" ca="1" si="212"/>
        <v>-3118806000044385.5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-3118806000044385.5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-12995025000184.939</v>
      </c>
      <c r="L5700" s="444">
        <f t="shared" ca="1" si="212"/>
        <v>-3131801025044570.5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-3131801025044570.5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-13049170937685.711</v>
      </c>
      <c r="L5701" s="444">
        <f t="shared" ca="1" si="212"/>
        <v>-3144850195982256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-3144850195982256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-13103542483259.4</v>
      </c>
      <c r="L5702" s="444">
        <f t="shared" ca="1" si="212"/>
        <v>-3157953738465515.5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-3157953738465515.5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-13158140576939.648</v>
      </c>
      <c r="L5703" s="444">
        <f t="shared" ca="1" si="212"/>
        <v>-3171111879042455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-3171111879042455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-13212966162676.896</v>
      </c>
      <c r="L5704" s="444">
        <f t="shared" ca="1" si="212"/>
        <v>-3184324845205132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-3184324845205132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-13268020188354.717</v>
      </c>
      <c r="L5705" s="444">
        <f t="shared" ca="1" si="212"/>
        <v>-3197592865393486.5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-3197592865393486.5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-13323303605806.193</v>
      </c>
      <c r="L5706" s="444">
        <f t="shared" ca="1" si="212"/>
        <v>-3210916168999292.5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-3210916168999292.5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-13378817370830.385</v>
      </c>
      <c r="L5707" s="444">
        <f t="shared" ca="1" si="212"/>
        <v>-3224294986370123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-3224294986370123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-13434562443208.846</v>
      </c>
      <c r="L5708" s="444">
        <f t="shared" ca="1" si="212"/>
        <v>-3237729548813332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-3237729548813332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-13490539786722.217</v>
      </c>
      <c r="L5709" s="444">
        <f t="shared" ca="1" si="212"/>
        <v>-3251220088600054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-3251220088600054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-13546750369166.891</v>
      </c>
      <c r="L5710" s="444">
        <f t="shared" ca="1" si="212"/>
        <v>-3264766838969221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-3264766838969221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-13603195162371.754</v>
      </c>
      <c r="L5711" s="444">
        <f t="shared" ca="1" si="212"/>
        <v>-3278370034131593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-3278370034131593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-13659875142214.971</v>
      </c>
      <c r="L5712" s="444">
        <f t="shared" ca="1" si="212"/>
        <v>-3292029909273808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-3292029909273808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-13716791288640.867</v>
      </c>
      <c r="L5713" s="444">
        <f t="shared" ca="1" si="212"/>
        <v>-3305746700562449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-3305746700562449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-13773944585676.871</v>
      </c>
      <c r="L5714" s="444">
        <f t="shared" ca="1" si="212"/>
        <v>-3319520645148126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-3319520645148126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-13831336021450.525</v>
      </c>
      <c r="L5715" s="444">
        <f t="shared" ca="1" si="212"/>
        <v>-3333351981169576.5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-3333351981169576.5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-13888966588206.568</v>
      </c>
      <c r="L5716" s="444">
        <f t="shared" ca="1" si="212"/>
        <v>-3347240947757783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-3347240947757783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-13946837282324.096</v>
      </c>
      <c r="L5717" s="444">
        <f t="shared" ca="1" si="212"/>
        <v>-3361187785040107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-3361187785040107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-14004949104333.779</v>
      </c>
      <c r="L5718" s="444">
        <f t="shared" ca="1" si="212"/>
        <v>-3375192734144441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-3375192734144441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-14063303058935.17</v>
      </c>
      <c r="L5719" s="444">
        <f t="shared" ca="1" si="212"/>
        <v>-3389256037203376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-3389256037203376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-14121900155014.066</v>
      </c>
      <c r="L5720" s="444">
        <f t="shared" ca="1" si="212"/>
        <v>-3403377937358390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-3403377937358390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-14180741405659.959</v>
      </c>
      <c r="L5721" s="444">
        <f t="shared" ca="1" si="212"/>
        <v>-3417558678764050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-3417558678764050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-14239827828183.541</v>
      </c>
      <c r="L5722" s="444">
        <f t="shared" ca="1" si="212"/>
        <v>-3431798506592233.5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-3431798506592233.5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-14299160444134.307</v>
      </c>
      <c r="L5723" s="444">
        <f t="shared" ca="1" si="212"/>
        <v>-3446097667036368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-3446097667036368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-14358740279318.199</v>
      </c>
      <c r="L5724" s="444">
        <f t="shared" ca="1" si="212"/>
        <v>-3460456407315686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-3460456407315686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-14418568363815.357</v>
      </c>
      <c r="L5725" s="444">
        <f t="shared" ca="1" si="212"/>
        <v>-3474874975679501.5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-3474874975679501.5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-14478645731997.922</v>
      </c>
      <c r="L5726" s="444">
        <f t="shared" ca="1" si="212"/>
        <v>-3489353621411499.5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-3489353621411499.5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-14538973422547.914</v>
      </c>
      <c r="L5727" s="444">
        <f t="shared" ca="1" si="212"/>
        <v>-3503892594834047.5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-3503892594834047.5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-14599552478475.197</v>
      </c>
      <c r="L5728" s="444">
        <f t="shared" ca="1" si="212"/>
        <v>-3518492147312522.5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-3518492147312522.5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-14660383947135.512</v>
      </c>
      <c r="L5729" s="444">
        <f t="shared" ca="1" si="212"/>
        <v>-3533152531259658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-3533152531259658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-14721468880248.574</v>
      </c>
      <c r="L5730" s="444">
        <f t="shared" ca="1" si="212"/>
        <v>-3547874000139906.5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-3547874000139906.5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-14782808333916.277</v>
      </c>
      <c r="L5731" s="444">
        <f t="shared" ca="1" si="212"/>
        <v>-3562656808473823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-3562656808473823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-14844403368640.928</v>
      </c>
      <c r="L5732" s="444">
        <f t="shared" ca="1" si="212"/>
        <v>-3577501211842464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-3577501211842464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-14906255049343.598</v>
      </c>
      <c r="L5733" s="444">
        <f t="shared" ca="1" si="212"/>
        <v>-3592407466891807.5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-3592407466891807.5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-14968364445382.531</v>
      </c>
      <c r="L5734" s="444">
        <f t="shared" ca="1" si="212"/>
        <v>-3607375831337190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-3607375831337190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-15030732630571.623</v>
      </c>
      <c r="L5735" s="444">
        <f t="shared" ca="1" si="212"/>
        <v>-3622406563967761.5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-3622406563967761.5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-15093360683199.006</v>
      </c>
      <c r="L5736" s="444">
        <f t="shared" ca="1" si="212"/>
        <v>-3637499924650960.5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-3637499924650960.5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-15156249686045.668</v>
      </c>
      <c r="L5737" s="444">
        <f t="shared" ca="1" si="212"/>
        <v>-3652656174337006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-3652656174337006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-15219400726404.191</v>
      </c>
      <c r="L5738" s="444">
        <f t="shared" ca="1" si="212"/>
        <v>-3667875575063410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-3667875575063410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-15282814896097.541</v>
      </c>
      <c r="L5739" s="444">
        <f t="shared" ca="1" si="212"/>
        <v>-3683158389959507.5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-3683158389959507.5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-15346493291497.947</v>
      </c>
      <c r="L5740" s="444">
        <f t="shared" ca="1" si="212"/>
        <v>-3698504883251005.5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-3698504883251005.5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-15410437013545.855</v>
      </c>
      <c r="L5741" s="444">
        <f t="shared" ca="1" si="212"/>
        <v>-3713915320264551.5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-3713915320264551.5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-15474647167768.965</v>
      </c>
      <c r="L5742" s="444">
        <f t="shared" ca="1" si="212"/>
        <v>-3729389967432320.5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-3729389967432320.5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-15539124864301.336</v>
      </c>
      <c r="L5743" s="444">
        <f t="shared" ca="1" si="212"/>
        <v>-3744929092296622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-3744929092296622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-15603871217902.592</v>
      </c>
      <c r="L5744" s="444">
        <f t="shared" ca="1" si="212"/>
        <v>-3760532963514524.5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-3760532963514524.5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-15668887347977.186</v>
      </c>
      <c r="L5745" s="444">
        <f t="shared" ca="1" si="212"/>
        <v>-3776201850862501.5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-3776201850862501.5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-15734174378593.756</v>
      </c>
      <c r="L5746" s="444">
        <f t="shared" ca="1" si="212"/>
        <v>-3791936025241095.5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-3791936025241095.5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-15799733438504.564</v>
      </c>
      <c r="L5747" s="444">
        <f t="shared" ca="1" si="212"/>
        <v>-3807735758679600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-3807735758679600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-15865565661165</v>
      </c>
      <c r="L5748" s="444">
        <f t="shared" ca="1" si="212"/>
        <v>-3823601324340765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-3823601324340765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-15931672184753.189</v>
      </c>
      <c r="L5749" s="444">
        <f t="shared" ca="1" si="212"/>
        <v>-3839532996525518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-3839532996525518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-15998054152189.66</v>
      </c>
      <c r="L5750" s="444">
        <f t="shared" ca="1" si="212"/>
        <v>-3855531050677707.5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-3855531050677707.5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-16064712711157.115</v>
      </c>
      <c r="L5751" s="444">
        <f t="shared" ca="1" si="212"/>
        <v>-3871595763388864.5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-3871595763388864.5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-16131649014120.271</v>
      </c>
      <c r="L5752" s="444">
        <f t="shared" ca="1" si="212"/>
        <v>-3887727412402985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-3887727412402985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-16198864218345.773</v>
      </c>
      <c r="L5753" s="444">
        <f t="shared" ca="1" si="212"/>
        <v>-3903926276621331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-3903926276621331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-16266359485922.213</v>
      </c>
      <c r="L5754" s="444">
        <f t="shared" ca="1" si="212"/>
        <v>-3920192636107253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-3920192636107253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-16334135983780.221</v>
      </c>
      <c r="L5755" s="444">
        <f t="shared" ca="1" si="212"/>
        <v>-3936526772091033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-3936526772091033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-16402194883712.637</v>
      </c>
      <c r="L5756" s="444">
        <f t="shared" ca="1" si="212"/>
        <v>-3952928966974745.5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-3952928966974745.5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-16470537362394.775</v>
      </c>
      <c r="L5757" s="444">
        <f t="shared" ca="1" si="212"/>
        <v>-3969399504337140.5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-3969399504337140.5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-16539164601404.752</v>
      </c>
      <c r="L5758" s="444">
        <f t="shared" ca="1" si="212"/>
        <v>-3985938668938545.5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-3985938668938545.5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-16608077787243.941</v>
      </c>
      <c r="L5759" s="444">
        <f t="shared" ca="1" si="212"/>
        <v>-4002546746725789.5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-4002546746725789.5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-16677278111357.455</v>
      </c>
      <c r="L5760" s="444">
        <f t="shared" ca="1" si="212"/>
        <v>-4019224024837147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-4019224024837147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-16746766770154.779</v>
      </c>
      <c r="L5761" s="444">
        <f t="shared" ca="1" si="212"/>
        <v>-4035970791607302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-4035970791607302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-16816544965030.428</v>
      </c>
      <c r="L5762" s="444">
        <f t="shared" ca="1" si="212"/>
        <v>-4052787336572332.5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-4052787336572332.5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-16886613902384.717</v>
      </c>
      <c r="L5763" s="444">
        <f t="shared" ca="1" si="212"/>
        <v>-4069673950474717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-4069673950474717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-16956974793644.654</v>
      </c>
      <c r="L5764" s="444">
        <f t="shared" ca="1" si="212"/>
        <v>-4086630925268361.5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-4086630925268361.5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-17027628855284.838</v>
      </c>
      <c r="L5765" s="444">
        <f t="shared" ca="1" si="212"/>
        <v>-4103658554123646.5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-4103658554123646.5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-17098577308848.527</v>
      </c>
      <c r="L5766" s="444">
        <f t="shared" ca="1" si="212"/>
        <v>-4120757131432495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-4120757131432495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-17169821380968.727</v>
      </c>
      <c r="L5767" s="444">
        <f t="shared" ca="1" si="212"/>
        <v>-4137926952813463.5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-4137926952813463.5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-17241362303389.432</v>
      </c>
      <c r="L5768" s="444">
        <f t="shared" ca="1" si="212"/>
        <v>-4155168315116853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-4155168315116853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-17313201312986.889</v>
      </c>
      <c r="L5769" s="444">
        <f t="shared" ca="1" si="212"/>
        <v>-4172481516429840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-4172481516429840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-17385339651791.002</v>
      </c>
      <c r="L5770" s="444">
        <f t="shared" ca="1" si="212"/>
        <v>-4189866856081631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-4189866856081631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-17457778567006.795</v>
      </c>
      <c r="L5771" s="444">
        <f t="shared" ca="1" si="212"/>
        <v>-4207324634648638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-4207324634648638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-17530519311035.992</v>
      </c>
      <c r="L5772" s="444">
        <f t="shared" ca="1" si="212"/>
        <v>-4224855153959674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-4224855153959674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-17603563141498.641</v>
      </c>
      <c r="L5773" s="444">
        <f t="shared" ca="1" si="212"/>
        <v>-4242458717101172.5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-4242458717101172.5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-17676911321254.887</v>
      </c>
      <c r="L5774" s="444">
        <f t="shared" ca="1" si="212"/>
        <v>-4260135628422427.5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-4260135628422427.5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-17750565118426.781</v>
      </c>
      <c r="L5775" s="444">
        <f t="shared" ca="1" si="212"/>
        <v>-4277886193540854.5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-4277886193540854.5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-17824525806420.227</v>
      </c>
      <c r="L5776" s="444">
        <f t="shared" ca="1" si="212"/>
        <v>-4295710719347274.5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-4295710719347274.5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-17898794663946.98</v>
      </c>
      <c r="L5777" s="444">
        <f t="shared" ca="1" si="212"/>
        <v>-4313609514011221.5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-4313609514011221.5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-17973372975046.758</v>
      </c>
      <c r="L5778" s="444">
        <f t="shared" ca="1" si="212"/>
        <v>-4331582886986268.5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-4331582886986268.5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-18048262029109.453</v>
      </c>
      <c r="L5779" s="444">
        <f t="shared" ca="1" si="212"/>
        <v>-4349631149015378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-4349631149015378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-18123463120897.406</v>
      </c>
      <c r="L5780" s="444">
        <f t="shared" ca="1" si="212"/>
        <v>-4367754612136275.5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-4367754612136275.5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-18198977550567.813</v>
      </c>
      <c r="L5781" s="444">
        <f t="shared" ca="1" si="212"/>
        <v>-4385953589686843.5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-4385953589686843.5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-18274806623695.18</v>
      </c>
      <c r="L5782" s="444">
        <f t="shared" ca="1" si="212"/>
        <v>-4404228396310538.5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-4404228396310538.5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-18350951651293.91</v>
      </c>
      <c r="L5783" s="444">
        <f t="shared" ca="1" si="212"/>
        <v>-4422579347961832.5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-4422579347961832.5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-18427413949840.969</v>
      </c>
      <c r="L5784" s="444">
        <f t="shared" ca="1" si="212"/>
        <v>-4441006761911673.5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-4441006761911673.5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-18504194841298.637</v>
      </c>
      <c r="L5785" s="444">
        <f t="shared" ca="1" si="212"/>
        <v>-4459510956752972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-4459510956752972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-18581295653137.383</v>
      </c>
      <c r="L5786" s="444">
        <f t="shared" ca="1" si="212"/>
        <v>-4478092252406109.5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-4478092252406109.5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-18658717718358.793</v>
      </c>
      <c r="L5787" s="444">
        <f t="shared" ca="1" si="212"/>
        <v>-4496750970124468.5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-4496750970124468.5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-18736462375518.617</v>
      </c>
      <c r="L5788" s="444">
        <f t="shared" ca="1" si="212"/>
        <v>-4515487432499987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-4515487432499987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-18814530968749.945</v>
      </c>
      <c r="L5789" s="444">
        <f t="shared" ca="1" si="212"/>
        <v>-4534301963468737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-4534301963468737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-18892924847786.402</v>
      </c>
      <c r="L5790" s="444">
        <f t="shared" ca="1" si="212"/>
        <v>-4553194888316523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-4553194888316523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-18971645367985.512</v>
      </c>
      <c r="L5791" s="444">
        <f t="shared" ca="1" si="212"/>
        <v>-4572166533684509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-4572166533684509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-19050693890352.121</v>
      </c>
      <c r="L5792" s="444">
        <f t="shared" ca="1" si="212"/>
        <v>-4591217227574861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-4591217227574861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-19130071781561.922</v>
      </c>
      <c r="L5793" s="444">
        <f t="shared" ca="1" si="212"/>
        <v>-4610347299356423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-4610347299356423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-19209780413985.094</v>
      </c>
      <c r="L5794" s="444">
        <f t="shared" ca="1" si="212"/>
        <v>-4629557079770408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-4629557079770408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-19289821165710.031</v>
      </c>
      <c r="L5795" s="444">
        <f t="shared" ca="1" si="212"/>
        <v>-4648846900936118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-4648846900936118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-19370195420567.156</v>
      </c>
      <c r="L5796" s="444">
        <f t="shared" ca="1" si="212"/>
        <v>-4668217096356685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-4668217096356685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-19450904568152.855</v>
      </c>
      <c r="L5797" s="444">
        <f t="shared" ca="1" si="212"/>
        <v>-4687668000924838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-4687668000924838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-19531950003853.492</v>
      </c>
      <c r="L5798" s="444">
        <f t="shared" ca="1" si="212"/>
        <v>-4707199950928691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-4707199950928691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-19613333128869.547</v>
      </c>
      <c r="L5799" s="444">
        <f t="shared" ca="1" si="212"/>
        <v>-4726813284057561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-4726813284057561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-19695055350239.836</v>
      </c>
      <c r="L5800" s="444">
        <f t="shared" ca="1" si="212"/>
        <v>-4746508339407801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-4746508339407801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-19777118080865.836</v>
      </c>
      <c r="L5801" s="444">
        <f t="shared" ca="1" si="212"/>
        <v>-4766285457488667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-4766285457488667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-19859522739536.113</v>
      </c>
      <c r="L5802" s="444">
        <f t="shared" ca="1" si="212"/>
        <v>-4786144980228203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-4786144980228203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-19942270750950.844</v>
      </c>
      <c r="L5803" s="444">
        <f t="shared" ca="1" si="212"/>
        <v>-4806087250979154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-4806087250979154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-20025363545746.477</v>
      </c>
      <c r="L5804" s="444">
        <f t="shared" ca="1" si="212"/>
        <v>-4826112614524900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-4826112614524900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-20108802560520.418</v>
      </c>
      <c r="L5805" s="444">
        <f t="shared" ca="1" si="212"/>
        <v>-4846221417085420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-4846221417085420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-20192589237855.918</v>
      </c>
      <c r="L5806" s="444">
        <f t="shared" ca="1" si="212"/>
        <v>-4866414006323276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-4866414006323276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-20276725026346.984</v>
      </c>
      <c r="L5807" s="444">
        <f t="shared" ca="1" si="212"/>
        <v>-4886690731349623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-4886690731349623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-20361211380623.43</v>
      </c>
      <c r="L5808" s="444">
        <f t="shared" ca="1" si="212"/>
        <v>-4907051942730246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-4907051942730246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-20446049761376.023</v>
      </c>
      <c r="L5809" s="444">
        <f t="shared" ca="1" si="212"/>
        <v>-4927497992491622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-4927497992491622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-20531241635381.758</v>
      </c>
      <c r="L5810" s="444">
        <f t="shared" ca="1" si="212"/>
        <v>-4948029234127004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-4948029234127004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-20616788475529.184</v>
      </c>
      <c r="L5811" s="444">
        <f t="shared" ca="1" si="212"/>
        <v>-4968646022602533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-4968646022602533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-20702691760843.887</v>
      </c>
      <c r="L5812" s="444">
        <f t="shared" ca="1" si="212"/>
        <v>-4989348714363377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-4989348714363377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-20788952976514.07</v>
      </c>
      <c r="L5813" s="444">
        <f t="shared" ca="1" si="212"/>
        <v>-5010137667339891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-5010137667339891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-20875573613916.211</v>
      </c>
      <c r="L5814" s="444">
        <f t="shared" ca="1" si="212"/>
        <v>-5031013240953807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-5031013240953807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-20962555170640.863</v>
      </c>
      <c r="L5815" s="444">
        <f t="shared" ca="1" si="212"/>
        <v>-5051975796124448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-5051975796124448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-21049899150518.531</v>
      </c>
      <c r="L5816" s="444">
        <f t="shared" ca="1" si="212"/>
        <v>-5073025695274967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-5073025695274967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-21137607063645.695</v>
      </c>
      <c r="L5817" s="444">
        <f t="shared" ca="1" si="212"/>
        <v>-5094163302338613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-5094163302338613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-21225680426410.887</v>
      </c>
      <c r="L5818" s="444">
        <f t="shared" ca="1" si="212"/>
        <v>-5115388982765024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-5115388982765024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-21314120761520.934</v>
      </c>
      <c r="L5819" s="444">
        <f t="shared" ca="1" si="212"/>
        <v>-5136703103526545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-5136703103526545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-21402929598027.27</v>
      </c>
      <c r="L5820" s="444">
        <f t="shared" ca="1" si="212"/>
        <v>-5158106033124572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-5158106033124572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-21492108471352.383</v>
      </c>
      <c r="L5821" s="444">
        <f t="shared" ca="1" si="212"/>
        <v>-5179598141595924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-5179598141595924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-21581658923316.352</v>
      </c>
      <c r="L5822" s="444">
        <f t="shared" ca="1" si="212"/>
        <v>-5201179800519240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-5201179800519240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-21671582502163.5</v>
      </c>
      <c r="L5823" s="444">
        <f t="shared" ca="1" si="212"/>
        <v>-5222851383021404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-5222851383021404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-21761880762589.184</v>
      </c>
      <c r="L5824" s="444">
        <f t="shared" ca="1" si="212"/>
        <v>-5244613263783993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-5244613263783993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-21852555265766.637</v>
      </c>
      <c r="L5825" s="444">
        <f t="shared" ca="1" si="212"/>
        <v>-5266465819049760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-5266465819049760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-21943607579374</v>
      </c>
      <c r="L5826" s="444">
        <f t="shared" ca="1" si="212"/>
        <v>-5288409426629134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-5288409426629134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-22035039277621.391</v>
      </c>
      <c r="L5827" s="444">
        <f t="shared" ca="1" si="212"/>
        <v>-5310444465906755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-5310444465906755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-22126851941278.145</v>
      </c>
      <c r="L5828" s="444">
        <f t="shared" ca="1" si="212"/>
        <v>-5332571317848033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-5332571317848033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-22219047157700.137</v>
      </c>
      <c r="L5829" s="444">
        <f t="shared" ca="1" si="212"/>
        <v>-5354790365005733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-5354790365005733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-22311626520857.219</v>
      </c>
      <c r="L5830" s="444">
        <f t="shared" ca="1" si="212"/>
        <v>-5377101991526590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-5377101991526590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-22404591631360.793</v>
      </c>
      <c r="L5831" s="444">
        <f t="shared" ca="1" si="212"/>
        <v>-5399506583157951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-5399506583157951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-22497944096491.461</v>
      </c>
      <c r="L5832" s="444">
        <f t="shared" ca="1" si="212"/>
        <v>-5422004527254442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-5422004527254442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-22591685530226.84</v>
      </c>
      <c r="L5833" s="444">
        <f t="shared" ca="1" si="212"/>
        <v>-5444596212784669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-5444596212784669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-22685817553269.453</v>
      </c>
      <c r="L5834" s="444">
        <f t="shared" ca="1" si="212"/>
        <v>-5467282030337938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-5467282030337938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-22780341793074.742</v>
      </c>
      <c r="L5835" s="444">
        <f t="shared" ca="1" si="212"/>
        <v>-5490062372131013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-5490062372131013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-22875259883879.219</v>
      </c>
      <c r="L5836" s="444">
        <f t="shared" ca="1" si="212"/>
        <v>-5512937632014892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-5512937632014892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-22970573466728.715</v>
      </c>
      <c r="L5837" s="444">
        <f t="shared" ca="1" si="212"/>
        <v>-5535908205481621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-5535908205481621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-23066284189506.754</v>
      </c>
      <c r="L5838" s="444">
        <f t="shared" ca="1" si="212"/>
        <v>-5558974489671128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-5558974489671128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-23162393706963.031</v>
      </c>
      <c r="L5839" s="444">
        <f t="shared" ca="1" si="212"/>
        <v>-5582136883378091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-5582136883378091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-23258903680742.047</v>
      </c>
      <c r="L5840" s="444">
        <f t="shared" ca="1" si="212"/>
        <v>-5605395787058833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-5605395787058833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-23355815779411.805</v>
      </c>
      <c r="L5841" s="444">
        <f t="shared" ca="1" si="212"/>
        <v>-5628751602838245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-5628751602838245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-23453131678492.688</v>
      </c>
      <c r="L5842" s="444">
        <f t="shared" ca="1" si="212"/>
        <v>-5652204734516738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-5652204734516738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-23550853060486.406</v>
      </c>
      <c r="L5843" s="444">
        <f t="shared" ca="1" si="212"/>
        <v>-5675755587577224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-5675755587577224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-23648981614905.102</v>
      </c>
      <c r="L5844" s="444">
        <f t="shared" ca="1" si="212"/>
        <v>-5699404569192129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-5699404569192129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-23747519038300.539</v>
      </c>
      <c r="L5845" s="444">
        <f t="shared" ca="1" si="212"/>
        <v>-5723152088230430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-5723152088230430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-23846467034293.457</v>
      </c>
      <c r="L5846" s="444">
        <f t="shared" ca="1" si="212"/>
        <v>-5746998555264723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-5746998555264723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-23945827313603.012</v>
      </c>
      <c r="L5847" s="444">
        <f t="shared" ca="1" si="212"/>
        <v>-5770944382578326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-5770944382578326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-24045601594076.359</v>
      </c>
      <c r="L5848" s="444">
        <f t="shared" ca="1" si="212"/>
        <v>-5794989984172402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-5794989984172402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-24145791600718.34</v>
      </c>
      <c r="L5849" s="444">
        <f t="shared" ca="1" si="212"/>
        <v>-5819135775773120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-5819135775773120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-24246399065721.332</v>
      </c>
      <c r="L5850" s="444">
        <f t="shared" ca="1" si="212"/>
        <v>-5843382174838841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-5843382174838841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-24347425728495.172</v>
      </c>
      <c r="L5851" s="444">
        <f t="shared" ca="1" si="212"/>
        <v>-5867729600567336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-5867729600567336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-24448873335697.234</v>
      </c>
      <c r="L5852" s="444">
        <f t="shared" ca="1" si="212"/>
        <v>-5892178473903033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-5892178473903033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-24550743641262.637</v>
      </c>
      <c r="L5853" s="444">
        <f t="shared" ca="1" si="212"/>
        <v>-5916729217544296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-5916729217544296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-24653038406434.566</v>
      </c>
      <c r="L5854" s="444">
        <f t="shared" ca="1" si="212"/>
        <v>-5941382255950731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-5941382255950731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-24755759399794.711</v>
      </c>
      <c r="L5855" s="444">
        <f t="shared" ca="1" si="212"/>
        <v>-5966138015350526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-5966138015350526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-24858908397293.859</v>
      </c>
      <c r="L5856" s="444">
        <f t="shared" ca="1" si="212"/>
        <v>-5990996923747820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-5990996923747820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-24962487182282.582</v>
      </c>
      <c r="L5857" s="444">
        <f t="shared" ca="1" si="212"/>
        <v>-6015959410930103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-6015959410930103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-25066497545542.094</v>
      </c>
      <c r="L5858" s="444">
        <f t="shared" ca="1" si="212"/>
        <v>-6041025908475645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-6041025908475645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-25170941285315.188</v>
      </c>
      <c r="L5859" s="444">
        <f t="shared" ca="1" si="212"/>
        <v>-6066196849760960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-6066196849760960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-25275820207337.332</v>
      </c>
      <c r="L5860" s="444">
        <f t="shared" ca="1" si="212"/>
        <v>-6091472669968297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-6091472669968297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-25381136124867.902</v>
      </c>
      <c r="L5861" s="444">
        <f t="shared" ca="1" si="212"/>
        <v>-6116853806093165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-6116853806093165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-25486890858721.52</v>
      </c>
      <c r="L5862" s="444">
        <f t="shared" ca="1" si="212"/>
        <v>-6142340696951887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-6142340696951887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-25593086237299.527</v>
      </c>
      <c r="L5863" s="444">
        <f t="shared" ca="1" si="212"/>
        <v>-6167933783189187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-6167933783189187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-25699724096621.613</v>
      </c>
      <c r="L5864" s="444">
        <f t="shared" ca="1" si="212"/>
        <v>-6193633507285809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-6193633507285809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-25806806280357.539</v>
      </c>
      <c r="L5865" s="444">
        <f t="shared" ca="1" si="212"/>
        <v>-6219440313566167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-6219440313566167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-25914334639859.027</v>
      </c>
      <c r="L5866" s="444">
        <f t="shared" ca="1" si="212"/>
        <v>-6245354648206026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-6245354648206026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-26022311034191.773</v>
      </c>
      <c r="L5867" s="444">
        <f t="shared" ca="1" si="212"/>
        <v>-6271376959240218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-6271376959240218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-26130737330167.574</v>
      </c>
      <c r="L5868" s="444">
        <f t="shared" ca="1" si="212"/>
        <v>-6297507696570386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-6297507696570386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-26239615402376.609</v>
      </c>
      <c r="L5869" s="444">
        <f t="shared" ca="1" si="212"/>
        <v>-6323747311972763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-6323747311972763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-26348947133219.844</v>
      </c>
      <c r="L5870" s="444">
        <f t="shared" ca="1" si="212"/>
        <v>-6350096259105983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-6350096259105983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-26458734412941.594</v>
      </c>
      <c r="L5871" s="444">
        <f t="shared" ca="1" si="212"/>
        <v>-6376554993518925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-6376554993518925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-26568979139662.188</v>
      </c>
      <c r="L5872" s="444">
        <f t="shared" ca="1" si="212"/>
        <v>-6403123972658587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-6403123972658587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-26679683219410.777</v>
      </c>
      <c r="L5873" s="444">
        <f t="shared" ref="L5873:L6127" ca="1" si="217">I5873-J5873+K5873</f>
        <v>-6429803655877998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-6429803655877998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-26790848566158.324</v>
      </c>
      <c r="L5874" s="444">
        <f t="shared" ca="1" si="217"/>
        <v>-6456594504444156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-6456594504444156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-26902477101850.648</v>
      </c>
      <c r="L5875" s="444">
        <f t="shared" ca="1" si="217"/>
        <v>-6483496981546007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-6483496981546007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-27014570756441.695</v>
      </c>
      <c r="L5876" s="444">
        <f t="shared" ca="1" si="217"/>
        <v>-6510511552302449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-6510511552302449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-27127131467926.871</v>
      </c>
      <c r="L5877" s="444">
        <f t="shared" ca="1" si="217"/>
        <v>-6537638683770376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-6537638683770376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-27240161182376.566</v>
      </c>
      <c r="L5878" s="444">
        <f t="shared" ca="1" si="217"/>
        <v>-6564878844952753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-6564878844952753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-27353661853969.805</v>
      </c>
      <c r="L5879" s="444">
        <f t="shared" ca="1" si="217"/>
        <v>-6592232506806723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-6592232506806723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-27467635445028.012</v>
      </c>
      <c r="L5880" s="444">
        <f t="shared" ca="1" si="217"/>
        <v>-6619700142251751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-6619700142251751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-27582083926048.961</v>
      </c>
      <c r="L5881" s="444">
        <f t="shared" ca="1" si="217"/>
        <v>-6647282226177800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-6647282226177800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-27697009275740.832</v>
      </c>
      <c r="L5882" s="444">
        <f t="shared" ca="1" si="217"/>
        <v>-6674979235453541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-6674979235453541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-27812413481056.422</v>
      </c>
      <c r="L5883" s="444">
        <f t="shared" ca="1" si="217"/>
        <v>-6702791648934597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-6702791648934597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-27928298537227.488</v>
      </c>
      <c r="L5884" s="444">
        <f t="shared" ca="1" si="217"/>
        <v>-6730719947471824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-6730719947471824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-28044666447799.266</v>
      </c>
      <c r="L5885" s="444">
        <f t="shared" ca="1" si="217"/>
        <v>-6758764613919623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-6758764613919623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-28161519224665.094</v>
      </c>
      <c r="L5886" s="444">
        <f t="shared" ca="1" si="217"/>
        <v>-6786926133144288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-6786926133144288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-28278858888101.199</v>
      </c>
      <c r="L5887" s="444">
        <f t="shared" ca="1" si="217"/>
        <v>-6815204992032389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-6815204992032389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-28396687466801.621</v>
      </c>
      <c r="L5888" s="444">
        <f t="shared" ca="1" si="217"/>
        <v>-6843601679499191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-6843601679499191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-28515006997913.297</v>
      </c>
      <c r="L5889" s="444">
        <f t="shared" ca="1" si="217"/>
        <v>-6872116686497104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-6872116686497104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-28633819527071.266</v>
      </c>
      <c r="L5890" s="444">
        <f t="shared" ca="1" si="217"/>
        <v>-6900750506024175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-6900750506024175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-28753127108434.063</v>
      </c>
      <c r="L5891" s="444">
        <f t="shared" ca="1" si="217"/>
        <v>-6929503633132609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-6929503633132609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-28872931804719.203</v>
      </c>
      <c r="L5892" s="444">
        <f t="shared" ca="1" si="217"/>
        <v>-6958376564937328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-6958376564937328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-28993235687238.867</v>
      </c>
      <c r="L5893" s="444">
        <f t="shared" ca="1" si="217"/>
        <v>-6987369800624567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-6987369800624567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-29114040835935.695</v>
      </c>
      <c r="L5894" s="444">
        <f t="shared" ca="1" si="217"/>
        <v>-7016483841460503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-7016483841460503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-29235349339418.762</v>
      </c>
      <c r="L5895" s="444">
        <f t="shared" ca="1" si="217"/>
        <v>-7045719190799922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-7045719190799922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-29357163294999.68</v>
      </c>
      <c r="L5896" s="444">
        <f t="shared" ca="1" si="217"/>
        <v>-7075076354094922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-7075076354094922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-29479484808728.84</v>
      </c>
      <c r="L5897" s="444">
        <f t="shared" ca="1" si="217"/>
        <v>-7104555838903651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-7104555838903651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-29602315995431.879</v>
      </c>
      <c r="L5898" s="444">
        <f t="shared" ca="1" si="217"/>
        <v>-7134158154899083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-7134158154899083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-29725658978746.18</v>
      </c>
      <c r="L5899" s="444">
        <f t="shared" ca="1" si="217"/>
        <v>-7163883813877829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-7163883813877829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-29849515891157.621</v>
      </c>
      <c r="L5900" s="444">
        <f t="shared" ca="1" si="217"/>
        <v>-7193733329768987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-7193733329768987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-29973888874037.445</v>
      </c>
      <c r="L5901" s="444">
        <f t="shared" ca="1" si="217"/>
        <v>-7223707218643024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-7223707218643024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-30098780077679.266</v>
      </c>
      <c r="L5902" s="444">
        <f t="shared" ca="1" si="217"/>
        <v>-7253805998720703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-7253805998720703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-30224191661336.258</v>
      </c>
      <c r="L5903" s="444">
        <f t="shared" ca="1" si="217"/>
        <v>-7284030190382039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-7284030190382039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-30350125793258.496</v>
      </c>
      <c r="L5904" s="444">
        <f t="shared" ca="1" si="217"/>
        <v>-7314380316175297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-7314380316175297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-30476584650730.402</v>
      </c>
      <c r="L5905" s="444">
        <f t="shared" ca="1" si="217"/>
        <v>-7344856900826027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-7344856900826027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-30603570420108.445</v>
      </c>
      <c r="L5906" s="444">
        <f t="shared" ca="1" si="217"/>
        <v>-7375460471246135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-7375460471246135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-30731085296858.895</v>
      </c>
      <c r="L5907" s="444">
        <f t="shared" ca="1" si="217"/>
        <v>-7406191556542994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-7406191556542994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-30859131485595.805</v>
      </c>
      <c r="L5908" s="444">
        <f t="shared" ca="1" si="217"/>
        <v>-7437050688028590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-7437050688028590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-30987711200119.121</v>
      </c>
      <c r="L5909" s="444">
        <f t="shared" ca="1" si="217"/>
        <v>-7468038399228709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-7468038399228709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-31116826663452.953</v>
      </c>
      <c r="L5910" s="444">
        <f t="shared" ca="1" si="217"/>
        <v>-7499155225892162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-7499155225892162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-31246480107884.008</v>
      </c>
      <c r="L5911" s="444">
        <f t="shared" ca="1" si="217"/>
        <v>-7530401706000046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-7530401706000046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-31376673775000.195</v>
      </c>
      <c r="L5912" s="444">
        <f t="shared" ca="1" si="217"/>
        <v>-7561778379775046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-7561778379775046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-31507409915729.355</v>
      </c>
      <c r="L5913" s="444">
        <f t="shared" ca="1" si="217"/>
        <v>-7593285789690775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-7593285789690775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-31638690790378.223</v>
      </c>
      <c r="L5914" s="444">
        <f t="shared" ca="1" si="217"/>
        <v>-7624924480481153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-7624924480481153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-31770518668671.469</v>
      </c>
      <c r="L5915" s="444">
        <f t="shared" ca="1" si="217"/>
        <v>-7656694999149824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-7656694999149824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-31902895829790.934</v>
      </c>
      <c r="L5916" s="444">
        <f t="shared" ca="1" si="217"/>
        <v>-7688597894979615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-7688597894979615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-32035824562415.063</v>
      </c>
      <c r="L5917" s="444">
        <f t="shared" ca="1" si="217"/>
        <v>-7720633719542030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-7720633719542030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-32169307164758.457</v>
      </c>
      <c r="L5918" s="444">
        <f t="shared" ca="1" si="217"/>
        <v>-7752803026706788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-7752803026706788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-32303345944611.613</v>
      </c>
      <c r="L5919" s="444">
        <f t="shared" ca="1" si="217"/>
        <v>-7785106372651400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-7785106372651400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-32437943219380.832</v>
      </c>
      <c r="L5920" s="444">
        <f t="shared" ca="1" si="217"/>
        <v>-7817544315870781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-7817544315870781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-32573101316128.258</v>
      </c>
      <c r="L5921" s="444">
        <f t="shared" ca="1" si="217"/>
        <v>-7850117417186909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-7850117417186909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-32708822571612.121</v>
      </c>
      <c r="L5922" s="444">
        <f t="shared" ca="1" si="217"/>
        <v>-7882826239758521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-7882826239758521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-32845109332327.172</v>
      </c>
      <c r="L5923" s="444">
        <f t="shared" ca="1" si="217"/>
        <v>-7915671349090848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-7915671349090848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-32981963954545.203</v>
      </c>
      <c r="L5924" s="444">
        <f t="shared" ca="1" si="217"/>
        <v>-7948653313045393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-7948653313045393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-33119388804355.805</v>
      </c>
      <c r="L5925" s="444">
        <f t="shared" ca="1" si="217"/>
        <v>-7981772701849749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-7981772701849749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-33257386257707.281</v>
      </c>
      <c r="L5926" s="444">
        <f t="shared" ca="1" si="217"/>
        <v>-8015030088107456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-8015030088107456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-33395958700447.73</v>
      </c>
      <c r="L5927" s="444">
        <f t="shared" ca="1" si="217"/>
        <v>-8048426046807904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-8048426046807904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-33535108528366.266</v>
      </c>
      <c r="L5928" s="444">
        <f t="shared" ca="1" si="217"/>
        <v>-8081961155336270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-8081961155336270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-33674838147234.457</v>
      </c>
      <c r="L5929" s="444">
        <f t="shared" ca="1" si="217"/>
        <v>-8115635993483504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-8115635993483504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-33815149972847.938</v>
      </c>
      <c r="L5930" s="444">
        <f t="shared" ca="1" si="217"/>
        <v>-8149451143456352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-8149451143456352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-33956046431068.133</v>
      </c>
      <c r="L5931" s="444">
        <f t="shared" ca="1" si="217"/>
        <v>-8183407189887420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-8183407189887420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-34097529957864.25</v>
      </c>
      <c r="L5932" s="444">
        <f t="shared" ca="1" si="217"/>
        <v>-8217504719845284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-8217504719845284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-34239602999355.348</v>
      </c>
      <c r="L5933" s="444">
        <f t="shared" ca="1" si="217"/>
        <v>-8251744322844639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-8251744322844639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-34382268011852.66</v>
      </c>
      <c r="L5934" s="444">
        <f t="shared" ca="1" si="217"/>
        <v>-8286126590856492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-8286126590856492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-34525527461902.051</v>
      </c>
      <c r="L5935" s="444">
        <f t="shared" ca="1" si="217"/>
        <v>-8320652118318394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-8320652118318394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-34669383826326.645</v>
      </c>
      <c r="L5936" s="444">
        <f t="shared" ca="1" si="217"/>
        <v>-8355321502144721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-8355321502144721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-34813839592269.672</v>
      </c>
      <c r="L5937" s="444">
        <f t="shared" ca="1" si="217"/>
        <v>-8390135341736991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-8390135341736991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-34958897257237.461</v>
      </c>
      <c r="L5938" s="444">
        <f t="shared" ca="1" si="217"/>
        <v>-8425094238994228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-8425094238994228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-35104559329142.617</v>
      </c>
      <c r="L5939" s="444">
        <f t="shared" ca="1" si="217"/>
        <v>-8460198798323371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-8460198798323371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-35250828326347.375</v>
      </c>
      <c r="L5940" s="444">
        <f t="shared" ca="1" si="217"/>
        <v>-8495449626649718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-8495449626649718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-35397706777707.156</v>
      </c>
      <c r="L5941" s="444">
        <f t="shared" ca="1" si="217"/>
        <v>-8530847333427425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-8530847333427425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-35545197222614.266</v>
      </c>
      <c r="L5942" s="444">
        <f t="shared" ca="1" si="217"/>
        <v>-8566392530650039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-8566392530650039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-35693302211041.828</v>
      </c>
      <c r="L5943" s="444">
        <f t="shared" ca="1" si="217"/>
        <v>-8602085832861081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-8602085832861081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-35842024303587.836</v>
      </c>
      <c r="L5944" s="444">
        <f t="shared" ca="1" si="217"/>
        <v>-8637927857164669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-8637927857164669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-35991366071519.453</v>
      </c>
      <c r="L5945" s="444">
        <f t="shared" ca="1" si="217"/>
        <v>-8673919223236188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-8673919223236188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-36141330096817.453</v>
      </c>
      <c r="L5946" s="444">
        <f t="shared" ca="1" si="217"/>
        <v>-8710060553333005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-8710060553333005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-36291918972220.859</v>
      </c>
      <c r="L5947" s="444">
        <f t="shared" ca="1" si="217"/>
        <v>-8746352472305226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-8746352472305226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-36443135301271.781</v>
      </c>
      <c r="L5948" s="444">
        <f t="shared" ca="1" si="217"/>
        <v>-8782795607606498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-8782795607606498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-36594981698360.406</v>
      </c>
      <c r="L5949" s="444">
        <f t="shared" ca="1" si="217"/>
        <v>-8819390589304858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-8819390589304858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-36747460788770.242</v>
      </c>
      <c r="L5950" s="444">
        <f t="shared" ca="1" si="217"/>
        <v>-8856138050093628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-8856138050093628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-36900575208723.453</v>
      </c>
      <c r="L5951" s="444">
        <f t="shared" ca="1" si="217"/>
        <v>-8893038625302351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-8893038625302351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-37054327605426.461</v>
      </c>
      <c r="L5952" s="444">
        <f t="shared" ca="1" si="217"/>
        <v>-8930092952907777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-8930092952907777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-37208720637115.734</v>
      </c>
      <c r="L5953" s="444">
        <f t="shared" ca="1" si="217"/>
        <v>-8967301673544893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-8967301673544893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-37363756973103.719</v>
      </c>
      <c r="L5954" s="444">
        <f t="shared" ca="1" si="217"/>
        <v>-9004665430517997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-9004665430517997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-37519439293824.984</v>
      </c>
      <c r="L5955" s="444">
        <f t="shared" ca="1" si="217"/>
        <v>-9042184869811822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-9042184869811822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-37675770290882.594</v>
      </c>
      <c r="L5956" s="444">
        <f t="shared" ca="1" si="217"/>
        <v>-9079860640102704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-9079860640102704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-37832752667094.602</v>
      </c>
      <c r="L5957" s="444">
        <f t="shared" ca="1" si="217"/>
        <v>-9117693392769798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-9117693392769798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-37990389136540.828</v>
      </c>
      <c r="L5958" s="444">
        <f t="shared" ca="1" si="217"/>
        <v>-9155683781906338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-9155683781906338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-38148682424609.742</v>
      </c>
      <c r="L5959" s="444">
        <f t="shared" ca="1" si="217"/>
        <v>-9193832464330948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-9193832464330948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-38307635268045.617</v>
      </c>
      <c r="L5960" s="444">
        <f t="shared" ca="1" si="217"/>
        <v>-9232140099598994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-9232140099598994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-38467250414995.805</v>
      </c>
      <c r="L5961" s="444">
        <f t="shared" ca="1" si="217"/>
        <v>-9270607350013990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-9270607350013990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-38627530625058.289</v>
      </c>
      <c r="L5962" s="444">
        <f t="shared" ca="1" si="217"/>
        <v>-9309234880639048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-9309234880639048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-38788478669329.367</v>
      </c>
      <c r="L5963" s="444">
        <f t="shared" ca="1" si="217"/>
        <v>-9348023359308378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-9348023359308378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-38950097330451.578</v>
      </c>
      <c r="L5964" s="444">
        <f t="shared" ca="1" si="217"/>
        <v>-9386973456638830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-9386973456638830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-39112389402661.789</v>
      </c>
      <c r="L5965" s="444">
        <f t="shared" ca="1" si="217"/>
        <v>-9426085846041492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-9426085846041492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-39275357691839.547</v>
      </c>
      <c r="L5966" s="444">
        <f t="shared" ca="1" si="217"/>
        <v>-9465361203733332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-9465361203733332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-39439005015555.547</v>
      </c>
      <c r="L5967" s="444">
        <f t="shared" ca="1" si="217"/>
        <v>-9504800208748888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-9504800208748888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-39603334203120.367</v>
      </c>
      <c r="L5968" s="444">
        <f t="shared" ca="1" si="217"/>
        <v>-9544403542952008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-9544403542952008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-39768348095633.367</v>
      </c>
      <c r="L5969" s="444">
        <f t="shared" ca="1" si="217"/>
        <v>-9584171891047642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-9584171891047642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-39934049546031.844</v>
      </c>
      <c r="L5970" s="444">
        <f t="shared" ca="1" si="217"/>
        <v>-9624105940593674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-9624105940593674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-40100441419140.305</v>
      </c>
      <c r="L5971" s="444">
        <f t="shared" ca="1" si="217"/>
        <v>-9664206382012814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-9664206382012814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-40267526591720.055</v>
      </c>
      <c r="L5972" s="444">
        <f t="shared" ca="1" si="217"/>
        <v>-9704473908604534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-9704473908604534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-40435307952518.891</v>
      </c>
      <c r="L5973" s="444">
        <f t="shared" ca="1" si="217"/>
        <v>-9744909216557052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-9744909216557052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-40603788402321.047</v>
      </c>
      <c r="L5974" s="444">
        <f t="shared" ca="1" si="217"/>
        <v>-9785513004959374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-9785513004959374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-40772970853997.391</v>
      </c>
      <c r="L5975" s="444">
        <f t="shared" ca="1" si="217"/>
        <v>-9826285975813372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-9826285975813372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-40942858232555.719</v>
      </c>
      <c r="L5976" s="444">
        <f t="shared" ca="1" si="217"/>
        <v>-9867228834045928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-9867228834045928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-41113453475191.367</v>
      </c>
      <c r="L5977" s="444">
        <f t="shared" ca="1" si="217"/>
        <v>-9908342287521120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-9908342287521120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-41284759531338</v>
      </c>
      <c r="L5978" s="444">
        <f t="shared" ca="1" si="217"/>
        <v>-9949627047052458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-9949627047052458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-41456779362718.578</v>
      </c>
      <c r="L5979" s="444">
        <f t="shared" ca="1" si="217"/>
        <v>-9991083826415176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-9991083826415176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-41629515943396.563</v>
      </c>
      <c r="L5980" s="444">
        <f t="shared" ca="1" si="217"/>
        <v>-1.0032713342358572E+16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-1.0032713342358572E+16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-41802972259827.383</v>
      </c>
      <c r="L5981" s="444">
        <f t="shared" ca="1" si="217"/>
        <v>-1.00745163146184E+16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-1.00745163146184E+16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-41977151310910</v>
      </c>
      <c r="L5982" s="444">
        <f t="shared" ca="1" si="217"/>
        <v>-1.011649346592931E+16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-1.011649346592931E+16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-42152056108038.789</v>
      </c>
      <c r="L5983" s="444">
        <f t="shared" ca="1" si="217"/>
        <v>-1.0158645522037348E+16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-1.0158645522037348E+16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-42327689675155.617</v>
      </c>
      <c r="L5984" s="444">
        <f t="shared" ca="1" si="217"/>
        <v>-1.0200973211712504E+16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-1.0200973211712504E+16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-42504055048802.102</v>
      </c>
      <c r="L5985" s="444">
        <f t="shared" ca="1" si="217"/>
        <v>-1.0243477266761306E+16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-1.0243477266761306E+16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-42681155278172.109</v>
      </c>
      <c r="L5986" s="444">
        <f t="shared" ca="1" si="217"/>
        <v>-1.0286158422039478E+16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-1.0286158422039478E+16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-42858993425164.492</v>
      </c>
      <c r="L5987" s="444">
        <f t="shared" ca="1" si="217"/>
        <v>-1.0329017415464642E+16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-1.0329017415464642E+16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-43037572564436.008</v>
      </c>
      <c r="L5988" s="444">
        <f t="shared" ca="1" si="217"/>
        <v>-1.0372054988029078E+16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-1.0372054988029078E+16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-43216895783454.492</v>
      </c>
      <c r="L5989" s="444">
        <f t="shared" ca="1" si="217"/>
        <v>-1.0415271883812532E+16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-1.0415271883812532E+16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-43396966182552.219</v>
      </c>
      <c r="L5990" s="444">
        <f t="shared" ca="1" si="217"/>
        <v>-1.0458668849995084E+16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-1.0458668849995084E+16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-43577786874979.516</v>
      </c>
      <c r="L5991" s="444">
        <f t="shared" ca="1" si="217"/>
        <v>-1.0502246636870064E+16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-1.0502246636870064E+16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-43759360986958.602</v>
      </c>
      <c r="L5992" s="444">
        <f t="shared" ca="1" si="217"/>
        <v>-1.0546005997857022E+16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-1.0546005997857022E+16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-43941691657737.594</v>
      </c>
      <c r="L5993" s="444">
        <f t="shared" ca="1" si="217"/>
        <v>-1.058994768951476E+16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-1.058994768951476E+16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-44124782039644.836</v>
      </c>
      <c r="L5994" s="444">
        <f t="shared" ca="1" si="217"/>
        <v>-1.0634072471554404E+16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-1.0634072471554404E+16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-44308635298143.352</v>
      </c>
      <c r="L5995" s="444">
        <f t="shared" ca="1" si="217"/>
        <v>-1.0678381106852548E+16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-1.0678381106852548E+16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-44493254611885.617</v>
      </c>
      <c r="L5996" s="444">
        <f t="shared" ca="1" si="217"/>
        <v>-1.0722874361464434E+16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-1.0722874361464434E+16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-44678643172768.477</v>
      </c>
      <c r="L5997" s="444">
        <f t="shared" ca="1" si="217"/>
        <v>-1.0767553004637202E+16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-1.0767553004637202E+16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-44864804185988.344</v>
      </c>
      <c r="L5998" s="444">
        <f t="shared" ca="1" si="217"/>
        <v>-1.081241780882319E+16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-1.081241780882319E+16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-45051740870096.625</v>
      </c>
      <c r="L5999" s="444">
        <f t="shared" ca="1" si="217"/>
        <v>-1.0857469549693286E+16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-1.0857469549693286E+16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-45239456457055.359</v>
      </c>
      <c r="L6000" s="444">
        <f t="shared" ca="1" si="217"/>
        <v>-1.0902709006150342E+16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-1.0902709006150342E+16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-45427954192293.094</v>
      </c>
      <c r="L6001" s="444">
        <f t="shared" ca="1" si="217"/>
        <v>-1.0948136960342636E+16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-1.0948136960342636E+16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-45617237334760.984</v>
      </c>
      <c r="L6002" s="444">
        <f t="shared" ca="1" si="217"/>
        <v>-1.0993754197677396E+16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-1.0993754197677396E+16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-45807309156989.148</v>
      </c>
      <c r="L6003" s="444">
        <f t="shared" ca="1" si="217"/>
        <v>-1.1039561506834386E+16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-1.1039561506834386E+16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-45998172945143.273</v>
      </c>
      <c r="L6004" s="444">
        <f t="shared" ca="1" si="217"/>
        <v>-1.108555967977953E+16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-1.108555967977953E+16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-46189831999081.375</v>
      </c>
      <c r="L6005" s="444">
        <f t="shared" ca="1" si="217"/>
        <v>-1.1131749511778612E+16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-1.1131749511778612E+16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-46382289632410.883</v>
      </c>
      <c r="L6006" s="444">
        <f t="shared" ca="1" si="217"/>
        <v>-1.1178131801411022E+16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-1.1178131801411022E+16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-46575549172545.922</v>
      </c>
      <c r="L6007" s="444">
        <f t="shared" ca="1" si="217"/>
        <v>-1.1224707350583568E+16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-1.1224707350583568E+16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-46769613960764.867</v>
      </c>
      <c r="L6008" s="444">
        <f t="shared" ca="1" si="217"/>
        <v>-1.1271476964544332E+16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-1.1271476964544332E+16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-46964487352268.047</v>
      </c>
      <c r="L6009" s="444">
        <f t="shared" ca="1" si="217"/>
        <v>-1.13184414518966E+16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-1.13184414518966E+16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-47160172716235.836</v>
      </c>
      <c r="L6010" s="444">
        <f t="shared" ca="1" si="217"/>
        <v>-1.1365601624612836E+16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-1.1365601624612836E+16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-47356673435886.813</v>
      </c>
      <c r="L6011" s="444">
        <f t="shared" ca="1" si="217"/>
        <v>-1.1412958298048722E+16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-1.1412958298048722E+16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-47553992908536.344</v>
      </c>
      <c r="L6012" s="444">
        <f t="shared" ca="1" si="217"/>
        <v>-1.1460512290957258E+16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-1.1460512290957258E+16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-47752134545655.242</v>
      </c>
      <c r="L6013" s="444">
        <f t="shared" ca="1" si="217"/>
        <v>-1.1508264425502914E+16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-1.1508264425502914E+16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-47951101772928.805</v>
      </c>
      <c r="L6014" s="444">
        <f t="shared" ca="1" si="217"/>
        <v>-1.1556215527275842E+16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-1.1556215527275842E+16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-48150898030316.008</v>
      </c>
      <c r="L6015" s="444">
        <f t="shared" ca="1" si="217"/>
        <v>-1.1604366425306158E+16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-1.1604366425306158E+16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-48351526772108.992</v>
      </c>
      <c r="L6016" s="444">
        <f t="shared" ca="1" si="217"/>
        <v>-1.1652717952078266E+16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-1.1652717952078266E+16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-48552991466992.773</v>
      </c>
      <c r="L6017" s="444">
        <f t="shared" ca="1" si="217"/>
        <v>-1.1701270943545258E+16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-1.1701270943545258E+16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-48755295598105.242</v>
      </c>
      <c r="L6018" s="444">
        <f t="shared" ca="1" si="217"/>
        <v>-1.1750026239143364E+16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-1.1750026239143364E+16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-48958442663097.352</v>
      </c>
      <c r="L6019" s="444">
        <f t="shared" ca="1" si="217"/>
        <v>-1.1798984681806462E+16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-1.1798984681806462E+16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-49162436174193.594</v>
      </c>
      <c r="L6020" s="444">
        <f t="shared" ca="1" si="217"/>
        <v>-1.1848147117980656E+16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-1.1848147117980656E+16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-49367279658252.734</v>
      </c>
      <c r="L6021" s="444">
        <f t="shared" ca="1" si="217"/>
        <v>-1.1897514397638908E+16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-1.1897514397638908E+16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-49572976656828.781</v>
      </c>
      <c r="L6022" s="444">
        <f t="shared" ca="1" si="217"/>
        <v>-1.1947087374295736E+16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-1.1947087374295736E+16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-49779530726232.234</v>
      </c>
      <c r="L6023" s="444">
        <f t="shared" ca="1" si="217"/>
        <v>-1.1996866905021968E+16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-1.1996866905021968E+16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-49986945437591.531</v>
      </c>
      <c r="L6024" s="444">
        <f t="shared" ca="1" si="217"/>
        <v>-1.204685385045956E+16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-1.204685385045956E+16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-50195224376914.836</v>
      </c>
      <c r="L6025" s="444">
        <f t="shared" ca="1" si="217"/>
        <v>-1.2097049074836474E+16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-1.2097049074836474E+16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-50404371145151.977</v>
      </c>
      <c r="L6026" s="444">
        <f t="shared" ca="1" si="217"/>
        <v>-1.2147453445981626E+16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-1.2147453445981626E+16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-50614389358256.773</v>
      </c>
      <c r="L6027" s="444">
        <f t="shared" ca="1" si="217"/>
        <v>-1.2198067835339882E+16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-1.2198067835339882E+16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-50825282647249.508</v>
      </c>
      <c r="L6028" s="444">
        <f t="shared" ca="1" si="217"/>
        <v>-1.2248893117987132E+16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-1.2248893117987132E+16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-51037054658279.719</v>
      </c>
      <c r="L6029" s="444">
        <f t="shared" ca="1" si="217"/>
        <v>-1.2299930172645412E+16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-1.2299930172645412E+16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-51249709052689.219</v>
      </c>
      <c r="L6030" s="444">
        <f t="shared" ca="1" si="217"/>
        <v>-1.2351179881698102E+16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-1.2351179881698102E+16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-51463249507075.422</v>
      </c>
      <c r="L6031" s="444">
        <f t="shared" ca="1" si="217"/>
        <v>-1.2402643131205178E+16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-1.2402643131205178E+16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-51677679713354.906</v>
      </c>
      <c r="L6032" s="444">
        <f t="shared" ca="1" si="217"/>
        <v>-1.2454320810918532E+16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-1.2454320810918532E+16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-51893003378827.219</v>
      </c>
      <c r="L6033" s="444">
        <f t="shared" ca="1" si="217"/>
        <v>-1.250621381429736E+16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-1.250621381429736E+16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-52109224226239</v>
      </c>
      <c r="L6034" s="444">
        <f t="shared" ca="1" si="217"/>
        <v>-1.25583230385236E+16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-1.25583230385236E+16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-52326345993848.336</v>
      </c>
      <c r="L6035" s="444">
        <f t="shared" ca="1" si="217"/>
        <v>-1.2610649384517448E+16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-1.2610649384517448E+16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-52544372435489.367</v>
      </c>
      <c r="L6036" s="444">
        <f t="shared" ca="1" si="217"/>
        <v>-1.2663193756952938E+16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-1.2663193756952938E+16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-52763307320637.242</v>
      </c>
      <c r="L6037" s="444">
        <f t="shared" ca="1" si="217"/>
        <v>-1.2715957064273576E+16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-1.2715957064273576E+16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-52983154434473.234</v>
      </c>
      <c r="L6038" s="444">
        <f t="shared" ca="1" si="217"/>
        <v>-1.276894021870805E+16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-1.276894021870805E+16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-53203917577950.211</v>
      </c>
      <c r="L6039" s="444">
        <f t="shared" ca="1" si="217"/>
        <v>-1.2822144136286E+16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-1.2822144136286E+16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-53425600567858.336</v>
      </c>
      <c r="L6040" s="444">
        <f t="shared" ca="1" si="217"/>
        <v>-1.2875569736853858E+16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-1.2875569736853858E+16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-53648207236891.078</v>
      </c>
      <c r="L6041" s="444">
        <f t="shared" ca="1" si="217"/>
        <v>-1.292921794409075E+16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-1.292921794409075E+16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-53871741433711.461</v>
      </c>
      <c r="L6042" s="444">
        <f t="shared" ca="1" si="217"/>
        <v>-1.2983089685524462E+16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-1.2983089685524462E+16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-54096207023018.594</v>
      </c>
      <c r="L6043" s="444">
        <f t="shared" ca="1" si="217"/>
        <v>-1.303718589254748E+16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-1.303718589254748E+16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-54321607885614.5</v>
      </c>
      <c r="L6044" s="444">
        <f t="shared" ca="1" si="217"/>
        <v>-1.3091507500433094E+16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-1.3091507500433094E+16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-54547947918471.227</v>
      </c>
      <c r="L6045" s="444">
        <f t="shared" ca="1" si="217"/>
        <v>-1.3146055448351566E+16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-1.3146055448351566E+16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-54775231034798.188</v>
      </c>
      <c r="L6046" s="444">
        <f t="shared" ca="1" si="217"/>
        <v>-1.3200830679386364E+16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-1.3200830679386364E+16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-55003461164109.852</v>
      </c>
      <c r="L6047" s="444">
        <f t="shared" ca="1" si="217"/>
        <v>-1.3255834140550474E+16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-1.3255834140550474E+16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-55232642252293.641</v>
      </c>
      <c r="L6048" s="444">
        <f t="shared" ca="1" si="217"/>
        <v>-1.3311066782802768E+16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-1.3311066782802768E+16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-55462778261678.203</v>
      </c>
      <c r="L6049" s="444">
        <f t="shared" ca="1" si="217"/>
        <v>-1.3366529561064446E+16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-1.3366529561064446E+16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-55693873171101.859</v>
      </c>
      <c r="L6050" s="444">
        <f t="shared" ca="1" si="217"/>
        <v>-1.3422223434235548E+16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-1.3422223434235548E+16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-55925930975981.453</v>
      </c>
      <c r="L6051" s="444">
        <f t="shared" ca="1" si="217"/>
        <v>-1.347814936521153E+16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-1.347814936521153E+16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-56158955688381.375</v>
      </c>
      <c r="L6052" s="444">
        <f t="shared" ca="1" si="217"/>
        <v>-1.3534308320899912E+16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-1.3534308320899912E+16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-56392951337082.969</v>
      </c>
      <c r="L6053" s="444">
        <f t="shared" ca="1" si="217"/>
        <v>-1.3590701272236994E+16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-1.3590701272236994E+16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-56627921967654.141</v>
      </c>
      <c r="L6054" s="444">
        <f t="shared" ca="1" si="217"/>
        <v>-1.3647329194204648E+16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-1.3647329194204648E+16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-56863871642519.367</v>
      </c>
      <c r="L6055" s="444">
        <f t="shared" ca="1" si="217"/>
        <v>-1.3704193065847168E+16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-1.3704193065847168E+16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-57100804441029.867</v>
      </c>
      <c r="L6056" s="444">
        <f t="shared" ca="1" si="217"/>
        <v>-1.3761293870288198E+16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-1.3761293870288198E+16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-57338724459534.156</v>
      </c>
      <c r="L6057" s="444">
        <f t="shared" ca="1" si="217"/>
        <v>-1.3818632594747732E+16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-1.3818632594747732E+16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-57577635811448.883</v>
      </c>
      <c r="L6058" s="444">
        <f t="shared" ca="1" si="217"/>
        <v>-1.387621023055918E+16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-1.387621023055918E+16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-57817542627329.914</v>
      </c>
      <c r="L6059" s="444">
        <f t="shared" ca="1" si="217"/>
        <v>-1.393402777318651E+16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-1.393402777318651E+16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-58058449054943.789</v>
      </c>
      <c r="L6060" s="444">
        <f t="shared" ca="1" si="217"/>
        <v>-1.3992086222241454E+16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-1.3992086222241454E+16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-58300359259339.391</v>
      </c>
      <c r="L6061" s="444">
        <f t="shared" ca="1" si="217"/>
        <v>-1.4050386581500794E+16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-1.4050386581500794E+16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-58543277422919.984</v>
      </c>
      <c r="L6062" s="444">
        <f t="shared" ca="1" si="217"/>
        <v>-1.4108929858923714E+16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-1.4108929858923714E+16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-58787207745515.477</v>
      </c>
      <c r="L6063" s="444">
        <f t="shared" ca="1" si="217"/>
        <v>-1.416771706666923E+16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-1.416771706666923E+16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-59032154444455.125</v>
      </c>
      <c r="L6064" s="444">
        <f t="shared" ca="1" si="217"/>
        <v>-1.4226749221113686E+16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-1.4226749221113686E+16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-59278121754640.352</v>
      </c>
      <c r="L6065" s="444">
        <f t="shared" ca="1" si="217"/>
        <v>-1.4286027342868326E+16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-1.4286027342868326E+16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-59525113928618.023</v>
      </c>
      <c r="L6066" s="444">
        <f t="shared" ca="1" si="217"/>
        <v>-1.4345552456796944E+16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-1.4345552456796944E+16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-59773135236653.93</v>
      </c>
      <c r="L6067" s="444">
        <f t="shared" ca="1" si="217"/>
        <v>-1.4405325592033598E+16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-1.4405325592033598E+16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-60022189966806.656</v>
      </c>
      <c r="L6068" s="444">
        <f t="shared" ca="1" si="217"/>
        <v>-1.4465347782000404E+16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-1.4465347782000404E+16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-60272282425001.68</v>
      </c>
      <c r="L6069" s="444">
        <f t="shared" ca="1" si="217"/>
        <v>-1.4525620064425406E+16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-1.4525620064425406E+16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-60523416935105.859</v>
      </c>
      <c r="L6070" s="444">
        <f t="shared" ca="1" si="217"/>
        <v>-1.4586143481360512E+16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-1.4586143481360512E+16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-60775597839002.141</v>
      </c>
      <c r="L6071" s="444">
        <f t="shared" ca="1" si="217"/>
        <v>-1.4646919079199514E+16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-1.4646919079199514E+16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-61028829496664.633</v>
      </c>
      <c r="L6072" s="444">
        <f t="shared" ca="1" si="217"/>
        <v>-1.4707947908696178E+16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-1.4707947908696178E+16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-61283116286234.07</v>
      </c>
      <c r="L6073" s="444">
        <f t="shared" ca="1" si="217"/>
        <v>-1.4769231024982412E+16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-1.4769231024982412E+16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-61538462604093.383</v>
      </c>
      <c r="L6074" s="444">
        <f t="shared" ca="1" si="217"/>
        <v>-1.4830769487586506E+16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-1.4830769487586506E+16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-61794872864943.773</v>
      </c>
      <c r="L6075" s="444">
        <f t="shared" ca="1" si="217"/>
        <v>-1.489256436045145E+16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-1.489256436045145E+16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-62052351501881.039</v>
      </c>
      <c r="L6076" s="444">
        <f t="shared" ca="1" si="217"/>
        <v>-1.4954616711953332E+16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-1.4954616711953332E+16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-62310902966472.211</v>
      </c>
      <c r="L6077" s="444">
        <f t="shared" ca="1" si="217"/>
        <v>-1.5016927614919804E+16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-1.5016927614919804E+16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-62570531728832.516</v>
      </c>
      <c r="L6078" s="444">
        <f t="shared" ca="1" si="217"/>
        <v>-1.5079498146648636E+16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-1.5079498146648636E+16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-62831242277702.648</v>
      </c>
      <c r="L6079" s="444">
        <f t="shared" ca="1" si="217"/>
        <v>-1.5142329388926338E+16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-1.5142329388926338E+16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-63093039120526.406</v>
      </c>
      <c r="L6080" s="444">
        <f t="shared" ca="1" si="217"/>
        <v>-1.5205422428046864E+16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-1.5205422428046864E+16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-63355926783528.602</v>
      </c>
      <c r="L6081" s="444">
        <f t="shared" ca="1" si="217"/>
        <v>-1.5268778354830392E+16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-1.5268778354830392E+16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-63619909811793.305</v>
      </c>
      <c r="L6082" s="444">
        <f t="shared" ca="1" si="217"/>
        <v>-1.5332398264642186E+16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-1.5332398264642186E+16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-63884992769342.445</v>
      </c>
      <c r="L6083" s="444">
        <f t="shared" ca="1" si="217"/>
        <v>-1.5396283257411528E+16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-1.5396283257411528E+16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-64151180239214.688</v>
      </c>
      <c r="L6084" s="444">
        <f t="shared" ca="1" si="217"/>
        <v>-1.5460434437650742E+16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-1.5460434437650742E+16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-64418476823544.758</v>
      </c>
      <c r="L6085" s="444">
        <f t="shared" ca="1" si="217"/>
        <v>-1.5524852914474286E+16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-1.5524852914474286E+16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-64686887143642.859</v>
      </c>
      <c r="L6086" s="444">
        <f t="shared" ca="1" si="217"/>
        <v>-1.5589539801617928E+16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-1.5589539801617928E+16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-64956415840074.688</v>
      </c>
      <c r="L6087" s="444">
        <f t="shared" ca="1" si="217"/>
        <v>-1.5654496217458002E+16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-1.5654496217458002E+16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-65227067572741.672</v>
      </c>
      <c r="L6088" s="444">
        <f t="shared" ca="1" si="217"/>
        <v>-1.5719723285030744E+16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-1.5719723285030744E+16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-65498847020961.422</v>
      </c>
      <c r="L6089" s="444">
        <f t="shared" ca="1" si="217"/>
        <v>-1.5785222132051706E+16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-1.5785222132051706E+16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-65771758883548.781</v>
      </c>
      <c r="L6090" s="444">
        <f t="shared" ca="1" si="217"/>
        <v>-1.5850993890935254E+16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-1.5850993890935254E+16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-66045807878896.891</v>
      </c>
      <c r="L6091" s="444">
        <f t="shared" ca="1" si="217"/>
        <v>-1.591703969881415E+16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-1.591703969881415E+16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-66320998745058.969</v>
      </c>
      <c r="L6092" s="444">
        <f t="shared" ca="1" si="217"/>
        <v>-1.5983360697559208E+16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-1.5983360697559208E+16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-66597336239830.023</v>
      </c>
      <c r="L6093" s="444">
        <f t="shared" ca="1" si="217"/>
        <v>-1.6049958033799038E+16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-1.6049958033799038E+16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-66874825140829.32</v>
      </c>
      <c r="L6094" s="444">
        <f t="shared" ca="1" si="217"/>
        <v>-1.6116832858939868E+16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-1.6116832858939868E+16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-67153470245582.789</v>
      </c>
      <c r="L6095" s="444">
        <f t="shared" ca="1" si="217"/>
        <v>-1.618398632918545E+16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-1.618398632918545E+16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-67433276371606.047</v>
      </c>
      <c r="L6096" s="444">
        <f t="shared" ca="1" si="217"/>
        <v>-1.6251419605557056E+16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-1.6251419605557056E+16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-67714248356487.727</v>
      </c>
      <c r="L6097" s="444">
        <f t="shared" ca="1" si="217"/>
        <v>-1.6319133853913544E+16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-1.6319133853913544E+16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-67996391057973.102</v>
      </c>
      <c r="L6098" s="444">
        <f t="shared" ca="1" si="217"/>
        <v>-1.6387130244971518E+16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-1.6387130244971518E+16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-68279709354047.992</v>
      </c>
      <c r="L6099" s="444">
        <f t="shared" ca="1" si="217"/>
        <v>-1.6455409954325566E+16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-1.6455409954325566E+16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-68564208143023.188</v>
      </c>
      <c r="L6100" s="444">
        <f t="shared" ca="1" si="217"/>
        <v>-1.652397416246859E+16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-1.652397416246859E+16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-68849892343619.125</v>
      </c>
      <c r="L6101" s="444">
        <f t="shared" ca="1" si="217"/>
        <v>-1.659282405481221E+16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-1.659282405481221E+16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-69136766895050.867</v>
      </c>
      <c r="L6102" s="444">
        <f t="shared" ca="1" si="217"/>
        <v>-1.666196082170726E+16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-1.666196082170726E+16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-69424836757113.586</v>
      </c>
      <c r="L6103" s="444">
        <f t="shared" ca="1" si="217"/>
        <v>-1.6731385658464374E+16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-1.6731385658464374E+16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-69714106910268.227</v>
      </c>
      <c r="L6104" s="444">
        <f t="shared" ca="1" si="217"/>
        <v>-1.6801099765374642E+16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-1.6801099765374642E+16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-70004582355727.672</v>
      </c>
      <c r="L6105" s="444">
        <f t="shared" ca="1" si="217"/>
        <v>-1.687110434773037E+16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-1.687110434773037E+16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-70296268115543.211</v>
      </c>
      <c r="L6106" s="444">
        <f t="shared" ca="1" si="217"/>
        <v>-1.6941400615845914E+16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-1.6941400615845914E+16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-70589169232691.313</v>
      </c>
      <c r="L6107" s="444">
        <f t="shared" ca="1" si="217"/>
        <v>-1.7011989785078606E+16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-1.7011989785078606E+16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-70883290771160.859</v>
      </c>
      <c r="L6108" s="444">
        <f t="shared" ca="1" si="217"/>
        <v>-1.7082873075849766E+16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-1.7082873075849766E+16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-71178637816040.688</v>
      </c>
      <c r="L6109" s="444">
        <f t="shared" ca="1" si="217"/>
        <v>-1.7154051713665806E+16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-1.7154051713665806E+16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-71475215473607.531</v>
      </c>
      <c r="L6110" s="444">
        <f t="shared" ca="1" si="217"/>
        <v>-1.7225526929139414E+16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-1.7225526929139414E+16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-71773028871414.219</v>
      </c>
      <c r="L6111" s="444">
        <f t="shared" ca="1" si="217"/>
        <v>-1.7297299958010828E+16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-1.7297299958010828E+16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-72072083158378.453</v>
      </c>
      <c r="L6112" s="444">
        <f t="shared" ca="1" si="217"/>
        <v>-1.7369372041169206E+16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-1.7369372041169206E+16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-72372383504871.688</v>
      </c>
      <c r="L6113" s="444">
        <f t="shared" ca="1" si="217"/>
        <v>-1.7441744424674078E+16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-1.7441744424674078E+16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-72673935102808.656</v>
      </c>
      <c r="L6114" s="444">
        <f t="shared" ca="1" si="217"/>
        <v>-1.7514418359776886E+16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-1.7514418359776886E+16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-72976743165737.031</v>
      </c>
      <c r="L6115" s="444">
        <f t="shared" ca="1" si="217"/>
        <v>-1.7587395102942624E+16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-1.7587395102942624E+16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-73280812928927.594</v>
      </c>
      <c r="L6116" s="444">
        <f t="shared" ca="1" si="217"/>
        <v>-1.7660675915871552E+16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-1.7660675915871552E+16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-73586149649464.797</v>
      </c>
      <c r="L6117" s="444">
        <f t="shared" ca="1" si="217"/>
        <v>-1.7734262065521016E+16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-1.7734262065521016E+16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-73892758606337.563</v>
      </c>
      <c r="L6118" s="444">
        <f t="shared" ca="1" si="217"/>
        <v>-1.7808154824127354E+16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-1.7808154824127354E+16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-74200645100530.656</v>
      </c>
      <c r="L6119" s="444">
        <f t="shared" ca="1" si="217"/>
        <v>-1.7882355469227884E+16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-1.7882355469227884E+16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-74509814455116.188</v>
      </c>
      <c r="L6120" s="444">
        <f t="shared" ca="1" si="217"/>
        <v>-1.7956865283683E+16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-1.7956865283683E+16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-74820272015345.828</v>
      </c>
      <c r="L6121" s="444">
        <f t="shared" ca="1" si="217"/>
        <v>-1.8031685555698344E+16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-1.8031685555698344E+16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-75132023148743.094</v>
      </c>
      <c r="L6122" s="444">
        <f t="shared" ca="1" si="217"/>
        <v>-1.8106817578847088E+16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-1.8106817578847088E+16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-75445073245196.203</v>
      </c>
      <c r="L6123" s="444">
        <f t="shared" ca="1" si="217"/>
        <v>-1.8182262652092284E+16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-1.8182262652092284E+16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-75759427717051.188</v>
      </c>
      <c r="L6124" s="444">
        <f t="shared" ca="1" si="217"/>
        <v>-1.8258022079809336E+16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-1.8258022079809336E+16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-76075091999205.563</v>
      </c>
      <c r="L6125" s="444">
        <f t="shared" ca="1" si="217"/>
        <v>-1.833409717180854E+16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-1.833409717180854E+16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-76392071549202.25</v>
      </c>
      <c r="L6126" s="444">
        <f t="shared" ca="1" si="217"/>
        <v>-1.8410489243357744E+16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-1.8410489243357744E+16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-76710371847323.938</v>
      </c>
      <c r="L6127" s="444">
        <f t="shared" ca="1" si="217"/>
        <v>-1.8487199615205068E+16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-1.8487199615205068E+16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-77029998396687.781</v>
      </c>
      <c r="L6128" s="444">
        <f t="shared" ref="L6128:L6250" ca="1" si="222">I6128-J6128+K6128</f>
        <v>-1.8564229613601756E+16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-1.8564229613601756E+16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-77350956723340.656</v>
      </c>
      <c r="L6129" s="444">
        <f t="shared" ca="1" si="222"/>
        <v>-1.8641580570325096E+16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-1.8641580570325096E+16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-77673252376354.563</v>
      </c>
      <c r="L6130" s="444">
        <f t="shared" ca="1" si="222"/>
        <v>-1.8719253822701452E+16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-1.8719253822701452E+16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-77996890927922.719</v>
      </c>
      <c r="L6131" s="444">
        <f t="shared" ca="1" si="222"/>
        <v>-1.8797250713629376E+16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-1.8797250713629376E+16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-78321877973455.734</v>
      </c>
      <c r="L6132" s="444">
        <f t="shared" ca="1" si="222"/>
        <v>-1.8875572591602832E+16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-1.8875572591602832E+16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-78648219131678.469</v>
      </c>
      <c r="L6133" s="444">
        <f t="shared" ca="1" si="222"/>
        <v>-1.8954220810734512E+16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-1.8954220810734512E+16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-78975920044727.125</v>
      </c>
      <c r="L6134" s="444">
        <f t="shared" ca="1" si="222"/>
        <v>-1.903319673077924E+16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-1.903319673077924E+16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-79304986378246.828</v>
      </c>
      <c r="L6135" s="444">
        <f t="shared" ca="1" si="222"/>
        <v>-1.9112501717157488E+16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-1.9112501717157488E+16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-79635423821489.531</v>
      </c>
      <c r="L6136" s="444">
        <f t="shared" ca="1" si="222"/>
        <v>-1.9192137140978976E+16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-1.9192137140978976E+16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-79967238087412.406</v>
      </c>
      <c r="L6137" s="444">
        <f t="shared" ca="1" si="222"/>
        <v>-1.9272104379066388E+16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-1.9272104379066388E+16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-80300434912776.609</v>
      </c>
      <c r="L6138" s="444">
        <f t="shared" ca="1" si="222"/>
        <v>-1.9352404813979164E+16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-1.9352404813979164E+16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-80635020058246.516</v>
      </c>
      <c r="L6139" s="444">
        <f t="shared" ca="1" si="222"/>
        <v>-1.9433039834037412E+16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-1.9433039834037412E+16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-80970999308489.219</v>
      </c>
      <c r="L6140" s="444">
        <f t="shared" ca="1" si="222"/>
        <v>-1.95140108333459E+16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-1.95140108333459E+16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-81308378472274.578</v>
      </c>
      <c r="L6141" s="444">
        <f t="shared" ca="1" si="222"/>
        <v>-1.9595319211818176E+16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-1.9595319211818176E+16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-81647163382575.734</v>
      </c>
      <c r="L6142" s="444">
        <f t="shared" ca="1" si="222"/>
        <v>-1.9676966375200752E+16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-1.9676966375200752E+16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-81987359896669.797</v>
      </c>
      <c r="L6143" s="444">
        <f t="shared" ca="1" si="222"/>
        <v>-1.975895373509742E+16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-1.975895373509742E+16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-82328973896239.25</v>
      </c>
      <c r="L6144" s="444">
        <f t="shared" ca="1" si="222"/>
        <v>-1.984128270899366E+16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-1.984128270899366E+16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-82672011287473.578</v>
      </c>
      <c r="L6145" s="444">
        <f t="shared" ca="1" si="222"/>
        <v>-1.9923954720281132E+16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-1.9923954720281132E+16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-83016478001171.375</v>
      </c>
      <c r="L6146" s="444">
        <f t="shared" ca="1" si="222"/>
        <v>-2.0006971198282304E+16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-2.0006971198282304E+16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-83362379992842.938</v>
      </c>
      <c r="L6147" s="444">
        <f t="shared" ca="1" si="222"/>
        <v>-2.0090333578275148E+16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-2.0090333578275148E+16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-83709723242813.109</v>
      </c>
      <c r="L6148" s="444">
        <f t="shared" ca="1" si="222"/>
        <v>-2.017404330151796E+16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-2.017404330151796E+16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-84058513756324.828</v>
      </c>
      <c r="L6149" s="444">
        <f t="shared" ca="1" si="222"/>
        <v>-2.0258101815274284E+16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-2.0258101815274284E+16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-84408757563642.844</v>
      </c>
      <c r="L6150" s="444">
        <f t="shared" ca="1" si="222"/>
        <v>-2.0342510572837928E+16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-2.0342510572837928E+16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-84760460720158.031</v>
      </c>
      <c r="L6151" s="444">
        <f t="shared" ca="1" si="222"/>
        <v>-2.0427271033558088E+16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-2.0427271033558088E+16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-85113629306492.031</v>
      </c>
      <c r="L6152" s="444">
        <f t="shared" ca="1" si="222"/>
        <v>-2.051238466286458E+16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-2.051238466286458E+16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-85468269428602.422</v>
      </c>
      <c r="L6153" s="444">
        <f t="shared" ca="1" si="222"/>
        <v>-2.0597852932293184E+16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-2.0597852932293184E+16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-85824387217888.266</v>
      </c>
      <c r="L6154" s="444">
        <f t="shared" ca="1" si="222"/>
        <v>-2.0683677319511072E+16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-2.0683677319511072E+16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-86181988831296.125</v>
      </c>
      <c r="L6155" s="444">
        <f t="shared" ca="1" si="222"/>
        <v>-2.0769859308342368E+16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-2.0769859308342368E+16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-86541080451426.531</v>
      </c>
      <c r="L6156" s="444">
        <f t="shared" ca="1" si="222"/>
        <v>-2.0856400388793796E+16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-2.0856400388793796E+16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-86901668286640.813</v>
      </c>
      <c r="L6157" s="444">
        <f t="shared" ca="1" si="222"/>
        <v>-2.0943302057080436E+16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-2.0943302057080436E+16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-87263758571168.484</v>
      </c>
      <c r="L6158" s="444">
        <f t="shared" ca="1" si="222"/>
        <v>-2.1030565815651604E+16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-2.1030565815651604E+16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-87627357565215.016</v>
      </c>
      <c r="L6159" s="444">
        <f t="shared" ca="1" si="222"/>
        <v>-2.111819317321682E+16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-2.111819317321682E+16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-87992471555070.078</v>
      </c>
      <c r="L6160" s="444">
        <f t="shared" ca="1" si="222"/>
        <v>-2.1206185644771892E+16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-2.1206185644771892E+16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-88359106853216.219</v>
      </c>
      <c r="L6161" s="444">
        <f t="shared" ca="1" si="222"/>
        <v>-2.1294544751625108E+16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-2.1294544751625108E+16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-88727269798437.953</v>
      </c>
      <c r="L6162" s="444">
        <f t="shared" ca="1" si="222"/>
        <v>-2.1383272021423544E+16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-2.1383272021423544E+16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-89096966755931.438</v>
      </c>
      <c r="L6163" s="444">
        <f t="shared" ca="1" si="222"/>
        <v>-2.1472368988179476E+16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-2.1472368988179476E+16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-89468204117414.484</v>
      </c>
      <c r="L6164" s="444">
        <f t="shared" ca="1" si="222"/>
        <v>-2.1561837192296892E+16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-2.1561837192296892E+16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-89840988301237.047</v>
      </c>
      <c r="L6165" s="444">
        <f t="shared" ca="1" si="222"/>
        <v>-2.1651678180598128E+16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-2.1651678180598128E+16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-90215325752492.203</v>
      </c>
      <c r="L6166" s="444">
        <f t="shared" ca="1" si="222"/>
        <v>-2.174189350635062E+16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-2.174189350635062E+16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-90591222943127.578</v>
      </c>
      <c r="L6167" s="444">
        <f t="shared" ca="1" si="222"/>
        <v>-2.1832484729293748E+16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-2.1832484729293748E+16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-90968686372057.281</v>
      </c>
      <c r="L6168" s="444">
        <f t="shared" ca="1" si="222"/>
        <v>-2.1923453415665804E+16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-2.1923453415665804E+16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-91347722565274.188</v>
      </c>
      <c r="L6169" s="444">
        <f t="shared" ca="1" si="222"/>
        <v>-2.201480113823108E+16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-2.201480113823108E+16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-91728338075962.828</v>
      </c>
      <c r="L6170" s="444">
        <f t="shared" ca="1" si="222"/>
        <v>-2.2106529476307044E+16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-2.2106529476307044E+16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-92110539484612.688</v>
      </c>
      <c r="L6171" s="444">
        <f t="shared" ca="1" si="222"/>
        <v>-2.2198640015791656E+16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-2.2198640015791656E+16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-92494333399131.906</v>
      </c>
      <c r="L6172" s="444">
        <f t="shared" ca="1" si="222"/>
        <v>-2.2291134349190788E+16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-2.2291134349190788E+16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-92879726454961.609</v>
      </c>
      <c r="L6173" s="444">
        <f t="shared" ca="1" si="222"/>
        <v>-2.2384014075645748E+16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-2.2384014075645748E+16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-93266725315190.609</v>
      </c>
      <c r="L6174" s="444">
        <f t="shared" ca="1" si="222"/>
        <v>-2.247728080096094E+16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-2.247728080096094E+16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-93655336670670.578</v>
      </c>
      <c r="L6175" s="444">
        <f t="shared" ca="1" si="222"/>
        <v>-2.2570936137631612E+16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-2.2570936137631612E+16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-94045567240131.719</v>
      </c>
      <c r="L6176" s="444">
        <f t="shared" ca="1" si="222"/>
        <v>-2.2664981704871744E+16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-2.2664981704871744E+16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-94437423770298.938</v>
      </c>
      <c r="L6177" s="444">
        <f t="shared" ca="1" si="222"/>
        <v>-2.2759419128642044E+16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-2.2759419128642044E+16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-94830913036008.516</v>
      </c>
      <c r="L6178" s="444">
        <f t="shared" ca="1" si="222"/>
        <v>-2.2854250041678052E+16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-2.2854250041678052E+16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-95226041840325.219</v>
      </c>
      <c r="L6179" s="444">
        <f t="shared" ca="1" si="222"/>
        <v>-2.2949476083518376E+16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-2.2949476083518376E+16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-95622817014659.906</v>
      </c>
      <c r="L6180" s="444">
        <f t="shared" ca="1" si="222"/>
        <v>-2.3045098900533036E+16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-2.3045098900533036E+16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-96021245418887.656</v>
      </c>
      <c r="L6181" s="444">
        <f t="shared" ca="1" si="222"/>
        <v>-2.3141120145951924E+16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-2.3141120145951924E+16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-96421333941466.344</v>
      </c>
      <c r="L6182" s="444">
        <f t="shared" ca="1" si="222"/>
        <v>-2.3237541479893392E+16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-2.3237541479893392E+16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-96823089499555.797</v>
      </c>
      <c r="L6183" s="444">
        <f t="shared" ca="1" si="222"/>
        <v>-2.3334364569392948E+16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-2.3334364569392948E+16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-97226519039137.281</v>
      </c>
      <c r="L6184" s="444">
        <f t="shared" ca="1" si="222"/>
        <v>-2.3431591088432084E+16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-2.3431591088432084E+16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-97631629535133.688</v>
      </c>
      <c r="L6185" s="444">
        <f t="shared" ca="1" si="222"/>
        <v>-2.3529222717967216E+16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-2.3529222717967216E+16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-98038427991530.063</v>
      </c>
      <c r="L6186" s="444">
        <f t="shared" ca="1" si="222"/>
        <v>-2.3627261145958748E+16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-2.3627261145958748E+16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-98446921441494.781</v>
      </c>
      <c r="L6187" s="444">
        <f t="shared" ca="1" si="222"/>
        <v>-2.3725708067400244E+16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-2.3725708067400244E+16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-98857116947501.016</v>
      </c>
      <c r="L6188" s="444">
        <f t="shared" ca="1" si="222"/>
        <v>-2.3824565184347744E+16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-2.3824565184347744E+16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-99269021601448.938</v>
      </c>
      <c r="L6189" s="444">
        <f t="shared" ca="1" si="222"/>
        <v>-2.3923834205949192E+16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-2.3923834205949192E+16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-99682642524788.297</v>
      </c>
      <c r="L6190" s="444">
        <f t="shared" ca="1" si="222"/>
        <v>-2.402351684847398E+16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-2.402351684847398E+16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-100097986868641.58</v>
      </c>
      <c r="L6191" s="444">
        <f t="shared" ca="1" si="222"/>
        <v>-2.412361483534262E+16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-2.412361483534262E+16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-100515061813927.58</v>
      </c>
      <c r="L6192" s="444">
        <f t="shared" ca="1" si="222"/>
        <v>-2.4224129897156548E+16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-2.4224129897156548E+16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-100933874571485.61</v>
      </c>
      <c r="L6193" s="444">
        <f t="shared" ca="1" si="222"/>
        <v>-2.4325063771728032E+16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-2.4325063771728032E+16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-101354432382200.13</v>
      </c>
      <c r="L6194" s="444">
        <f t="shared" ca="1" si="222"/>
        <v>-2.4426418204110232E+16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-2.4426418204110232E+16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-101776742517125.97</v>
      </c>
      <c r="L6195" s="444">
        <f t="shared" ca="1" si="222"/>
        <v>-2.4528194946627356E+16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-2.4528194946627356E+16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-102200812277613.98</v>
      </c>
      <c r="L6196" s="444">
        <f t="shared" ca="1" si="222"/>
        <v>-2.4630395758904968E+16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-2.4630395758904968E+16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-102626648995437.36</v>
      </c>
      <c r="L6197" s="444">
        <f t="shared" ca="1" si="222"/>
        <v>-2.4733022407900404E+16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-2.4733022407900404E+16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-103054260032918.34</v>
      </c>
      <c r="L6198" s="444">
        <f t="shared" ca="1" si="222"/>
        <v>-2.4836076667933324E+16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-2.4836076667933324E+16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-103483652783055.52</v>
      </c>
      <c r="L6199" s="444">
        <f t="shared" ca="1" si="222"/>
        <v>-2.493956032071638E+16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-2.493956032071638E+16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-103914834669651.58</v>
      </c>
      <c r="L6200" s="444">
        <f t="shared" ca="1" si="222"/>
        <v>-2.5043475155386032E+16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-2.5043475155386032E+16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-104347813147441.8</v>
      </c>
      <c r="L6201" s="444">
        <f t="shared" ca="1" si="222"/>
        <v>-2.5147822968533472E+16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-2.5147822968533472E+16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-104782595702222.8</v>
      </c>
      <c r="L6202" s="444">
        <f t="shared" ca="1" si="222"/>
        <v>-2.5252605564235696E+16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-2.5252605564235696E+16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-105219189850982.06</v>
      </c>
      <c r="L6203" s="444">
        <f t="shared" ca="1" si="222"/>
        <v>-2.535782475408668E+16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-2.535782475408668E+16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-105657603142027.83</v>
      </c>
      <c r="L6204" s="444">
        <f t="shared" ca="1" si="222"/>
        <v>-2.5463482357228708E+16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-2.5463482357228708E+16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-106097843155119.61</v>
      </c>
      <c r="L6205" s="444">
        <f t="shared" ca="1" si="222"/>
        <v>-2.5569580200383828E+16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-2.5569580200383828E+16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-106539917501599.28</v>
      </c>
      <c r="L6206" s="444">
        <f t="shared" ca="1" si="222"/>
        <v>-2.5676120117885428E+16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-2.5676120117885428E+16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-106983833824522.61</v>
      </c>
      <c r="L6207" s="444">
        <f t="shared" ca="1" si="222"/>
        <v>-2.5783103951709952E+16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-2.5783103951709952E+16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-107429599798791.47</v>
      </c>
      <c r="L6208" s="444">
        <f t="shared" ca="1" si="222"/>
        <v>-2.5890533551508744E+16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-2.5890533551508744E+16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-107877223131286.44</v>
      </c>
      <c r="L6209" s="444">
        <f t="shared" ca="1" si="222"/>
        <v>-2.5998410774640032E+16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-2.5998410774640032E+16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-108326711561000.13</v>
      </c>
      <c r="L6210" s="444">
        <f t="shared" ca="1" si="222"/>
        <v>-2.6106737486201032E+16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-2.6106737486201032E+16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-108778072859170.97</v>
      </c>
      <c r="L6211" s="444">
        <f t="shared" ca="1" si="222"/>
        <v>-2.6215515559060204E+16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-2.6215515559060204E+16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-109231314829417.52</v>
      </c>
      <c r="L6212" s="444">
        <f t="shared" ca="1" si="222"/>
        <v>-2.632474687388962E+16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-2.632474687388962E+16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-109686445307873.42</v>
      </c>
      <c r="L6213" s="444">
        <f t="shared" ca="1" si="222"/>
        <v>-2.6434433319197492E+16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-2.6434433319197492E+16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-110143472163322.88</v>
      </c>
      <c r="L6214" s="444">
        <f t="shared" ca="1" si="222"/>
        <v>-2.6544576791360816E+16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-2.6544576791360816E+16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-110602403297336.73</v>
      </c>
      <c r="L6215" s="444">
        <f t="shared" ca="1" si="222"/>
        <v>-2.6655179194658152E+16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-2.6655179194658152E+16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-111063246644408.97</v>
      </c>
      <c r="L6216" s="444">
        <f t="shared" ca="1" si="222"/>
        <v>-2.676624244130256E+16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-2.676624244130256E+16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-111526010172094</v>
      </c>
      <c r="L6217" s="444">
        <f t="shared" ca="1" si="222"/>
        <v>-2.6877768451474656E+16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-2.6877768451474656E+16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-111990701881144.41</v>
      </c>
      <c r="L6218" s="444">
        <f t="shared" ca="1" si="222"/>
        <v>-2.69897591533558E+16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-2.69897591533558E+16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-112457329805649.17</v>
      </c>
      <c r="L6219" s="444">
        <f t="shared" ca="1" si="222"/>
        <v>-2.7102216483161448E+16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-2.7102216483161448E+16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-112925902013172.7</v>
      </c>
      <c r="L6220" s="444">
        <f t="shared" ca="1" si="222"/>
        <v>-2.721514238517462E+16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-2.721514238517462E+16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-113396426604894.25</v>
      </c>
      <c r="L6221" s="444">
        <f t="shared" ca="1" si="222"/>
        <v>-2.7328538811779516E+16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-2.7328538811779516E+16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-113868911715747.98</v>
      </c>
      <c r="L6222" s="444">
        <f t="shared" ca="1" si="222"/>
        <v>-2.7442407723495264E+16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-2.7442407723495264E+16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-114343365514563.59</v>
      </c>
      <c r="L6223" s="444">
        <f t="shared" ca="1" si="222"/>
        <v>-2.7556751089009828E+16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-2.7556751089009828E+16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-114819796204207.61</v>
      </c>
      <c r="L6224" s="444">
        <f t="shared" ca="1" si="222"/>
        <v>-2.7671570885214036E+16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-2.7671570885214036E+16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-115298212021725.14</v>
      </c>
      <c r="L6225" s="444">
        <f t="shared" ca="1" si="222"/>
        <v>-2.778686909723576E+16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-2.778686909723576E+16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-115778621238482.33</v>
      </c>
      <c r="L6226" s="444">
        <f t="shared" ca="1" si="222"/>
        <v>-2.7902647718474244E+16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-2.7902647718474244E+16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-116261032160309.34</v>
      </c>
      <c r="L6227" s="444">
        <f t="shared" ca="1" si="222"/>
        <v>-2.8018908750634552E+16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-2.8018908750634552E+16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-116745453127643.97</v>
      </c>
      <c r="L6228" s="444">
        <f t="shared" ca="1" si="222"/>
        <v>-2.8135654203762196E+16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-2.8135654203762196E+16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-117231892515675.81</v>
      </c>
      <c r="L6229" s="444">
        <f t="shared" ca="1" si="222"/>
        <v>-2.8252886096277872E+16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-2.8252886096277872E+16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-117720358734491.13</v>
      </c>
      <c r="L6230" s="444">
        <f t="shared" ca="1" si="222"/>
        <v>-2.8370606455012364E+16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-2.8370606455012364E+16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-118210860229218.19</v>
      </c>
      <c r="L6231" s="444">
        <f t="shared" ca="1" si="222"/>
        <v>-2.8488817315241584E+16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-2.8488817315241584E+16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-118703405480173.27</v>
      </c>
      <c r="L6232" s="444">
        <f t="shared" ca="1" si="222"/>
        <v>-2.8607520720721756E+16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-2.8607520720721756E+16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-119198003003007.33</v>
      </c>
      <c r="L6233" s="444">
        <f t="shared" ca="1" si="222"/>
        <v>-2.8726718723724764E+16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-2.8726718723724764E+16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-119694661348853.19</v>
      </c>
      <c r="L6234" s="444">
        <f t="shared" ca="1" si="222"/>
        <v>-2.8846413385073616E+16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-2.8846413385073616E+16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-120193389104473.42</v>
      </c>
      <c r="L6235" s="444">
        <f t="shared" ca="1" si="222"/>
        <v>-2.8966606774178088E+16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-2.8966606774178088E+16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-120694194892408.7</v>
      </c>
      <c r="L6236" s="444">
        <f t="shared" ca="1" si="222"/>
        <v>-2.9087300969070496E+16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-2.9087300969070496E+16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-121197087371127.06</v>
      </c>
      <c r="L6237" s="444">
        <f t="shared" ca="1" si="222"/>
        <v>-2.9208498056441624E+16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-2.9208498056441624E+16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-121702075235173.44</v>
      </c>
      <c r="L6238" s="444">
        <f t="shared" ca="1" si="222"/>
        <v>-2.9330200131676796E+16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-2.9330200131676796E+16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-122209167215319.98</v>
      </c>
      <c r="L6239" s="444">
        <f t="shared" ca="1" si="222"/>
        <v>-2.9452409298892116E+16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-2.9452409298892116E+16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-122718372078717.14</v>
      </c>
      <c r="L6240" s="444">
        <f t="shared" ca="1" si="222"/>
        <v>-2.9575127670970832E+16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-2.9575127670970832E+16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-123229698629045.13</v>
      </c>
      <c r="L6241" s="444">
        <f t="shared" ca="1" si="222"/>
        <v>-2.9698357369599876E+16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-2.9698357369599876E+16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-123743155706666.17</v>
      </c>
      <c r="L6242" s="444">
        <f t="shared" ca="1" si="222"/>
        <v>-2.9822100525306544E+16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-2.9822100525306544E+16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-124258752188777.27</v>
      </c>
      <c r="L6243" s="444">
        <f t="shared" ca="1" si="222"/>
        <v>-2.994635927749532E+16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-2.994635927749532E+16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-124776496989563.83</v>
      </c>
      <c r="L6244" s="444">
        <f t="shared" ca="1" si="222"/>
        <v>-3.0071135774484884E+16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-3.0071135774484884E+16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-125296399060353.69</v>
      </c>
      <c r="L6245" s="444">
        <f t="shared" ca="1" si="222"/>
        <v>-3.0196432173545236E+16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-3.0196432173545236E+16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-125818467389771.81</v>
      </c>
      <c r="L6246" s="444">
        <f t="shared" ca="1" si="222"/>
        <v>-3.0322250640935008E+16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-3.0322250640935008E+16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-126342711003895.84</v>
      </c>
      <c r="L6247" s="444">
        <f t="shared" ca="1" si="222"/>
        <v>-3.0448593351938904E+16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-3.0448593351938904E+16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-126869138966412.09</v>
      </c>
      <c r="L6248" s="444">
        <f t="shared" ca="1" si="222"/>
        <v>-3.0575462490905316E+16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-3.0575462490905316E+16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-127397760378772.14</v>
      </c>
      <c r="L6249" s="444">
        <f t="shared" ca="1" si="222"/>
        <v>-3.0702860251284088E+16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-3.0702860251284088E+16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-127928584380350.36</v>
      </c>
      <c r="L6250" s="444">
        <f t="shared" ca="1" si="222"/>
        <v>-3.083078883566444E+16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3492685.4806318753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47.25</v>
      </c>
      <c r="C4" s="463">
        <f ca="1">(SUMIFS(H:H,I:I,"&gt;0",L:L,"&lt;0"))</f>
        <v>567</v>
      </c>
      <c r="D4" s="456">
        <f t="array" aca="1" ref="D4" ca="1">INDEX(N:N,MATCH(C4,H:H,0),0)</f>
        <v>68515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3492685.4806318753</v>
      </c>
      <c r="C8" s="447">
        <f t="shared" ref="C8:C71" si="0">SUMIF(G:G,A8,J:J)</f>
        <v>0</v>
      </c>
      <c r="D8" s="447">
        <f ca="1">SUMIF(G:G,1,K:K)</f>
        <v>178692.41789310024</v>
      </c>
      <c r="E8" s="447">
        <f t="shared" ref="E8:E71" ca="1" si="1">B8-C8+D8</f>
        <v>3671377.8985249754</v>
      </c>
      <c r="F8" s="431"/>
      <c r="G8" s="459">
        <v>1</v>
      </c>
      <c r="H8" s="459">
        <v>1</v>
      </c>
      <c r="I8" s="444">
        <f ca="1">B1</f>
        <v>3492685.4806318753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14552.856169299481</v>
      </c>
      <c r="L8" s="444">
        <f t="shared" ref="L8:L262" ca="1" si="3">I8-J8+K8</f>
        <v>3507238.336801175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3671377.8985249754</v>
      </c>
      <c r="C9" s="447">
        <f t="shared" si="0"/>
        <v>0</v>
      </c>
      <c r="D9" s="447">
        <f ca="1">SUMIF(G:G,2,K:K)</f>
        <v>187834.66112958704</v>
      </c>
      <c r="E9" s="447">
        <f t="shared" ca="1" si="1"/>
        <v>3859212.5596545623</v>
      </c>
      <c r="F9" s="431"/>
      <c r="G9" s="459">
        <v>1</v>
      </c>
      <c r="H9" s="459">
        <v>2</v>
      </c>
      <c r="I9" s="444">
        <f t="shared" ref="I9:I263" ca="1" si="5">L8</f>
        <v>3507238.336801175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14613.493070004894</v>
      </c>
      <c r="L9" s="444">
        <f t="shared" ca="1" si="3"/>
        <v>3521851.82987118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3859212.5596545623</v>
      </c>
      <c r="C10" s="447">
        <f t="shared" si="0"/>
        <v>0</v>
      </c>
      <c r="D10" s="447">
        <f ca="1">SUMIF(G:G,3,K:K)</f>
        <v>197444.63888094891</v>
      </c>
      <c r="E10" s="447">
        <f t="shared" ca="1" si="1"/>
        <v>4056657.1985355113</v>
      </c>
      <c r="F10" s="431"/>
      <c r="G10" s="459">
        <v>1</v>
      </c>
      <c r="H10" s="459">
        <v>3</v>
      </c>
      <c r="I10" s="444">
        <f t="shared" ca="1" si="5"/>
        <v>3521851.82987118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14674.382624463249</v>
      </c>
      <c r="L10" s="444">
        <f t="shared" ca="1" si="3"/>
        <v>3536526.2124956432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4056657.1985355113</v>
      </c>
      <c r="C11" s="447">
        <f t="shared" si="0"/>
        <v>0</v>
      </c>
      <c r="D11" s="447">
        <f ca="1">SUMIF(G:G,4,K:K)</f>
        <v>207546.28133267164</v>
      </c>
      <c r="E11" s="447">
        <f t="shared" ca="1" si="1"/>
        <v>4264203.4798681829</v>
      </c>
      <c r="F11" s="431"/>
      <c r="G11" s="459">
        <v>1</v>
      </c>
      <c r="H11" s="459">
        <v>4</v>
      </c>
      <c r="I11" s="444">
        <f t="shared" ca="1" si="5"/>
        <v>3536526.2124956432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14735.525885398511</v>
      </c>
      <c r="L11" s="444">
        <f t="shared" ca="1" si="3"/>
        <v>3551261.7383810417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4264203.4798681829</v>
      </c>
      <c r="C12" s="447">
        <f t="shared" si="0"/>
        <v>0</v>
      </c>
      <c r="D12" s="447">
        <f ca="1">SUMIF(G:G,5,K:K)</f>
        <v>218164.74298394728</v>
      </c>
      <c r="E12" s="447">
        <f t="shared" ca="1" si="1"/>
        <v>4482368.2228521304</v>
      </c>
      <c r="F12" s="431"/>
      <c r="G12" s="459">
        <v>1</v>
      </c>
      <c r="H12" s="459">
        <v>5</v>
      </c>
      <c r="I12" s="444">
        <f t="shared" ca="1" si="5"/>
        <v>3551261.7383810417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14796.923909921004</v>
      </c>
      <c r="L12" s="444">
        <f t="shared" ca="1" si="3"/>
        <v>3566058.6622909629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4482368.2228521304</v>
      </c>
      <c r="C13" s="447">
        <f t="shared" si="0"/>
        <v>116996.01957289393</v>
      </c>
      <c r="D13" s="447">
        <f ca="1">SUMIF(G:G,6,K:K)</f>
        <v>227855.86488553701</v>
      </c>
      <c r="E13" s="447">
        <f t="shared" ca="1" si="1"/>
        <v>4593228.0681647733</v>
      </c>
      <c r="F13" s="431"/>
      <c r="G13" s="459">
        <v>1</v>
      </c>
      <c r="H13" s="459">
        <v>6</v>
      </c>
      <c r="I13" s="444">
        <f t="shared" ca="1" si="5"/>
        <v>3566058.6622909629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14858.577759545678</v>
      </c>
      <c r="L13" s="444">
        <f t="shared" ca="1" si="3"/>
        <v>3580917.2400505086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4593228.0681647733</v>
      </c>
      <c r="C14" s="447">
        <f t="shared" si="0"/>
        <v>280790.44697494537</v>
      </c>
      <c r="D14" s="447">
        <f ca="1">SUMIF(G:G,7,K:K)</f>
        <v>227276.12117874299</v>
      </c>
      <c r="E14" s="447">
        <f t="shared" ca="1" si="1"/>
        <v>4539713.7423685715</v>
      </c>
      <c r="F14" s="431"/>
      <c r="G14" s="459">
        <v>1</v>
      </c>
      <c r="H14" s="459">
        <v>7</v>
      </c>
      <c r="I14" s="444">
        <f t="shared" ca="1" si="5"/>
        <v>3580917.2400505086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14920.488500210451</v>
      </c>
      <c r="L14" s="444">
        <f t="shared" ca="1" si="3"/>
        <v>3595837.7285507191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4539713.7423685715</v>
      </c>
      <c r="C15" s="447">
        <f t="shared" si="0"/>
        <v>280790.44697494537</v>
      </c>
      <c r="D15" s="447">
        <f ca="1">SUMIF(G:G,8,K:K)</f>
        <v>224538.22670714773</v>
      </c>
      <c r="E15" s="447">
        <f t="shared" ca="1" si="1"/>
        <v>4483461.5221007736</v>
      </c>
      <c r="F15" s="431"/>
      <c r="G15" s="459">
        <v>1</v>
      </c>
      <c r="H15" s="459">
        <v>8</v>
      </c>
      <c r="I15" s="444">
        <f t="shared" ca="1" si="5"/>
        <v>3595837.7285507191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14982.657202294662</v>
      </c>
      <c r="L15" s="444">
        <f t="shared" ca="1" si="3"/>
        <v>3610820.3857530137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4483461.5221007736</v>
      </c>
      <c r="C16" s="447">
        <f t="shared" si="0"/>
        <v>261607.54257494543</v>
      </c>
      <c r="D16" s="447">
        <f ca="1">SUMIF(G:G,9,K:K)</f>
        <v>222146.5525615573</v>
      </c>
      <c r="E16" s="447">
        <f t="shared" ca="1" si="1"/>
        <v>4444000.5320873847</v>
      </c>
      <c r="F16" s="431"/>
      <c r="G16" s="459">
        <v>1</v>
      </c>
      <c r="H16" s="459">
        <v>9</v>
      </c>
      <c r="I16" s="444">
        <f t="shared" ca="1" si="5"/>
        <v>3610820.3857530137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15045.084940637556</v>
      </c>
      <c r="L16" s="444">
        <f t="shared" ca="1" si="3"/>
        <v>3625865.4706936511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4444000.5320873847</v>
      </c>
      <c r="C17" s="447">
        <f t="shared" si="0"/>
        <v>259863.64217494545</v>
      </c>
      <c r="D17" s="447">
        <f ca="1">SUMIF(G:G,10,K:K)</f>
        <v>220216.8746743612</v>
      </c>
      <c r="E17" s="447">
        <f t="shared" ca="1" si="1"/>
        <v>4404353.7645868007</v>
      </c>
      <c r="F17" s="431"/>
      <c r="G17" s="459">
        <v>1</v>
      </c>
      <c r="H17" s="459">
        <v>10</v>
      </c>
      <c r="I17" s="444">
        <f t="shared" ca="1" si="5"/>
        <v>3625865.4706936511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15107.772794556882</v>
      </c>
      <c r="L17" s="444">
        <f t="shared" ca="1" si="3"/>
        <v>3640973.2434882079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4404353.7645868007</v>
      </c>
      <c r="C18" s="447">
        <f t="shared" si="0"/>
        <v>259863.64217494545</v>
      </c>
      <c r="D18" s="447">
        <f ca="1">SUMIF(G:G,11,K:K)</f>
        <v>218188.4708041558</v>
      </c>
      <c r="E18" s="447">
        <f t="shared" ca="1" si="1"/>
        <v>4362678.5932160113</v>
      </c>
      <c r="F18" s="431"/>
      <c r="G18" s="459">
        <v>1</v>
      </c>
      <c r="H18" s="459">
        <v>11</v>
      </c>
      <c r="I18" s="444">
        <f t="shared" ca="1" si="5"/>
        <v>3640973.2434882079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15170.721847867533</v>
      </c>
      <c r="L18" s="444">
        <f t="shared" ca="1" si="3"/>
        <v>3656143.9653360755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4362678.5932160113</v>
      </c>
      <c r="C19" s="447">
        <f t="shared" si="0"/>
        <v>259863.64217494545</v>
      </c>
      <c r="D19" s="447">
        <f ca="1">SUMIF(G:G,12,K:K)</f>
        <v>216056.28994227989</v>
      </c>
      <c r="E19" s="447">
        <f t="shared" ca="1" si="1"/>
        <v>4318871.2409833455</v>
      </c>
      <c r="F19" s="431"/>
      <c r="G19" s="459">
        <v>1</v>
      </c>
      <c r="H19" s="459">
        <v>12</v>
      </c>
      <c r="I19" s="444">
        <f t="shared" ca="1" si="5"/>
        <v>3656143.9653360755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15233.933188900317</v>
      </c>
      <c r="L19" s="444">
        <f t="shared" ca="1" si="3"/>
        <v>3671377.8985249759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4318871.2409833455</v>
      </c>
      <c r="C20" s="447">
        <f t="shared" si="0"/>
        <v>259863.64217494545</v>
      </c>
      <c r="D20" s="447">
        <f ca="1">SUMIF(G:G,13,K:K)</f>
        <v>213815.02266088343</v>
      </c>
      <c r="E20" s="447">
        <f t="shared" ca="1" si="1"/>
        <v>4272822.6214692835</v>
      </c>
      <c r="F20" s="431"/>
      <c r="G20" s="459">
        <v>2</v>
      </c>
      <c r="H20" s="459">
        <v>13</v>
      </c>
      <c r="I20" s="444">
        <f t="shared" ca="1" si="5"/>
        <v>3671377.8985249759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15297.407910520733</v>
      </c>
      <c r="L20" s="444">
        <f t="shared" ca="1" si="3"/>
        <v>3686675.3064354965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4272822.6214692835</v>
      </c>
      <c r="C21" s="447">
        <f t="shared" si="0"/>
        <v>259863.64217494545</v>
      </c>
      <c r="D21" s="447">
        <f ca="1">SUMIF(G:G,14,K:K)</f>
        <v>211459.08789171049</v>
      </c>
      <c r="E21" s="447">
        <f t="shared" ca="1" si="1"/>
        <v>4224418.0671860492</v>
      </c>
      <c r="F21" s="431"/>
      <c r="G21" s="459">
        <v>2</v>
      </c>
      <c r="H21" s="459">
        <v>14</v>
      </c>
      <c r="I21" s="444">
        <f t="shared" ca="1" si="5"/>
        <v>3686675.3064354965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15361.147110147904</v>
      </c>
      <c r="L21" s="444">
        <f t="shared" ca="1" si="3"/>
        <v>3702036.4535456444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4224418.0671860492</v>
      </c>
      <c r="C22" s="447">
        <f t="shared" si="0"/>
        <v>259863.64217494545</v>
      </c>
      <c r="D22" s="447">
        <f ca="1">SUMIF(G:G,15,K:K)</f>
        <v>208982.61902846096</v>
      </c>
      <c r="E22" s="447">
        <f t="shared" ca="1" si="1"/>
        <v>4173537.0440395651</v>
      </c>
      <c r="F22" s="431"/>
      <c r="G22" s="459">
        <v>2</v>
      </c>
      <c r="H22" s="459">
        <v>15</v>
      </c>
      <c r="I22" s="444">
        <f t="shared" ca="1" si="5"/>
        <v>3702036.4535456444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15425.151889773519</v>
      </c>
      <c r="L22" s="444">
        <f t="shared" ca="1" si="3"/>
        <v>3717461.605435418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4173537.0440395651</v>
      </c>
      <c r="C23" s="447">
        <f t="shared" si="0"/>
        <v>259863.64217494545</v>
      </c>
      <c r="D23" s="447">
        <f ca="1">SUMIF(G:G,16,K:K)</f>
        <v>206379.44931812241</v>
      </c>
      <c r="E23" s="447">
        <f t="shared" ca="1" si="1"/>
        <v>4120052.8511827425</v>
      </c>
      <c r="F23" s="431"/>
      <c r="G23" s="459">
        <v>2</v>
      </c>
      <c r="H23" s="459">
        <v>16</v>
      </c>
      <c r="I23" s="444">
        <f t="shared" ca="1" si="5"/>
        <v>3717461.605435418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15489.423355980909</v>
      </c>
      <c r="L23" s="444">
        <f t="shared" ca="1" si="3"/>
        <v>3732951.0287913987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4120052.8511827425</v>
      </c>
      <c r="C24" s="447">
        <f t="shared" si="0"/>
        <v>259863.64217494545</v>
      </c>
      <c r="D24" s="447">
        <f ca="1">SUMIF(G:G,17,K:K)</f>
        <v>203643.09650489473</v>
      </c>
      <c r="E24" s="447">
        <f t="shared" ca="1" si="1"/>
        <v>4063832.3055126914</v>
      </c>
      <c r="F24" s="431"/>
      <c r="G24" s="459">
        <v>2</v>
      </c>
      <c r="H24" s="459">
        <v>17</v>
      </c>
      <c r="I24" s="444">
        <f t="shared" ca="1" si="5"/>
        <v>3732951.0287913987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15553.962619964159</v>
      </c>
      <c r="L24" s="444">
        <f t="shared" ca="1" si="3"/>
        <v>3748504.9914113628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4063832.3055126914</v>
      </c>
      <c r="C25" s="447">
        <f t="shared" si="0"/>
        <v>259863.64217494545</v>
      </c>
      <c r="D25" s="447">
        <f ca="1">SUMIF(G:G,18,K:K)</f>
        <v>200766.74668846821</v>
      </c>
      <c r="E25" s="447">
        <f t="shared" ca="1" si="1"/>
        <v>4004735.4100262141</v>
      </c>
      <c r="F25" s="431"/>
      <c r="G25" s="459">
        <v>2</v>
      </c>
      <c r="H25" s="459">
        <v>18</v>
      </c>
      <c r="I25" s="444">
        <f t="shared" ca="1" si="5"/>
        <v>3748504.9914113628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15618.770797547344</v>
      </c>
      <c r="L25" s="444">
        <f t="shared" ca="1" si="3"/>
        <v>3764123.7622089102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4004735.4100262141</v>
      </c>
      <c r="C26" s="447">
        <f t="shared" si="0"/>
        <v>259863.64217494545</v>
      </c>
      <c r="D26" s="447">
        <f ca="1">SUMIF(G:G,19,K:K)</f>
        <v>197743.23735646161</v>
      </c>
      <c r="E26" s="447">
        <f t="shared" ca="1" si="1"/>
        <v>3942615.0052077305</v>
      </c>
      <c r="F26" s="431"/>
      <c r="G26" s="459">
        <v>2</v>
      </c>
      <c r="H26" s="459">
        <v>19</v>
      </c>
      <c r="I26" s="444">
        <f t="shared" ca="1" si="5"/>
        <v>3764123.7622089102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15683.849009203792</v>
      </c>
      <c r="L26" s="444">
        <f t="shared" ca="1" si="3"/>
        <v>3779807.6112181139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3942615.0052077305</v>
      </c>
      <c r="C27" s="447">
        <f t="shared" si="0"/>
        <v>259863.64217494545</v>
      </c>
      <c r="D27" s="447">
        <f ca="1">SUMIF(G:G,20,K:K)</f>
        <v>194565.03954876639</v>
      </c>
      <c r="E27" s="447">
        <f t="shared" ca="1" si="1"/>
        <v>3877316.4025815516</v>
      </c>
      <c r="F27" s="431"/>
      <c r="G27" s="459">
        <v>2</v>
      </c>
      <c r="H27" s="459">
        <v>20</v>
      </c>
      <c r="I27" s="444">
        <f t="shared" ca="1" si="5"/>
        <v>3779807.6112181139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15749.198380075475</v>
      </c>
      <c r="L27" s="444">
        <f t="shared" ca="1" si="3"/>
        <v>3795556.8095981893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3877316.4025815516</v>
      </c>
      <c r="C28" s="447">
        <f t="shared" si="0"/>
        <v>259863.64217494545</v>
      </c>
      <c r="D28" s="447">
        <f ca="1">SUMIF(G:G,21,K:K)</f>
        <v>191224.23910938593</v>
      </c>
      <c r="E28" s="447">
        <f t="shared" ca="1" si="1"/>
        <v>3808676.9995159917</v>
      </c>
      <c r="F28" s="431"/>
      <c r="G28" s="459">
        <v>2</v>
      </c>
      <c r="H28" s="459">
        <v>21</v>
      </c>
      <c r="I28" s="444">
        <f t="shared" ca="1" si="5"/>
        <v>3795556.8095981893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15814.820039992454</v>
      </c>
      <c r="L28" s="444">
        <f t="shared" ca="1" si="3"/>
        <v>3811371.629638182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3808676.9995159917</v>
      </c>
      <c r="C29" s="447">
        <f t="shared" si="0"/>
        <v>259863.64217494545</v>
      </c>
      <c r="D29" s="447">
        <f ca="1">SUMIF(G:G,22,K:K)</f>
        <v>187712.5169790826</v>
      </c>
      <c r="E29" s="447">
        <f t="shared" ca="1" si="1"/>
        <v>3736525.8743201289</v>
      </c>
      <c r="F29" s="431"/>
      <c r="G29" s="459">
        <v>2</v>
      </c>
      <c r="H29" s="459">
        <v>22</v>
      </c>
      <c r="I29" s="444">
        <f t="shared" ca="1" si="5"/>
        <v>3811371.629638182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15880.715123492426</v>
      </c>
      <c r="L29" s="444">
        <f t="shared" ca="1" si="3"/>
        <v>3827252.3447616743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3736525.8743201289</v>
      </c>
      <c r="C30" s="447">
        <f t="shared" si="0"/>
        <v>259863.64217494545</v>
      </c>
      <c r="D30" s="447">
        <f ca="1">SUMIF(G:G,23,K:K)</f>
        <v>184021.1284797597</v>
      </c>
      <c r="E30" s="447">
        <f t="shared" ca="1" si="1"/>
        <v>3660683.3606249434</v>
      </c>
      <c r="F30" s="431"/>
      <c r="G30" s="459">
        <v>2</v>
      </c>
      <c r="H30" s="459">
        <v>23</v>
      </c>
      <c r="I30" s="444">
        <f t="shared" ca="1" si="5"/>
        <v>3827252.3447616743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15946.88476984031</v>
      </c>
      <c r="L30" s="444">
        <f t="shared" ca="1" si="3"/>
        <v>3843199.2295315145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3660683.3606249434</v>
      </c>
      <c r="C31" s="447">
        <f t="shared" si="0"/>
        <v>259863.64217494545</v>
      </c>
      <c r="D31" s="447">
        <f ca="1">SUMIF(G:G,24,K:K)</f>
        <v>180140.88153899263</v>
      </c>
      <c r="E31" s="447">
        <f t="shared" ca="1" si="1"/>
        <v>3580960.5999889905</v>
      </c>
      <c r="F31" s="431"/>
      <c r="G31" s="459">
        <v>2</v>
      </c>
      <c r="H31" s="459">
        <v>24</v>
      </c>
      <c r="I31" s="444">
        <f t="shared" ca="1" si="5"/>
        <v>3843199.2295315145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16013.330123047977</v>
      </c>
      <c r="L31" s="444">
        <f t="shared" ca="1" si="3"/>
        <v>3859212.5596545623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3580960.5999889905</v>
      </c>
      <c r="C32" s="447">
        <f t="shared" si="0"/>
        <v>259863.64217494545</v>
      </c>
      <c r="D32" s="447">
        <f ca="1">SUMIF(G:G,25,K:K)</f>
        <v>176062.11380048614</v>
      </c>
      <c r="E32" s="447">
        <f t="shared" ca="1" si="1"/>
        <v>3497159.0716145313</v>
      </c>
      <c r="F32" s="431"/>
      <c r="G32" s="459">
        <v>3</v>
      </c>
      <c r="H32" s="459">
        <v>25</v>
      </c>
      <c r="I32" s="444">
        <f t="shared" ca="1" si="5"/>
        <v>3859212.5596545623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16080.052331894009</v>
      </c>
      <c r="L32" s="444">
        <f t="shared" ca="1" si="3"/>
        <v>3875292.6119864564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3497159.0716145313</v>
      </c>
      <c r="C33" s="447">
        <f t="shared" si="0"/>
        <v>259863.64217494545</v>
      </c>
      <c r="D33" s="447">
        <f ca="1">SUMIF(G:G,26,K:K)</f>
        <v>171774.66856345884</v>
      </c>
      <c r="E33" s="447">
        <f t="shared" ca="1" si="1"/>
        <v>3409070.0980030447</v>
      </c>
      <c r="F33" s="431"/>
      <c r="G33" s="459">
        <v>3</v>
      </c>
      <c r="H33" s="459">
        <v>26</v>
      </c>
      <c r="I33" s="444">
        <f t="shared" ca="1" si="5"/>
        <v>3875292.6119864564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16147.052549943568</v>
      </c>
      <c r="L33" s="444">
        <f t="shared" ca="1" si="3"/>
        <v>3891439.6645364002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3409070.0980030447</v>
      </c>
      <c r="C34" s="447">
        <f t="shared" si="0"/>
        <v>259863.64217494545</v>
      </c>
      <c r="D34" s="447">
        <f ca="1">SUMIF(G:G,27,K:K)</f>
        <v>167267.86949104126</v>
      </c>
      <c r="E34" s="447">
        <f t="shared" ca="1" si="1"/>
        <v>3316474.3253191407</v>
      </c>
      <c r="F34" s="431"/>
      <c r="G34" s="459">
        <v>3</v>
      </c>
      <c r="H34" s="459">
        <v>27</v>
      </c>
      <c r="I34" s="444">
        <f t="shared" ca="1" si="5"/>
        <v>3891439.6645364002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16214.331935568336</v>
      </c>
      <c r="L34" s="444">
        <f t="shared" ca="1" si="3"/>
        <v>3907653.9964719685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3316474.3253191407</v>
      </c>
      <c r="C35" s="447">
        <f t="shared" si="0"/>
        <v>259863.64217494545</v>
      </c>
      <c r="D35" s="447">
        <f ca="1">SUMIF(G:G,28,K:K)</f>
        <v>162530.49402470709</v>
      </c>
      <c r="E35" s="447">
        <f t="shared" ca="1" si="1"/>
        <v>3219141.177168902</v>
      </c>
      <c r="F35" s="431"/>
      <c r="G35" s="459">
        <v>3</v>
      </c>
      <c r="H35" s="459">
        <v>28</v>
      </c>
      <c r="I35" s="444">
        <f t="shared" ca="1" si="5"/>
        <v>3907653.9964719685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16281.891651966534</v>
      </c>
      <c r="L35" s="444">
        <f t="shared" ca="1" si="3"/>
        <v>3923935.8881239351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3219141.177168902</v>
      </c>
      <c r="C36" s="447">
        <f t="shared" si="0"/>
        <v>259863.64217494545</v>
      </c>
      <c r="D36" s="447">
        <f ca="1">SUMIF(G:G,29,K:K)</f>
        <v>157550.74543853698</v>
      </c>
      <c r="E36" s="447">
        <f t="shared" ca="1" si="1"/>
        <v>3116828.2804324939</v>
      </c>
      <c r="F36" s="431"/>
      <c r="G36" s="459">
        <v>3</v>
      </c>
      <c r="H36" s="459">
        <v>29</v>
      </c>
      <c r="I36" s="444">
        <f t="shared" ca="1" si="5"/>
        <v>3923935.8881239351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16349.732867183062</v>
      </c>
      <c r="L36" s="444">
        <f t="shared" ca="1" si="3"/>
        <v>3940285.6209911183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3116828.2804324939</v>
      </c>
      <c r="C37" s="447">
        <f t="shared" si="0"/>
        <v>259863.64217494545</v>
      </c>
      <c r="D37" s="447">
        <f ca="1">SUMIF(G:G,30,K:K)</f>
        <v>152316.22346372443</v>
      </c>
      <c r="E37" s="447">
        <f t="shared" ca="1" si="1"/>
        <v>3009280.8617212726</v>
      </c>
      <c r="F37" s="431"/>
      <c r="G37" s="459">
        <v>3</v>
      </c>
      <c r="H37" s="459">
        <v>30</v>
      </c>
      <c r="I37" s="444">
        <f t="shared" ca="1" si="5"/>
        <v>3940285.6209911183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16417.856754129658</v>
      </c>
      <c r="L37" s="444">
        <f t="shared" ca="1" si="3"/>
        <v>3956703.477745248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3009280.8617212726</v>
      </c>
      <c r="C38" s="447">
        <f t="shared" si="0"/>
        <v>259863.64217494545</v>
      </c>
      <c r="D38" s="447">
        <f ca="1">SUMIF(G:G,31,K:K)</f>
        <v>146813.89341017688</v>
      </c>
      <c r="E38" s="447">
        <f t="shared" ca="1" si="1"/>
        <v>2896231.1129565043</v>
      </c>
      <c r="F38" s="431"/>
      <c r="G38" s="459">
        <v>3</v>
      </c>
      <c r="H38" s="459">
        <v>31</v>
      </c>
      <c r="I38" s="444">
        <f t="shared" ca="1" si="5"/>
        <v>3956703.477745248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16486.264490605201</v>
      </c>
      <c r="L38" s="444">
        <f t="shared" ca="1" si="3"/>
        <v>3973189.7422358533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2896231.1129565043</v>
      </c>
      <c r="C39" s="447">
        <f t="shared" si="0"/>
        <v>259863.64217494545</v>
      </c>
      <c r="D39" s="447">
        <f ca="1">SUMIF(G:G,32,K:K)</f>
        <v>141030.05370831813</v>
      </c>
      <c r="E39" s="447">
        <f t="shared" ca="1" si="1"/>
        <v>2777397.5244898773</v>
      </c>
      <c r="F39" s="431"/>
      <c r="G39" s="459">
        <v>3</v>
      </c>
      <c r="H39" s="459">
        <v>32</v>
      </c>
      <c r="I39" s="444">
        <f t="shared" ca="1" si="5"/>
        <v>3973189.7422358533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16554.957259316056</v>
      </c>
      <c r="L39" s="444">
        <f t="shared" ca="1" si="3"/>
        <v>3989744.6994951693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2777397.5244898773</v>
      </c>
      <c r="C40" s="447">
        <f t="shared" si="0"/>
        <v>259863.64217494545</v>
      </c>
      <c r="D40" s="447">
        <f ca="1">SUMIF(G:G,33,K:K)</f>
        <v>134950.30179026863</v>
      </c>
      <c r="E40" s="447">
        <f t="shared" ca="1" si="1"/>
        <v>2652484.1841052002</v>
      </c>
      <c r="F40" s="431"/>
      <c r="G40" s="459">
        <v>3</v>
      </c>
      <c r="H40" s="459">
        <v>33</v>
      </c>
      <c r="I40" s="444">
        <f t="shared" ca="1" si="5"/>
        <v>3989744.6994951693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16623.936247896538</v>
      </c>
      <c r="L40" s="444">
        <f t="shared" ca="1" si="3"/>
        <v>4006368.6357430657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2652484.1841052002</v>
      </c>
      <c r="C41" s="447">
        <f t="shared" si="0"/>
        <v>259863.64217494545</v>
      </c>
      <c r="D41" s="447">
        <f ca="1">SUMIF(G:G,34,K:K)</f>
        <v>128559.4982254416</v>
      </c>
      <c r="E41" s="447">
        <f t="shared" ca="1" si="1"/>
        <v>2521180.0401556962</v>
      </c>
      <c r="F41" s="431"/>
      <c r="G41" s="459">
        <v>3</v>
      </c>
      <c r="H41" s="459">
        <v>34</v>
      </c>
      <c r="I41" s="444">
        <f t="shared" ca="1" si="5"/>
        <v>4006368.6357430657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16693.202648929444</v>
      </c>
      <c r="L41" s="444">
        <f t="shared" ca="1" si="3"/>
        <v>4023061.8383919951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2521180.0401556962</v>
      </c>
      <c r="C42" s="447">
        <f t="shared" si="0"/>
        <v>259863.64217494545</v>
      </c>
      <c r="D42" s="447">
        <f ca="1">SUMIF(G:G,35,K:K)</f>
        <v>121841.72902124866</v>
      </c>
      <c r="E42" s="447">
        <f t="shared" ca="1" si="1"/>
        <v>2383158.1270019994</v>
      </c>
      <c r="F42" s="431"/>
      <c r="G42" s="459">
        <v>3</v>
      </c>
      <c r="H42" s="459">
        <v>35</v>
      </c>
      <c r="I42" s="444">
        <f t="shared" ca="1" si="5"/>
        <v>4023061.8383919951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16762.757659966646</v>
      </c>
      <c r="L42" s="444">
        <f t="shared" ca="1" si="3"/>
        <v>4039824.5960519616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2383158.1270019994</v>
      </c>
      <c r="C43" s="447">
        <f t="shared" si="0"/>
        <v>259863.64217494545</v>
      </c>
      <c r="D43" s="447">
        <f ca="1">SUMIF(G:G,36,K:K)</f>
        <v>114780.26599503773</v>
      </c>
      <c r="E43" s="447">
        <f t="shared" ca="1" si="1"/>
        <v>2238074.7508220915</v>
      </c>
      <c r="F43" s="431"/>
      <c r="G43" s="459">
        <v>3</v>
      </c>
      <c r="H43" s="459">
        <v>36</v>
      </c>
      <c r="I43" s="444">
        <f t="shared" ca="1" si="5"/>
        <v>4039824.5960519616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16832.602483549843</v>
      </c>
      <c r="L43" s="444">
        <f t="shared" ca="1" si="3"/>
        <v>4056657.1985355113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2238074.7508220915</v>
      </c>
      <c r="C44" s="447">
        <f t="shared" si="0"/>
        <v>259863.64217494545</v>
      </c>
      <c r="D44" s="447">
        <f ca="1">SUMIF(G:G,37,K:K)</f>
        <v>107357.52511858419</v>
      </c>
      <c r="E44" s="447">
        <f t="shared" ca="1" si="1"/>
        <v>2085568.6337657303</v>
      </c>
      <c r="F44" s="431"/>
      <c r="G44" s="459">
        <v>4</v>
      </c>
      <c r="H44" s="459">
        <v>37</v>
      </c>
      <c r="I44" s="444">
        <f t="shared" ca="1" si="5"/>
        <v>4056657.1985355113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16902.738327231298</v>
      </c>
      <c r="L44" s="444">
        <f t="shared" ca="1" si="3"/>
        <v>4073559.9368627425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2085568.6337657303</v>
      </c>
      <c r="C45" s="447">
        <f t="shared" si="0"/>
        <v>259863.64217494545</v>
      </c>
      <c r="D45" s="447">
        <f ca="1">SUMIF(G:G,38,K:K)</f>
        <v>99555.022731406978</v>
      </c>
      <c r="E45" s="447">
        <f t="shared" ca="1" si="1"/>
        <v>1925260.0143221919</v>
      </c>
      <c r="F45" s="431"/>
      <c r="G45" s="459">
        <v>4</v>
      </c>
      <c r="H45" s="459">
        <v>38</v>
      </c>
      <c r="I45" s="444">
        <f t="shared" ca="1" si="5"/>
        <v>4073559.9368627425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16973.166403594758</v>
      </c>
      <c r="L45" s="444">
        <f t="shared" ca="1" si="3"/>
        <v>4090533.1032663374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1925260.0143221919</v>
      </c>
      <c r="C46" s="447">
        <f t="shared" si="0"/>
        <v>259863.64217494545</v>
      </c>
      <c r="D46" s="447">
        <f ca="1">SUMIF(G:G,39,K:K)</f>
        <v>91353.329513874996</v>
      </c>
      <c r="E46" s="447">
        <f t="shared" ca="1" si="1"/>
        <v>1756749.7016611216</v>
      </c>
      <c r="F46" s="431"/>
      <c r="G46" s="459">
        <v>4</v>
      </c>
      <c r="H46" s="459">
        <v>39</v>
      </c>
      <c r="I46" s="444">
        <f t="shared" ca="1" si="5"/>
        <v>4090533.1032663374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17043.887930276407</v>
      </c>
      <c r="L46" s="444">
        <f t="shared" ca="1" si="3"/>
        <v>4107576.9911966138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1756749.7016611216</v>
      </c>
      <c r="C47" s="447">
        <f t="shared" si="0"/>
        <v>259863.64217494545</v>
      </c>
      <c r="D47" s="447">
        <f ca="1">SUMIF(G:G,40,K:K)</f>
        <v>82732.022105490338</v>
      </c>
      <c r="E47" s="447">
        <f t="shared" ca="1" si="1"/>
        <v>1579618.0815916664</v>
      </c>
      <c r="F47" s="431"/>
      <c r="G47" s="459">
        <v>4</v>
      </c>
      <c r="H47" s="459">
        <v>40</v>
      </c>
      <c r="I47" s="444">
        <f t="shared" ca="1" si="5"/>
        <v>4107576.9911966138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17114.904129985891</v>
      </c>
      <c r="L47" s="444">
        <f t="shared" ca="1" si="3"/>
        <v>4124691.8953265995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1579618.0815916664</v>
      </c>
      <c r="C48" s="447">
        <f t="shared" si="0"/>
        <v>259863.64217494545</v>
      </c>
      <c r="D48" s="447">
        <f ca="1">SUMIF(G:G,41,K:K)</f>
        <v>73669.632247870875</v>
      </c>
      <c r="E48" s="447">
        <f t="shared" ca="1" si="1"/>
        <v>1393424.0716645918</v>
      </c>
      <c r="F48" s="431"/>
      <c r="G48" s="459">
        <v>4</v>
      </c>
      <c r="H48" s="459">
        <v>41</v>
      </c>
      <c r="I48" s="444">
        <f t="shared" ca="1" si="5"/>
        <v>4124691.8953265995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17186.216230527498</v>
      </c>
      <c r="L48" s="444">
        <f t="shared" ca="1" si="3"/>
        <v>4141878.111557127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1393424.0716645918</v>
      </c>
      <c r="C49" s="447">
        <f t="shared" si="0"/>
        <v>259863.64217494545</v>
      </c>
      <c r="D49" s="447">
        <f ca="1">SUMIF(G:G,42,K:K)</f>
        <v>64143.593325791444</v>
      </c>
      <c r="E49" s="447">
        <f t="shared" ca="1" si="1"/>
        <v>1197704.0228154378</v>
      </c>
      <c r="F49" s="431"/>
      <c r="G49" s="459">
        <v>4</v>
      </c>
      <c r="H49" s="459">
        <v>42</v>
      </c>
      <c r="I49" s="444">
        <f t="shared" ca="1" si="5"/>
        <v>4141878.111557127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17257.825464821362</v>
      </c>
      <c r="L49" s="444">
        <f t="shared" ca="1" si="3"/>
        <v>4159135.9370219484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1197704.0228154378</v>
      </c>
      <c r="C50" s="447">
        <f t="shared" si="0"/>
        <v>259863.64217494545</v>
      </c>
      <c r="D50" s="447">
        <f ca="1">SUMIF(G:G,43,K:K)</f>
        <v>54130.184173163158</v>
      </c>
      <c r="E50" s="447">
        <f t="shared" ca="1" si="1"/>
        <v>991970.56481365545</v>
      </c>
      <c r="F50" s="431"/>
      <c r="G50" s="459">
        <v>4</v>
      </c>
      <c r="H50" s="459">
        <v>43</v>
      </c>
      <c r="I50" s="444">
        <f t="shared" ca="1" si="5"/>
        <v>4159135.9370219484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17329.733070924784</v>
      </c>
      <c r="L50" s="444">
        <f t="shared" ca="1" si="3"/>
        <v>4176465.6700928733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991970.56481365545</v>
      </c>
      <c r="C51" s="447">
        <f t="shared" si="0"/>
        <v>259863.64217494545</v>
      </c>
      <c r="D51" s="447">
        <f ca="1">SUMIF(G:G,44,K:K)</f>
        <v>43604.470004020135</v>
      </c>
      <c r="E51" s="447">
        <f t="shared" ca="1" si="1"/>
        <v>775711.39264273015</v>
      </c>
      <c r="F51" s="431"/>
      <c r="G51" s="459">
        <v>4</v>
      </c>
      <c r="H51" s="459">
        <v>44</v>
      </c>
      <c r="I51" s="444">
        <f t="shared" ca="1" si="5"/>
        <v>4176465.6700928733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17401.940292053638</v>
      </c>
      <c r="L51" s="444">
        <f t="shared" ca="1" si="3"/>
        <v>4193867.6103849271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775711.39264273015</v>
      </c>
      <c r="C52" s="447">
        <f t="shared" si="0"/>
        <v>259863.64217494545</v>
      </c>
      <c r="D52" s="447">
        <f ca="1">SUMIF(G:G,45,K:K)</f>
        <v>32540.24032142308</v>
      </c>
      <c r="E52" s="447">
        <f t="shared" ca="1" si="1"/>
        <v>548387.99078920775</v>
      </c>
      <c r="F52" s="431"/>
      <c r="G52" s="459">
        <v>4</v>
      </c>
      <c r="H52" s="459">
        <v>45</v>
      </c>
      <c r="I52" s="444">
        <f t="shared" ca="1" si="5"/>
        <v>4193867.6103849271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17474.448376603861</v>
      </c>
      <c r="L52" s="444">
        <f t="shared" ca="1" si="3"/>
        <v>4211342.0587615306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548387.99078920775</v>
      </c>
      <c r="C53" s="447">
        <f t="shared" si="0"/>
        <v>259863.64217494545</v>
      </c>
      <c r="D53" s="447">
        <f ca="1">SUMIF(G:G,46,K:K)</f>
        <v>20909.943649664969</v>
      </c>
      <c r="E53" s="447">
        <f t="shared" ca="1" si="1"/>
        <v>309434.29226392729</v>
      </c>
      <c r="F53" s="431"/>
      <c r="G53" s="459">
        <v>4</v>
      </c>
      <c r="H53" s="459">
        <v>46</v>
      </c>
      <c r="I53" s="444">
        <f t="shared" ca="1" si="5"/>
        <v>4211342.0587615306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17547.258578173045</v>
      </c>
      <c r="L53" s="444">
        <f t="shared" ca="1" si="3"/>
        <v>4228889.3173397034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309434.29226392729</v>
      </c>
      <c r="C54" s="447">
        <f t="shared" si="0"/>
        <v>259863.64217494545</v>
      </c>
      <c r="D54" s="447">
        <f ca="1">SUMIF(G:G,47,K:K)</f>
        <v>8684.6189272521078</v>
      </c>
      <c r="E54" s="447">
        <f t="shared" ca="1" si="1"/>
        <v>58255.26901623395</v>
      </c>
      <c r="F54" s="431"/>
      <c r="G54" s="459">
        <v>4</v>
      </c>
      <c r="H54" s="459">
        <v>47</v>
      </c>
      <c r="I54" s="444">
        <f t="shared" ca="1" si="5"/>
        <v>4228889.3173397034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17620.372155582096</v>
      </c>
      <c r="L54" s="444">
        <f t="shared" ca="1" si="3"/>
        <v>4246509.689495286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58255.26901623395</v>
      </c>
      <c r="C55" s="447">
        <f t="shared" si="0"/>
        <v>259863.64217494545</v>
      </c>
      <c r="D55" s="447">
        <f ca="1">SUMIF(G:G,48,K:K)</f>
        <v>-4166.1766101798657</v>
      </c>
      <c r="E55" s="447">
        <f t="shared" ca="1" si="1"/>
        <v>-205774.54976889136</v>
      </c>
      <c r="F55" s="431"/>
      <c r="G55" s="459">
        <v>4</v>
      </c>
      <c r="H55" s="459">
        <v>48</v>
      </c>
      <c r="I55" s="444">
        <f t="shared" ca="1" si="5"/>
        <v>4246509.689495286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17693.790372897023</v>
      </c>
      <c r="L55" s="444">
        <f t="shared" ca="1" si="3"/>
        <v>4264203.4798681829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-205774.54976889136</v>
      </c>
      <c r="C56" s="447">
        <f t="shared" si="0"/>
        <v>259863.64217494545</v>
      </c>
      <c r="D56" s="447">
        <f ca="1">SUMIF(G:G,49,K:K)</f>
        <v>-17674.443236596962</v>
      </c>
      <c r="E56" s="447">
        <f t="shared" ca="1" si="1"/>
        <v>-483312.63518043375</v>
      </c>
      <c r="F56" s="431"/>
      <c r="G56" s="459">
        <f>G55+1</f>
        <v>5</v>
      </c>
      <c r="H56" s="459">
        <v>49</v>
      </c>
      <c r="I56" s="444">
        <f t="shared" ca="1" si="5"/>
        <v>4264203.4798681829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17767.514499450761</v>
      </c>
      <c r="L56" s="444">
        <f t="shared" ca="1" si="3"/>
        <v>4281970.9943676339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-483312.63518043375</v>
      </c>
      <c r="C57" s="447">
        <f t="shared" si="0"/>
        <v>259863.64217494545</v>
      </c>
      <c r="D57" s="447">
        <f ca="1">SUMIF(G:G,50,K:K)</f>
        <v>-31873.818420714048</v>
      </c>
      <c r="E57" s="447">
        <f t="shared" ca="1" si="1"/>
        <v>-775050.09577609319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4281970.9943676339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17841.54580986514</v>
      </c>
      <c r="L57" s="444">
        <f t="shared" ca="1" si="3"/>
        <v>4299812.5401774989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-775050.09577609319</v>
      </c>
      <c r="C58" s="447">
        <f t="shared" si="0"/>
        <v>259863.64217494545</v>
      </c>
      <c r="D58" s="447">
        <f ca="1">SUMIF(G:G,51,K:K)</f>
        <v>-46799.66058798533</v>
      </c>
      <c r="E58" s="447">
        <f t="shared" ca="1" si="1"/>
        <v>-1081713.3985390239</v>
      </c>
      <c r="F58" s="431"/>
      <c r="G58" s="459">
        <f t="shared" si="8"/>
        <v>5</v>
      </c>
      <c r="H58" s="459">
        <v>51</v>
      </c>
      <c r="I58" s="444">
        <f t="shared" ca="1" si="5"/>
        <v>4299812.5401774989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17915.885584072912</v>
      </c>
      <c r="L58" s="444">
        <f t="shared" ca="1" si="3"/>
        <v>4317728.4257615721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-1081713.3985390239</v>
      </c>
      <c r="C59" s="447">
        <f t="shared" si="0"/>
        <v>259863.64217494545</v>
      </c>
      <c r="D59" s="447">
        <f ca="1">SUMIF(G:G,52,K:K)</f>
        <v>-62489.137168017442</v>
      </c>
      <c r="E59" s="447">
        <f t="shared" ca="1" si="1"/>
        <v>-1404066.1778819868</v>
      </c>
      <c r="F59" s="431"/>
      <c r="G59" s="459">
        <f t="shared" si="8"/>
        <v>5</v>
      </c>
      <c r="H59" s="459">
        <v>52</v>
      </c>
      <c r="I59" s="444">
        <f t="shared" ca="1" si="5"/>
        <v>4317728.4257615721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17990.535107339885</v>
      </c>
      <c r="L59" s="444">
        <f t="shared" ca="1" si="3"/>
        <v>4335718.9608689118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-1404066.1778819868</v>
      </c>
      <c r="C60" s="447">
        <f t="shared" si="0"/>
        <v>259863.64217494545</v>
      </c>
      <c r="D60" s="447">
        <f ca="1">SUMIF(G:G,53,K:K)</f>
        <v>-78981.317146655027</v>
      </c>
      <c r="E60" s="447">
        <f t="shared" ca="1" si="1"/>
        <v>-1742911.1372035872</v>
      </c>
      <c r="F60" s="431"/>
      <c r="G60" s="459">
        <f t="shared" si="8"/>
        <v>5</v>
      </c>
      <c r="H60" s="459">
        <v>53</v>
      </c>
      <c r="I60" s="444">
        <f t="shared" ca="1" si="5"/>
        <v>4335718.9608689118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18065.495670287131</v>
      </c>
      <c r="L60" s="444">
        <f t="shared" ca="1" si="3"/>
        <v>4353784.4565391988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-1742911.1372035872</v>
      </c>
      <c r="C61" s="447">
        <f t="shared" si="0"/>
        <v>259863.64217494545</v>
      </c>
      <c r="D61" s="447">
        <f ca="1">SUMIF(G:G,54,K:K)</f>
        <v>-96317.268353206833</v>
      </c>
      <c r="E61" s="447">
        <f t="shared" ca="1" si="1"/>
        <v>-2099092.0477317395</v>
      </c>
      <c r="F61" s="431"/>
      <c r="G61" s="459">
        <f t="shared" si="8"/>
        <v>5</v>
      </c>
      <c r="H61" s="459">
        <v>54</v>
      </c>
      <c r="I61" s="444">
        <f t="shared" ca="1" si="5"/>
        <v>4353784.4565391988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18140.768568913329</v>
      </c>
      <c r="L61" s="444">
        <f t="shared" ca="1" si="3"/>
        <v>4371925.2251081122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-2099092.0477317395</v>
      </c>
      <c r="C62" s="447">
        <f t="shared" si="0"/>
        <v>259863.64217494545</v>
      </c>
      <c r="D62" s="447">
        <f ca="1">SUMIF(G:G,55,K:K)</f>
        <v>-114540.15972507093</v>
      </c>
      <c r="E62" s="447">
        <f t="shared" ca="1" si="1"/>
        <v>-2473495.8496317556</v>
      </c>
      <c r="F62" s="431"/>
      <c r="G62" s="459">
        <f t="shared" si="8"/>
        <v>5</v>
      </c>
      <c r="H62" s="459">
        <v>55</v>
      </c>
      <c r="I62" s="444">
        <f t="shared" ca="1" si="5"/>
        <v>4371925.2251081122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18216.355104617134</v>
      </c>
      <c r="L62" s="444">
        <f t="shared" ca="1" si="3"/>
        <v>4390141.5802127291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-2473495.8496317556</v>
      </c>
      <c r="C63" s="447">
        <f t="shared" si="0"/>
        <v>259863.64217494545</v>
      </c>
      <c r="D63" s="447">
        <f ca="1">SUMIF(G:G,56,K:K)</f>
        <v>-133695.36880441222</v>
      </c>
      <c r="E63" s="447">
        <f t="shared" ca="1" si="1"/>
        <v>-2867054.8606111133</v>
      </c>
      <c r="F63" s="431"/>
      <c r="G63" s="459">
        <f t="shared" si="8"/>
        <v>5</v>
      </c>
      <c r="H63" s="459">
        <v>56</v>
      </c>
      <c r="I63" s="444">
        <f t="shared" ca="1" si="5"/>
        <v>4390141.5802127291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18292.256584219704</v>
      </c>
      <c r="L63" s="444">
        <f t="shared" ca="1" si="3"/>
        <v>4408433.8367969487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-2867054.8606111133</v>
      </c>
      <c r="C64" s="447">
        <f t="shared" si="0"/>
        <v>259863.64217494545</v>
      </c>
      <c r="D64" s="447">
        <f ca="1">SUMIF(G:G,57,K:K)</f>
        <v>-153830.59473457409</v>
      </c>
      <c r="E64" s="447">
        <f t="shared" ca="1" si="1"/>
        <v>-3280749.0975206331</v>
      </c>
      <c r="F64" s="431"/>
      <c r="G64" s="459">
        <f t="shared" si="8"/>
        <v>5</v>
      </c>
      <c r="H64" s="459">
        <v>57</v>
      </c>
      <c r="I64" s="444">
        <f t="shared" ca="1" si="5"/>
        <v>4408433.8367969487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18368.474319987286</v>
      </c>
      <c r="L64" s="444">
        <f t="shared" ca="1" si="3"/>
        <v>4426802.3111169357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-3280749.0975206331</v>
      </c>
      <c r="C65" s="447">
        <f t="shared" si="0"/>
        <v>259863.64217494545</v>
      </c>
      <c r="D65" s="447">
        <f ca="1">SUMIF(G:G,58,K:K)</f>
        <v>-174995.97703760047</v>
      </c>
      <c r="E65" s="447">
        <f t="shared" ca="1" si="1"/>
        <v>-3715608.7167331791</v>
      </c>
      <c r="F65" s="431"/>
      <c r="G65" s="459">
        <f t="shared" si="8"/>
        <v>5</v>
      </c>
      <c r="H65" s="459">
        <v>58</v>
      </c>
      <c r="I65" s="444">
        <f t="shared" ca="1" si="5"/>
        <v>4426802.3111169357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18445.009629653898</v>
      </c>
      <c r="L65" s="444">
        <f t="shared" ca="1" si="3"/>
        <v>4445247.3207465895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-3715608.7167331791</v>
      </c>
      <c r="C66" s="447">
        <f t="shared" si="0"/>
        <v>259863.64217494545</v>
      </c>
      <c r="D66" s="447">
        <f ca="1">SUMIF(G:G,59,K:K)</f>
        <v>-197244.22046864219</v>
      </c>
      <c r="E66" s="447">
        <f t="shared" ca="1" si="1"/>
        <v>-4172716.5793767665</v>
      </c>
      <c r="F66" s="431"/>
      <c r="G66" s="459">
        <f t="shared" si="8"/>
        <v>5</v>
      </c>
      <c r="H66" s="459">
        <v>59</v>
      </c>
      <c r="I66" s="444">
        <f t="shared" ca="1" si="5"/>
        <v>4445247.3207465895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18521.863836444121</v>
      </c>
      <c r="L66" s="444">
        <f t="shared" ca="1" si="3"/>
        <v>4463769.1845830334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-4172716.5793767665</v>
      </c>
      <c r="C67" s="447">
        <f t="shared" si="0"/>
        <v>259863.64217494545</v>
      </c>
      <c r="D67" s="447">
        <f t="shared" ref="D67:D71" ca="1" si="9">SUMIF(G:G,60,K:K)</f>
        <v>-220630.72625815059</v>
      </c>
      <c r="E67" s="447">
        <f t="shared" ca="1" si="1"/>
        <v>-4653210.947809862</v>
      </c>
      <c r="F67" s="431"/>
      <c r="G67" s="459">
        <f t="shared" si="8"/>
        <v>5</v>
      </c>
      <c r="H67" s="459">
        <v>60</v>
      </c>
      <c r="I67" s="444">
        <f t="shared" ca="1" si="5"/>
        <v>4463769.1845830334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18599.038269095974</v>
      </c>
      <c r="L67" s="444">
        <f t="shared" ca="1" si="3"/>
        <v>4482368.2228521295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-4653210.947809862</v>
      </c>
      <c r="C68" s="447">
        <f t="shared" si="0"/>
        <v>259863.64217494545</v>
      </c>
      <c r="D68" s="447">
        <f t="shared" ca="1" si="9"/>
        <v>-220630.72625815059</v>
      </c>
      <c r="E68" s="447">
        <f t="shared" ca="1" si="1"/>
        <v>-5133705.3162429575</v>
      </c>
      <c r="F68" s="431"/>
      <c r="G68" s="459">
        <f>G67+1</f>
        <v>6</v>
      </c>
      <c r="H68" s="459">
        <v>61</v>
      </c>
      <c r="I68" s="444">
        <f t="shared" ca="1" si="5"/>
        <v>4482368.2228521295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18676.534261883873</v>
      </c>
      <c r="L68" s="444">
        <f t="shared" ca="1" si="3"/>
        <v>4501044.7571140137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-5133705.3162429575</v>
      </c>
      <c r="C69" s="447">
        <f t="shared" si="0"/>
        <v>259863.64217494545</v>
      </c>
      <c r="D69" s="447">
        <f t="shared" ca="1" si="9"/>
        <v>-220630.72625815059</v>
      </c>
      <c r="E69" s="447">
        <f t="shared" ca="1" si="1"/>
        <v>-5614199.684676053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4501044.7571140137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18754.353154641722</v>
      </c>
      <c r="L69" s="444">
        <f t="shared" ca="1" si="3"/>
        <v>4519799.1102686552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-5614199.684676053</v>
      </c>
      <c r="C70" s="447">
        <f t="shared" si="0"/>
        <v>259863.64217494545</v>
      </c>
      <c r="D70" s="447">
        <f t="shared" ca="1" si="9"/>
        <v>-220630.72625815059</v>
      </c>
      <c r="E70" s="447">
        <f t="shared" ca="1" si="1"/>
        <v>-6094694.0531091485</v>
      </c>
      <c r="F70" s="431"/>
      <c r="G70" s="459">
        <f t="shared" si="10"/>
        <v>6</v>
      </c>
      <c r="H70" s="459">
        <v>63</v>
      </c>
      <c r="I70" s="444">
        <f t="shared" ca="1" si="5"/>
        <v>4519799.1102686552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18832.496292786062</v>
      </c>
      <c r="L70" s="444">
        <f t="shared" ca="1" si="3"/>
        <v>4538631.606561441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-6094694.0531091485</v>
      </c>
      <c r="C71" s="447">
        <f t="shared" si="0"/>
        <v>259863.64217494545</v>
      </c>
      <c r="D71" s="447">
        <f t="shared" ca="1" si="9"/>
        <v>-220630.72625815059</v>
      </c>
      <c r="E71" s="447">
        <f t="shared" ca="1" si="1"/>
        <v>-6575188.421542244</v>
      </c>
      <c r="F71" s="431"/>
      <c r="G71" s="459">
        <f t="shared" si="10"/>
        <v>6</v>
      </c>
      <c r="H71" s="459">
        <v>64</v>
      </c>
      <c r="I71" s="444">
        <f t="shared" ca="1" si="5"/>
        <v>4538631.606561441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18910.965027339338</v>
      </c>
      <c r="L71" s="444">
        <f t="shared" ca="1" si="3"/>
        <v>4557542.5715887807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4557542.5715887807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18989.760714953252</v>
      </c>
      <c r="L72" s="444">
        <f t="shared" ca="1" si="3"/>
        <v>4576532.3323037336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4576532.3323037336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19068.884717932222</v>
      </c>
      <c r="L73" s="444">
        <f t="shared" ca="1" si="3"/>
        <v>4595601.2170216655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4595601.2170216655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19148.338404256938</v>
      </c>
      <c r="L74" s="444">
        <f t="shared" ca="1" si="3"/>
        <v>4614749.5554259224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4614749.5554259224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19130.626464630597</v>
      </c>
      <c r="L75" s="444">
        <f t="shared" ca="1" si="3"/>
        <v>4610480.9779759739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4610480.9779759739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19112.84072525581</v>
      </c>
      <c r="L76" s="444">
        <f t="shared" ca="1" si="3"/>
        <v>4606194.614786651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4606194.614786651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19094.980878633633</v>
      </c>
      <c r="L77" s="444">
        <f t="shared" ca="1" si="3"/>
        <v>4601890.3917507054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4601890.3917507054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19077.046615983862</v>
      </c>
      <c r="L78" s="444">
        <f t="shared" ca="1" si="3"/>
        <v>4597568.2344521107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4597568.2344521107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19059.037627239715</v>
      </c>
      <c r="L79" s="444">
        <f t="shared" ca="1" si="3"/>
        <v>4593228.0681647714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4593228.0681647714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19040.953601042467</v>
      </c>
      <c r="L80" s="444">
        <f t="shared" ca="1" si="3"/>
        <v>4588869.8178512352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4588869.8178512352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19022.794224736066</v>
      </c>
      <c r="L81" s="444">
        <f t="shared" ca="1" si="3"/>
        <v>4584493.4081613924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4584493.4081613924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19004.559184361722</v>
      </c>
      <c r="L82" s="444">
        <f t="shared" ca="1" si="3"/>
        <v>4580098.7634311756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4580098.7634311756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18986.248164652487</v>
      </c>
      <c r="L83" s="444">
        <f t="shared" ca="1" si="3"/>
        <v>4575685.8076812495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4575685.8076812495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18967.860849027795</v>
      </c>
      <c r="L84" s="444">
        <f t="shared" ca="1" si="3"/>
        <v>4571254.464615698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4571254.464615698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18949.396919587994</v>
      </c>
      <c r="L85" s="444">
        <f t="shared" ca="1" si="3"/>
        <v>4566804.6576207066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4566804.6576207066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18930.856057108864</v>
      </c>
      <c r="L86" s="444">
        <f t="shared" ca="1" si="3"/>
        <v>4562336.3097632369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4562336.3097632369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18912.237941036074</v>
      </c>
      <c r="L87" s="444">
        <f t="shared" ca="1" si="3"/>
        <v>4557849.3437896939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4557849.3437896939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18893.542249479644</v>
      </c>
      <c r="L88" s="444">
        <f t="shared" ca="1" si="3"/>
        <v>4553343.6821245942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4553343.6821245942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18874.768659208396</v>
      </c>
      <c r="L89" s="444">
        <f t="shared" ca="1" si="3"/>
        <v>4548819.2468692232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4548819.2468692232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18855.916845644351</v>
      </c>
      <c r="L90" s="444">
        <f t="shared" ca="1" si="3"/>
        <v>4544275.9598002881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4544275.9598002881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18836.986482857123</v>
      </c>
      <c r="L91" s="444">
        <f t="shared" ca="1" si="3"/>
        <v>4539713.7423685659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4539713.7423685659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18817.977243558278</v>
      </c>
      <c r="L92" s="444">
        <f t="shared" ca="1" si="3"/>
        <v>4535132.5156975454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4535132.5156975454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18798.888799095694</v>
      </c>
      <c r="L93" s="444">
        <f t="shared" ca="1" si="3"/>
        <v>4530532.2005820619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4530532.2005820619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18779.720819447844</v>
      </c>
      <c r="L94" s="444">
        <f t="shared" ca="1" si="3"/>
        <v>4525912.717486931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4525912.717486931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18760.472973218133</v>
      </c>
      <c r="L95" s="444">
        <f t="shared" ca="1" si="3"/>
        <v>4521273.9865455702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4521273.9865455702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18741.144927629131</v>
      </c>
      <c r="L96" s="444">
        <f t="shared" ca="1" si="3"/>
        <v>4516615.9275586205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4516615.9275586205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18721.736348516839</v>
      </c>
      <c r="L97" s="444">
        <f t="shared" ca="1" si="3"/>
        <v>4511938.4599925587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4511938.4599925587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18702.246900324913</v>
      </c>
      <c r="L98" s="444">
        <f t="shared" ca="1" si="3"/>
        <v>4507241.5029783044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4507241.5029783044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18682.676246098854</v>
      </c>
      <c r="L99" s="444">
        <f t="shared" ca="1" si="3"/>
        <v>4502524.9753098246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4502524.9753098246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18663.02404748019</v>
      </c>
      <c r="L100" s="444">
        <f t="shared" ca="1" si="3"/>
        <v>4497788.7954427255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4497788.7954427255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18643.289964700609</v>
      </c>
      <c r="L101" s="444">
        <f t="shared" ca="1" si="3"/>
        <v>4493032.8814928476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4493032.8814928476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18623.47365657612</v>
      </c>
      <c r="L102" s="444">
        <f t="shared" ca="1" si="3"/>
        <v>4488257.1512348447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4488257.1512348447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18603.574780501105</v>
      </c>
      <c r="L103" s="444">
        <f t="shared" ca="1" si="3"/>
        <v>4483461.5221007671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4483461.5221007671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18583.592992442449</v>
      </c>
      <c r="L104" s="444">
        <f t="shared" ca="1" si="3"/>
        <v>4478645.9111786308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4478645.9111786308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18570.794198600219</v>
      </c>
      <c r="L105" s="444">
        <f t="shared" ca="1" si="3"/>
        <v>4475561.401862653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4475561.401862653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18557.942076450312</v>
      </c>
      <c r="L106" s="444">
        <f t="shared" ca="1" si="3"/>
        <v>4472464.0404245248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4472464.0404245248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18545.036403791444</v>
      </c>
      <c r="L107" s="444">
        <f t="shared" ca="1" si="3"/>
        <v>4469353.7733137375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4469353.7733137375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18532.076957496494</v>
      </c>
      <c r="L108" s="444">
        <f t="shared" ca="1" si="3"/>
        <v>4466230.5467566559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4466230.5467566559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18519.063513508656</v>
      </c>
      <c r="L109" s="444">
        <f t="shared" ca="1" si="3"/>
        <v>4463094.3067555865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4463094.3067555865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18505.995846837533</v>
      </c>
      <c r="L110" s="444">
        <f t="shared" ca="1" si="3"/>
        <v>4459944.9990878459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4459944.9990878459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18492.873731555283</v>
      </c>
      <c r="L111" s="444">
        <f t="shared" ca="1" si="3"/>
        <v>4456782.5693048229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4456782.5693048229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18479.696940792684</v>
      </c>
      <c r="L112" s="444">
        <f t="shared" ca="1" si="3"/>
        <v>4453606.9627310373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4453606.9627310373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18466.465246735246</v>
      </c>
      <c r="L113" s="444">
        <f t="shared" ca="1" si="3"/>
        <v>4450418.124463194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4450418.124463194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18453.178420619231</v>
      </c>
      <c r="L114" s="444">
        <f t="shared" ca="1" si="3"/>
        <v>4447215.9993692348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4447215.9993692348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18439.836232727735</v>
      </c>
      <c r="L115" s="444">
        <f t="shared" ca="1" si="3"/>
        <v>4444000.5320873838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4444000.5320873838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18426.43845238669</v>
      </c>
      <c r="L116" s="444">
        <f t="shared" ca="1" si="3"/>
        <v>4440771.6670251917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4440771.6670251917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18412.984847960888</v>
      </c>
      <c r="L117" s="444">
        <f t="shared" ca="1" si="3"/>
        <v>4437529.3483585743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4437529.3483585743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18399.475186849984</v>
      </c>
      <c r="L118" s="444">
        <f t="shared" ca="1" si="3"/>
        <v>4434273.5200308459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4434273.5200308459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18385.909235484447</v>
      </c>
      <c r="L119" s="444">
        <f t="shared" ca="1" si="3"/>
        <v>4431004.1257517524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4431004.1257517524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18372.28675932156</v>
      </c>
      <c r="L120" s="444">
        <f t="shared" ca="1" si="3"/>
        <v>4427721.1089964956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4427721.1089964956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18358.607522841321</v>
      </c>
      <c r="L121" s="444">
        <f t="shared" ca="1" si="3"/>
        <v>4424424.4130047588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4424424.4130047588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18344.871289542418</v>
      </c>
      <c r="L122" s="444">
        <f t="shared" ca="1" si="3"/>
        <v>4421113.9807797233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4421113.9807797233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18331.077821938103</v>
      </c>
      <c r="L123" s="444">
        <f t="shared" ca="1" si="3"/>
        <v>4417789.7550870832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4417789.7550870832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18317.226881552102</v>
      </c>
      <c r="L124" s="444">
        <f t="shared" ca="1" si="3"/>
        <v>4414451.6784540573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4414451.6784540573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18303.318228914497</v>
      </c>
      <c r="L125" s="444">
        <f t="shared" ca="1" si="3"/>
        <v>4411099.6931683933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4411099.6931683933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18289.351623557563</v>
      </c>
      <c r="L126" s="444">
        <f t="shared" ca="1" si="3"/>
        <v>4407733.7412773725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4407733.7412773725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18275.326824011641</v>
      </c>
      <c r="L127" s="444">
        <f t="shared" ca="1" si="3"/>
        <v>4404353.7645868054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4404353.7645868054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18261.243587800946</v>
      </c>
      <c r="L128" s="444">
        <f t="shared" ca="1" si="3"/>
        <v>4400959.7046600282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4400959.7046600282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18247.101671439374</v>
      </c>
      <c r="L129" s="444">
        <f t="shared" ca="1" si="3"/>
        <v>4397551.5028168894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4397551.5028168894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18232.900830426297</v>
      </c>
      <c r="L130" s="444">
        <f t="shared" ca="1" si="3"/>
        <v>4394129.1001327373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4394129.1001327373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18218.64081924233</v>
      </c>
      <c r="L131" s="444">
        <f t="shared" ca="1" si="3"/>
        <v>4390692.4374374012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4390692.4374374012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18204.321391345096</v>
      </c>
      <c r="L132" s="444">
        <f t="shared" ca="1" si="3"/>
        <v>4387241.4553141678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4387241.4553141678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18189.942299164955</v>
      </c>
      <c r="L133" s="444">
        <f t="shared" ca="1" si="3"/>
        <v>4383776.0940987542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4383776.0940987542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18175.503294100734</v>
      </c>
      <c r="L134" s="444">
        <f t="shared" ca="1" si="3"/>
        <v>4380296.2938782768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4380296.2938782768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18161.00412651541</v>
      </c>
      <c r="L135" s="444">
        <f t="shared" ca="1" si="3"/>
        <v>4376801.9944902137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4376801.9944902137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18146.444545731814</v>
      </c>
      <c r="L136" s="444">
        <f t="shared" ca="1" si="3"/>
        <v>4373293.1355213672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4373293.1355213672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18131.824300028286</v>
      </c>
      <c r="L137" s="444">
        <f t="shared" ca="1" si="3"/>
        <v>4369769.6563068172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4369769.6563068172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18117.143136634328</v>
      </c>
      <c r="L138" s="444">
        <f t="shared" ca="1" si="3"/>
        <v>4366231.4959288733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4366231.4959288733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18102.400801726228</v>
      </c>
      <c r="L139" s="444">
        <f t="shared" ca="1" si="3"/>
        <v>4362678.5932160215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4362678.5932160215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18087.597040422679</v>
      </c>
      <c r="L140" s="444">
        <f t="shared" ca="1" si="3"/>
        <v>4359110.8867418654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4359110.8867418654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18072.731596780362</v>
      </c>
      <c r="L141" s="444">
        <f t="shared" ca="1" si="3"/>
        <v>4355528.3148240671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4355528.3148240671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18057.804213789535</v>
      </c>
      <c r="L142" s="444">
        <f t="shared" ca="1" si="3"/>
        <v>4351930.815523278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4351930.815523278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18042.81463336958</v>
      </c>
      <c r="L143" s="444">
        <f t="shared" ca="1" si="3"/>
        <v>4348318.326642069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4348318.326642069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18027.762596364544</v>
      </c>
      <c r="L144" s="444">
        <f t="shared" ca="1" si="3"/>
        <v>4344690.7857238548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4344690.7857238548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18012.647842538652</v>
      </c>
      <c r="L145" s="444">
        <f t="shared" ca="1" si="3"/>
        <v>4341048.130051815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4341048.130051815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17997.47011057182</v>
      </c>
      <c r="L146" s="444">
        <f t="shared" ca="1" si="3"/>
        <v>4337390.2966478085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4337390.2966478085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17982.229138055125</v>
      </c>
      <c r="L147" s="444">
        <f t="shared" ca="1" si="3"/>
        <v>4333717.222271285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4333717.222271285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17966.924661486279</v>
      </c>
      <c r="L148" s="444">
        <f t="shared" ca="1" si="3"/>
        <v>4330028.843418193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4330028.843418193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17951.556416265063</v>
      </c>
      <c r="L149" s="444">
        <f t="shared" ca="1" si="3"/>
        <v>4326325.0963198794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4326325.0963198794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17936.124136688755</v>
      </c>
      <c r="L150" s="444">
        <f t="shared" ca="1" si="3"/>
        <v>4322605.9169419901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4322605.9169419901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17920.627555947547</v>
      </c>
      <c r="L151" s="444">
        <f t="shared" ca="1" si="3"/>
        <v>4318871.2409833595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4318871.2409833595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17905.06640611992</v>
      </c>
      <c r="L152" s="444">
        <f t="shared" ca="1" si="3"/>
        <v>4315121.0038749008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4315121.0038749008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17889.440418168011</v>
      </c>
      <c r="L153" s="444">
        <f t="shared" ca="1" si="3"/>
        <v>4311355.1407784903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4311355.1407784903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17873.749321932966</v>
      </c>
      <c r="L154" s="444">
        <f t="shared" ca="1" si="3"/>
        <v>4307573.5865858449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4307573.5865858449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17857.992846130277</v>
      </c>
      <c r="L155" s="444">
        <f t="shared" ca="1" si="3"/>
        <v>4303776.2759173969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4303776.2759173969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17842.170718345078</v>
      </c>
      <c r="L156" s="444">
        <f t="shared" ca="1" si="3"/>
        <v>4299963.1431211634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4299963.1431211634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17826.282665027436</v>
      </c>
      <c r="L157" s="444">
        <f t="shared" ca="1" si="3"/>
        <v>4296134.1222716123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4296134.1222716123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17810.328411487641</v>
      </c>
      <c r="L158" s="444">
        <f t="shared" ca="1" si="3"/>
        <v>4292289.1471685218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4292289.1471685218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17794.307681891431</v>
      </c>
      <c r="L159" s="444">
        <f t="shared" ca="1" si="3"/>
        <v>4288428.1513358345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4288428.1513358345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17778.220199255233</v>
      </c>
      <c r="L160" s="444">
        <f t="shared" ca="1" si="3"/>
        <v>4284551.0680205114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4284551.0680205114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17762.065685441386</v>
      </c>
      <c r="L161" s="444">
        <f t="shared" ca="1" si="3"/>
        <v>4280657.8301913748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4280657.8301913748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17745.843861153317</v>
      </c>
      <c r="L162" s="444">
        <f t="shared" ca="1" si="3"/>
        <v>4276748.3705379497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4276748.3705379497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17729.554445930713</v>
      </c>
      <c r="L163" s="444">
        <f t="shared" ca="1" si="3"/>
        <v>4272822.6214693021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4272822.6214693021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17713.197158144681</v>
      </c>
      <c r="L164" s="444">
        <f t="shared" ca="1" si="3"/>
        <v>4268880.5151128685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4268880.5151128685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17696.771714992876</v>
      </c>
      <c r="L165" s="444">
        <f t="shared" ca="1" si="3"/>
        <v>4264921.983313283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4264921.983313283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17680.277832494601</v>
      </c>
      <c r="L166" s="444">
        <f t="shared" ca="1" si="3"/>
        <v>4260946.9576311996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4260946.9576311996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17663.715225485921</v>
      </c>
      <c r="L167" s="444">
        <f t="shared" ca="1" si="3"/>
        <v>4256955.3693421073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4256955.3693421073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17647.083607614702</v>
      </c>
      <c r="L168" s="444">
        <f t="shared" ca="1" si="3"/>
        <v>4252947.1494351439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4252947.1494351439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17630.38269133569</v>
      </c>
      <c r="L169" s="444">
        <f t="shared" ca="1" si="3"/>
        <v>4248922.2286119014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4248922.2286119014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17613.612187905514</v>
      </c>
      <c r="L170" s="444">
        <f t="shared" ca="1" si="3"/>
        <v>4244880.5372852283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4244880.5372852283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17596.771807377707</v>
      </c>
      <c r="L171" s="444">
        <f t="shared" ca="1" si="3"/>
        <v>4240822.005578028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4240822.005578028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17579.861258597706</v>
      </c>
      <c r="L172" s="444">
        <f t="shared" ca="1" si="3"/>
        <v>4236746.5633220477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4236746.5633220477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17562.880249197788</v>
      </c>
      <c r="L173" s="444">
        <f t="shared" ca="1" si="3"/>
        <v>4232654.1400566669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4232654.1400566669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17545.828485592036</v>
      </c>
      <c r="L174" s="444">
        <f t="shared" ca="1" si="3"/>
        <v>4228544.6650276808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4228544.6650276808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17528.70567297126</v>
      </c>
      <c r="L175" s="444">
        <f t="shared" ca="1" si="3"/>
        <v>4224418.0671860734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4224418.0671860734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17511.511515297894</v>
      </c>
      <c r="L176" s="444">
        <f t="shared" ca="1" si="3"/>
        <v>4220274.2751867929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4220274.2751867929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17494.245715300895</v>
      </c>
      <c r="L177" s="444">
        <f t="shared" ca="1" si="3"/>
        <v>4216113.2173875151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4216113.2173875151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17476.90797447057</v>
      </c>
      <c r="L178" s="444">
        <f t="shared" ca="1" si="3"/>
        <v>4211934.8218474071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4211934.8218474071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17459.49799305345</v>
      </c>
      <c r="L179" s="444">
        <f t="shared" ca="1" si="3"/>
        <v>4207739.0163258817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4207739.0163258817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17442.015470047096</v>
      </c>
      <c r="L180" s="444">
        <f t="shared" ca="1" si="3"/>
        <v>4203525.7282813499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4203525.7282813499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17424.460103194881</v>
      </c>
      <c r="L181" s="444">
        <f t="shared" ca="1" si="3"/>
        <v>4199294.8848699657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4199294.8848699657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17406.831588980778</v>
      </c>
      <c r="L182" s="444">
        <f t="shared" ca="1" si="3"/>
        <v>4195046.4129443681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4195046.4129443681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17389.129622624121</v>
      </c>
      <c r="L183" s="444">
        <f t="shared" ca="1" si="3"/>
        <v>4190780.2390524135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4190780.2390524135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17371.353898074311</v>
      </c>
      <c r="L184" s="444">
        <f t="shared" ca="1" si="3"/>
        <v>4186496.2894359091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4186496.2894359091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17353.504108005542</v>
      </c>
      <c r="L185" s="444">
        <f t="shared" ca="1" si="3"/>
        <v>4182194.490029336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4182194.490029336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17335.579943811488</v>
      </c>
      <c r="L186" s="444">
        <f t="shared" ca="1" si="3"/>
        <v>4177874.7664585686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4177874.7664585686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17317.581095599959</v>
      </c>
      <c r="L187" s="444">
        <f t="shared" ca="1" si="3"/>
        <v>4173537.0440395898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4173537.0440395898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17299.507252187545</v>
      </c>
      <c r="L188" s="444">
        <f t="shared" ca="1" si="3"/>
        <v>4169181.2477771984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4169181.2477771984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17281.358101094251</v>
      </c>
      <c r="L189" s="444">
        <f t="shared" ca="1" si="3"/>
        <v>4164807.3023637137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4164807.3023637137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17263.133328538061</v>
      </c>
      <c r="L190" s="444">
        <f t="shared" ca="1" si="3"/>
        <v>4160415.1321776728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4160415.1321776728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17244.832619429559</v>
      </c>
      <c r="L191" s="444">
        <f t="shared" ca="1" si="3"/>
        <v>4156004.6612825235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4156004.6612825235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17226.455657366434</v>
      </c>
      <c r="L192" s="444">
        <f t="shared" ca="1" si="3"/>
        <v>4151575.8134253114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4151575.8134253114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17208.002124628048</v>
      </c>
      <c r="L193" s="444">
        <f t="shared" ca="1" si="3"/>
        <v>4147128.5120353606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4147128.5120353606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17189.471702169925</v>
      </c>
      <c r="L194" s="444">
        <f t="shared" ca="1" si="3"/>
        <v>4142662.6802229518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4142662.6802229518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17170.864069618219</v>
      </c>
      <c r="L195" s="444">
        <f t="shared" ca="1" si="3"/>
        <v>4138178.2407779912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4138178.2407779912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17152.17890526422</v>
      </c>
      <c r="L196" s="444">
        <f t="shared" ca="1" si="3"/>
        <v>4133675.1161686764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4133675.1161686764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17133.415886058741</v>
      </c>
      <c r="L197" s="444">
        <f t="shared" ca="1" si="3"/>
        <v>4129153.2285401565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4129153.2285401565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17114.574687606575</v>
      </c>
      <c r="L198" s="444">
        <f t="shared" ca="1" si="3"/>
        <v>4124612.4997131843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4124612.4997131843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17095.654984160858</v>
      </c>
      <c r="L199" s="444">
        <f t="shared" ca="1" si="3"/>
        <v>4120052.8511827663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4120052.8511827663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17076.656448617447</v>
      </c>
      <c r="L200" s="444">
        <f t="shared" ca="1" si="3"/>
        <v>4115474.204116805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4115474.204116805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17057.578752509275</v>
      </c>
      <c r="L201" s="444">
        <f t="shared" ca="1" si="3"/>
        <v>4110876.4793547355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4110876.4793547355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17038.421566000652</v>
      </c>
      <c r="L202" s="444">
        <f t="shared" ca="1" si="3"/>
        <v>4106259.5974061573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4106259.5974061573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17019.184557881577</v>
      </c>
      <c r="L203" s="444">
        <f t="shared" ca="1" si="3"/>
        <v>4101623.4784494601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4101623.4784494601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16999.867395562003</v>
      </c>
      <c r="L204" s="444">
        <f t="shared" ca="1" si="3"/>
        <v>4096968.0423304434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4096968.0423304434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16980.469745066101</v>
      </c>
      <c r="L205" s="444">
        <f t="shared" ca="1" si="3"/>
        <v>4092293.2085609306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4092293.2085609306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16960.991271026469</v>
      </c>
      <c r="L206" s="444">
        <f t="shared" ca="1" si="3"/>
        <v>4087598.8963173782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4087598.8963173782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16941.431636678328</v>
      </c>
      <c r="L207" s="444">
        <f t="shared" ca="1" si="3"/>
        <v>4082885.0244394778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4082885.0244394778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16921.790503853746</v>
      </c>
      <c r="L208" s="444">
        <f t="shared" ca="1" si="3"/>
        <v>4078151.5114287529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4078151.5114287529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16902.067532975725</v>
      </c>
      <c r="L209" s="444">
        <f t="shared" ca="1" si="3"/>
        <v>4073398.2754471498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4073398.2754471498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16882.262383052377</v>
      </c>
      <c r="L210" s="444">
        <f t="shared" ca="1" si="3"/>
        <v>4068625.2343156231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4068625.2343156231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16862.374711671018</v>
      </c>
      <c r="L211" s="444">
        <f t="shared" ca="1" si="3"/>
        <v>4063832.3055127151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4063832.3055127151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16842.404174992233</v>
      </c>
      <c r="L212" s="444">
        <f t="shared" ca="1" si="3"/>
        <v>4059019.4061731286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4059019.4061731286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16822.350427743957</v>
      </c>
      <c r="L213" s="444">
        <f t="shared" ca="1" si="3"/>
        <v>4054186.4530862938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4054186.4530862938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16802.213123215479</v>
      </c>
      <c r="L214" s="444">
        <f t="shared" ca="1" si="3"/>
        <v>4049333.3626949303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4049333.3626949303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16781.991913251462</v>
      </c>
      <c r="L215" s="444">
        <f t="shared" ca="1" si="3"/>
        <v>4044460.051093603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4044460.051093603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16761.686448245935</v>
      </c>
      <c r="L216" s="444">
        <f t="shared" ca="1" si="3"/>
        <v>4039566.4340272699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4039566.4340272699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16741.296377136212</v>
      </c>
      <c r="L217" s="444">
        <f t="shared" ca="1" si="3"/>
        <v>4034652.4268898275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4034652.4268898275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16720.821347396868</v>
      </c>
      <c r="L218" s="444">
        <f t="shared" ca="1" si="3"/>
        <v>4029717.9447226455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4029717.9447226455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16700.261005033612</v>
      </c>
      <c r="L219" s="444">
        <f t="shared" ca="1" si="3"/>
        <v>4024762.9022131003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4024762.9022131003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16679.614994577172</v>
      </c>
      <c r="L220" s="444">
        <f t="shared" ca="1" si="3"/>
        <v>4019787.2136930986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4019787.2136930986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16658.882959077167</v>
      </c>
      <c r="L221" s="444">
        <f t="shared" ca="1" si="3"/>
        <v>4014790.7931375969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4014790.7931375969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16638.064540095907</v>
      </c>
      <c r="L222" s="444">
        <f t="shared" ca="1" si="3"/>
        <v>4009773.5541631142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4009773.5541631142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16617.159377702232</v>
      </c>
      <c r="L223" s="444">
        <f t="shared" ca="1" si="3"/>
        <v>4004735.4100262374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4004735.4100262374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16596.167110465245</v>
      </c>
      <c r="L224" s="444">
        <f t="shared" ca="1" si="3"/>
        <v>3999676.273622124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3999676.273622124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16575.087375448107</v>
      </c>
      <c r="L225" s="444">
        <f t="shared" ca="1" si="3"/>
        <v>3994596.0574829932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3994596.0574829932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16553.919808201725</v>
      </c>
      <c r="L226" s="444">
        <f t="shared" ca="1" si="3"/>
        <v>3989494.6737766163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3989494.6737766163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16532.66404275849</v>
      </c>
      <c r="L227" s="444">
        <f t="shared" ca="1" si="3"/>
        <v>3984372.0343047958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3984372.0343047958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16511.319711625903</v>
      </c>
      <c r="L228" s="444">
        <f t="shared" ca="1" si="3"/>
        <v>3979228.050501843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3979228.050501843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16489.886445780267</v>
      </c>
      <c r="L229" s="444">
        <f t="shared" ca="1" si="3"/>
        <v>3974062.6334330444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3974062.6334330444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16468.363874660274</v>
      </c>
      <c r="L230" s="444">
        <f t="shared" ca="1" si="3"/>
        <v>3968875.6937931259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3968875.6937931259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16446.751626160614</v>
      </c>
      <c r="L231" s="444">
        <f t="shared" ca="1" si="3"/>
        <v>3963667.1419047075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3963667.1419047075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16425.049326625536</v>
      </c>
      <c r="L232" s="444">
        <f t="shared" ca="1" si="3"/>
        <v>3958436.8877167543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3958436.8877167543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16403.256600842396</v>
      </c>
      <c r="L233" s="444">
        <f t="shared" ca="1" si="3"/>
        <v>3953184.8408030178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3953184.8408030178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16381.373072035161</v>
      </c>
      <c r="L234" s="444">
        <f t="shared" ca="1" si="3"/>
        <v>3947910.9103604741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3947910.9103604741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16359.398361857897</v>
      </c>
      <c r="L235" s="444">
        <f t="shared" ca="1" si="3"/>
        <v>3942615.0052077533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3942615.0052077533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16337.332090388227</v>
      </c>
      <c r="L236" s="444">
        <f t="shared" ca="1" si="3"/>
        <v>3937297.0337835625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3937297.0337835625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16315.173876120765</v>
      </c>
      <c r="L237" s="444">
        <f t="shared" ca="1" si="3"/>
        <v>3931956.9041451043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3931956.9041451043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16292.923335960522</v>
      </c>
      <c r="L238" s="444">
        <f t="shared" ca="1" si="3"/>
        <v>3926594.5239664861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3926594.5239664861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16270.580085216279</v>
      </c>
      <c r="L239" s="444">
        <f t="shared" ca="1" si="3"/>
        <v>3921209.8005371233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3921209.8005371233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16248.143737593937</v>
      </c>
      <c r="L240" s="444">
        <f t="shared" ca="1" si="3"/>
        <v>3915802.6407601386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3915802.6407601386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16225.613905189834</v>
      </c>
      <c r="L241" s="444">
        <f t="shared" ca="1" si="3"/>
        <v>3910372.9511507498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3910372.9511507498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16202.990198484045</v>
      </c>
      <c r="L242" s="444">
        <f t="shared" ca="1" si="3"/>
        <v>3904920.6378346551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3904920.6378346551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16180.272226333651</v>
      </c>
      <c r="L243" s="444">
        <f t="shared" ca="1" si="3"/>
        <v>3899445.6065464099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3899445.6065464099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16157.459595965962</v>
      </c>
      <c r="L244" s="444">
        <f t="shared" ca="1" si="3"/>
        <v>3893947.7626277972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3893947.7626277972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16134.551912971741</v>
      </c>
      <c r="L245" s="444">
        <f t="shared" ca="1" si="3"/>
        <v>3888427.0110261901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3888427.0110261901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16111.548781298377</v>
      </c>
      <c r="L246" s="444">
        <f t="shared" ca="1" si="3"/>
        <v>3882883.2562929098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3882883.2562929098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16088.449803243047</v>
      </c>
      <c r="L247" s="444">
        <f t="shared" ca="1" si="3"/>
        <v>3877316.4025815739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3877316.4025815739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16065.254579445811</v>
      </c>
      <c r="L248" s="444">
        <f t="shared" ca="1" si="3"/>
        <v>3871726.3536464409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3871726.3536464409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16041.96270888276</v>
      </c>
      <c r="L249" s="444">
        <f t="shared" ca="1" si="3"/>
        <v>3866113.012840745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3866113.012840745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16018.573788859025</v>
      </c>
      <c r="L250" s="444">
        <f t="shared" ca="1" si="3"/>
        <v>3860476.2831150251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3860476.2831150251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15995.087415001859</v>
      </c>
      <c r="L251" s="444">
        <f t="shared" ca="1" si="3"/>
        <v>3854816.0670154481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3854816.0670154481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15971.503181253622</v>
      </c>
      <c r="L252" s="444">
        <f t="shared" ca="1" si="3"/>
        <v>3849132.2666821228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3849132.2666821228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15947.820679864768</v>
      </c>
      <c r="L253" s="444">
        <f t="shared" ca="1" si="3"/>
        <v>3843424.7838474088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3843424.7838474088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15924.039501386793</v>
      </c>
      <c r="L254" s="444">
        <f t="shared" ca="1" si="3"/>
        <v>3837693.5198342167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3837693.5198342167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15900.159234665158</v>
      </c>
      <c r="L255" s="444">
        <f t="shared" ca="1" si="3"/>
        <v>3831938.3755543032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3831938.3755543032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15876.179466832184</v>
      </c>
      <c r="L256" s="444">
        <f t="shared" ca="1" si="3"/>
        <v>3826159.2515065563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3826159.2515065563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15852.099783299906</v>
      </c>
      <c r="L257" s="444">
        <f t="shared" ca="1" si="3"/>
        <v>3820356.0477752774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3820356.0477752774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15827.91976775291</v>
      </c>
      <c r="L258" s="444">
        <f t="shared" ca="1" si="3"/>
        <v>3814528.6640284513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3814528.6640284513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15803.639002141135</v>
      </c>
      <c r="L259" s="444">
        <f t="shared" ca="1" si="3"/>
        <v>3808676.9995160135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3808676.9995160135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15779.257066672644</v>
      </c>
      <c r="L260" s="444">
        <f t="shared" ca="1" si="3"/>
        <v>3802800.9530681074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3802800.9530681074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15754.773539806369</v>
      </c>
      <c r="L261" s="444">
        <f t="shared" ca="1" si="3"/>
        <v>3796900.4230933348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3796900.4230933348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15730.187998244815</v>
      </c>
      <c r="L262" s="444">
        <f t="shared" ca="1" si="3"/>
        <v>3790975.3075770009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3790975.3075770009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15705.500016926757</v>
      </c>
      <c r="L263" s="444">
        <f t="shared" ref="L263:L517" ca="1" si="28">I263-J263+K263</f>
        <v>3785025.5040793489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3785025.5040793489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15680.709169019872</v>
      </c>
      <c r="L264" s="444">
        <f t="shared" ca="1" si="28"/>
        <v>3779050.90973379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3779050.90973379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15655.815025913382</v>
      </c>
      <c r="L265" s="444">
        <f t="shared" ca="1" si="28"/>
        <v>3773051.4212451247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3773051.4212451247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15630.817157210608</v>
      </c>
      <c r="L266" s="444">
        <f t="shared" ca="1" si="28"/>
        <v>3767026.9348877566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3767026.9348877566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15605.715130721574</v>
      </c>
      <c r="L267" s="444">
        <f t="shared" ca="1" si="28"/>
        <v>3760977.3465038994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3760977.3465038994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15580.508512455503</v>
      </c>
      <c r="L268" s="444">
        <f t="shared" ca="1" si="28"/>
        <v>3754902.5515017761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3754902.5515017761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15555.196866613322</v>
      </c>
      <c r="L269" s="444">
        <f t="shared" ca="1" si="28"/>
        <v>3748802.4448538106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3748802.4448538106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15529.77975558013</v>
      </c>
      <c r="L270" s="444">
        <f t="shared" ca="1" si="28"/>
        <v>3742676.921094812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3742676.921094812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15504.256739917641</v>
      </c>
      <c r="L271" s="444">
        <f t="shared" ca="1" si="28"/>
        <v>3736525.8743201508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3736525.8743201508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15478.62737835655</v>
      </c>
      <c r="L272" s="444">
        <f t="shared" ca="1" si="28"/>
        <v>3730349.1981839286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3730349.1981839286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15452.891227788959</v>
      </c>
      <c r="L273" s="444">
        <f t="shared" ca="1" si="28"/>
        <v>3724146.7858971385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3724146.7858971385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15427.047843260663</v>
      </c>
      <c r="L274" s="444">
        <f t="shared" ca="1" si="28"/>
        <v>3717918.5302258204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3717918.5302258204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15401.096777963507</v>
      </c>
      <c r="L275" s="444">
        <f t="shared" ca="1" si="28"/>
        <v>3711664.323489205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3711664.323489205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15375.03758322761</v>
      </c>
      <c r="L276" s="444">
        <f t="shared" ca="1" si="28"/>
        <v>3705384.0575578539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3705384.0575578539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15348.869808513648</v>
      </c>
      <c r="L277" s="444">
        <f t="shared" ca="1" si="28"/>
        <v>3699077.6238517887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3699077.6238517887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15322.593001405043</v>
      </c>
      <c r="L278" s="444">
        <f t="shared" ca="1" si="28"/>
        <v>3692744.9133386151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3692744.9133386151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15296.206707600151</v>
      </c>
      <c r="L279" s="444">
        <f t="shared" ca="1" si="28"/>
        <v>3686385.8165316363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3686385.8165316363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15269.710470904405</v>
      </c>
      <c r="L280" s="444">
        <f t="shared" ca="1" si="28"/>
        <v>3680000.223487962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3680000.223487962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15243.103833222429</v>
      </c>
      <c r="L281" s="444">
        <f t="shared" ca="1" si="28"/>
        <v>3673588.0238066055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3673588.0238066055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15216.38633455011</v>
      </c>
      <c r="L282" s="444">
        <f t="shared" ca="1" si="28"/>
        <v>3667149.1066265767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3667149.1066265767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15189.557512966658</v>
      </c>
      <c r="L283" s="444">
        <f t="shared" ca="1" si="28"/>
        <v>3660683.3606249643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3660683.3606249643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15162.616904626606</v>
      </c>
      <c r="L284" s="444">
        <f t="shared" ca="1" si="28"/>
        <v>3654190.6740150121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3654190.6740150121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15135.564043751805</v>
      </c>
      <c r="L285" s="444">
        <f t="shared" ca="1" si="28"/>
        <v>3647670.9345441852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3647670.9345441852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15108.39846262336</v>
      </c>
      <c r="L286" s="444">
        <f t="shared" ca="1" si="28"/>
        <v>3641124.0294922297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3641124.0294922297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15081.119691573545</v>
      </c>
      <c r="L287" s="444">
        <f t="shared" ca="1" si="28"/>
        <v>3634549.8456692244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3634549.8456692244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15053.727258977689</v>
      </c>
      <c r="L288" s="444">
        <f t="shared" ca="1" si="28"/>
        <v>3627948.269413623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3627948.269413623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15026.220691246015</v>
      </c>
      <c r="L289" s="444">
        <f t="shared" ca="1" si="28"/>
        <v>3621319.1865902902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3621319.1865902902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14998.599512815466</v>
      </c>
      <c r="L290" s="444">
        <f t="shared" ca="1" si="28"/>
        <v>3614662.4825885268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3614662.4825885268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14970.863246141447</v>
      </c>
      <c r="L291" s="444">
        <f t="shared" ca="1" si="28"/>
        <v>3607978.0423200894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3607978.0423200894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14943.011411689627</v>
      </c>
      <c r="L292" s="444">
        <f t="shared" ca="1" si="28"/>
        <v>3601265.7502172003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3601265.7502172003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14915.04352792759</v>
      </c>
      <c r="L293" s="444">
        <f t="shared" ca="1" si="28"/>
        <v>3594525.4902305491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3594525.4902305491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14886.959111316542</v>
      </c>
      <c r="L294" s="444">
        <f t="shared" ca="1" si="28"/>
        <v>3587757.1458272869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3587757.1458272869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14858.757676302948</v>
      </c>
      <c r="L295" s="444">
        <f t="shared" ca="1" si="28"/>
        <v>3580960.599989011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3580960.599989011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14830.438735310134</v>
      </c>
      <c r="L296" s="444">
        <f t="shared" ca="1" si="28"/>
        <v>3574135.7352097421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3574135.7352097421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14802.001798729849</v>
      </c>
      <c r="L297" s="444">
        <f t="shared" ca="1" si="28"/>
        <v>3567282.4334938931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3567282.4334938931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14773.44637491381</v>
      </c>
      <c r="L298" s="444">
        <f t="shared" ca="1" si="28"/>
        <v>3560400.576354228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3560400.576354228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14744.771970165204</v>
      </c>
      <c r="L299" s="444">
        <f t="shared" ca="1" si="28"/>
        <v>3553490.0448098145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3553490.0448098145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14715.978088730148</v>
      </c>
      <c r="L300" s="444">
        <f t="shared" ca="1" si="28"/>
        <v>3546550.7193839657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3546550.7193839657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14687.064232789111</v>
      </c>
      <c r="L301" s="444">
        <f t="shared" ca="1" si="28"/>
        <v>3539582.4801021758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3539582.4801021758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14658.029902448321</v>
      </c>
      <c r="L302" s="444">
        <f t="shared" ca="1" si="28"/>
        <v>3532585.2064900454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3532585.2064900454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14628.874595731111</v>
      </c>
      <c r="L303" s="444">
        <f t="shared" ca="1" si="28"/>
        <v>3525558.7775711976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3525558.7775711976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14599.597808569244</v>
      </c>
      <c r="L304" s="444">
        <f t="shared" ca="1" si="28"/>
        <v>3518503.071865188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3518503.071865188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14570.199034794205</v>
      </c>
      <c r="L305" s="444">
        <f t="shared" ca="1" si="28"/>
        <v>3511417.9673854033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3511417.9673854033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14540.677766128436</v>
      </c>
      <c r="L306" s="444">
        <f t="shared" ca="1" si="28"/>
        <v>3504303.3416369529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3504303.3416369529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14511.033492176559</v>
      </c>
      <c r="L307" s="444">
        <f t="shared" ca="1" si="28"/>
        <v>3497159.0716145504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3497159.0716145504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14481.265700416548</v>
      </c>
      <c r="L308" s="444">
        <f t="shared" ca="1" si="28"/>
        <v>3489985.0338003882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3489985.0338003882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14451.373876190872</v>
      </c>
      <c r="L309" s="444">
        <f t="shared" ca="1" si="28"/>
        <v>3482781.1041620001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3482781.1041620001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14421.357502697587</v>
      </c>
      <c r="L310" s="444">
        <f t="shared" ca="1" si="28"/>
        <v>3475547.1581501188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3475547.1581501188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14391.216060981416</v>
      </c>
      <c r="L311" s="444">
        <f t="shared" ca="1" si="28"/>
        <v>3468283.0706965216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3468283.0706965216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14360.949029924759</v>
      </c>
      <c r="L312" s="444">
        <f t="shared" ca="1" si="28"/>
        <v>3460988.7162118675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3460988.7162118675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14330.555886238704</v>
      </c>
      <c r="L313" s="444">
        <f t="shared" ca="1" si="28"/>
        <v>3453663.9685835275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3453663.9685835275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14300.036104453953</v>
      </c>
      <c r="L314" s="444">
        <f t="shared" ca="1" si="28"/>
        <v>3446308.7011734024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3446308.7011734024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14269.389156911764</v>
      </c>
      <c r="L315" s="444">
        <f t="shared" ca="1" si="28"/>
        <v>3438922.7868157355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3438922.7868157355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14238.614513754817</v>
      </c>
      <c r="L316" s="444">
        <f t="shared" ca="1" si="28"/>
        <v>3431506.0978149115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3431506.0978149115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14207.711642918051</v>
      </c>
      <c r="L317" s="444">
        <f t="shared" ca="1" si="28"/>
        <v>3424058.5059432508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3424058.5059432508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14176.680010119466</v>
      </c>
      <c r="L318" s="444">
        <f t="shared" ca="1" si="28"/>
        <v>3416579.8824387915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3416579.8824387915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14145.519078850888</v>
      </c>
      <c r="L319" s="444">
        <f t="shared" ca="1" si="28"/>
        <v>3409070.0980030634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3409070.0980030634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14114.228310368688</v>
      </c>
      <c r="L320" s="444">
        <f t="shared" ca="1" si="28"/>
        <v>3401529.022798853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3401529.022798853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14082.807163684478</v>
      </c>
      <c r="L321" s="444">
        <f t="shared" ca="1" si="28"/>
        <v>3393956.5264479588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3393956.5264479588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14051.255095555749</v>
      </c>
      <c r="L322" s="444">
        <f t="shared" ca="1" si="28"/>
        <v>3386352.4780289358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3386352.4780289358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14019.571560476485</v>
      </c>
      <c r="L323" s="444">
        <f t="shared" ca="1" si="28"/>
        <v>3378716.7460748334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3378716.7460748334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13987.756010667727</v>
      </c>
      <c r="L324" s="444">
        <f t="shared" ca="1" si="28"/>
        <v>3371049.1985709225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3371049.1985709225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13955.807896068098</v>
      </c>
      <c r="L325" s="444">
        <f t="shared" ca="1" si="28"/>
        <v>3363349.702952412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3363349.702952412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13923.726664324306</v>
      </c>
      <c r="L326" s="444">
        <f t="shared" ca="1" si="28"/>
        <v>3355618.1261021574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3355618.1261021574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13891.511760781577</v>
      </c>
      <c r="L327" s="444">
        <f t="shared" ca="1" si="28"/>
        <v>3347854.3343483601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3347854.3343483601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13859.162628474087</v>
      </c>
      <c r="L328" s="444">
        <f t="shared" ca="1" si="28"/>
        <v>3340058.1934622554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3340058.1934622554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13826.678708115318</v>
      </c>
      <c r="L329" s="444">
        <f t="shared" ca="1" si="28"/>
        <v>3332229.5686557917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3332229.5686557917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13794.059438088387</v>
      </c>
      <c r="L330" s="444">
        <f t="shared" ca="1" si="28"/>
        <v>3324368.3245793013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3324368.3245793013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13761.304254436343</v>
      </c>
      <c r="L331" s="444">
        <f t="shared" ca="1" si="28"/>
        <v>3316474.3253191588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3316474.3253191588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13728.412590852417</v>
      </c>
      <c r="L332" s="444">
        <f t="shared" ca="1" si="28"/>
        <v>3308547.4343954325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3308547.4343954325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13695.383878670222</v>
      </c>
      <c r="L333" s="444">
        <f t="shared" ca="1" si="28"/>
        <v>3300587.5147595238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3300587.5147595238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13662.217546853935</v>
      </c>
      <c r="L334" s="444">
        <f t="shared" ca="1" si="28"/>
        <v>3292594.4287917987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3292594.4287917987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13628.913021988415</v>
      </c>
      <c r="L335" s="444">
        <f t="shared" ca="1" si="28"/>
        <v>3284568.038299208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3284568.038299208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13595.469728269289</v>
      </c>
      <c r="L336" s="444">
        <f t="shared" ca="1" si="28"/>
        <v>3276508.2045128983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3276508.2045128983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13561.887087492998</v>
      </c>
      <c r="L337" s="444">
        <f t="shared" ca="1" si="28"/>
        <v>3268414.7880858127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3268414.7880858127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13528.164519046808</v>
      </c>
      <c r="L338" s="444">
        <f t="shared" ca="1" si="28"/>
        <v>3260287.6490902808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3260287.6490902808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13494.301439898758</v>
      </c>
      <c r="L339" s="444">
        <f t="shared" ca="1" si="28"/>
        <v>3252126.6470156005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3252126.6470156005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13460.297264587591</v>
      </c>
      <c r="L340" s="444">
        <f t="shared" ca="1" si="28"/>
        <v>3243931.6407656092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3243931.6407656092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13426.151405212626</v>
      </c>
      <c r="L341" s="444">
        <f t="shared" ca="1" si="28"/>
        <v>3235702.4886562428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3235702.4886562428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13391.863271423599</v>
      </c>
      <c r="L342" s="444">
        <f t="shared" ca="1" si="28"/>
        <v>3227439.0484130876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3227439.0484130876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13357.432270410452</v>
      </c>
      <c r="L343" s="444">
        <f t="shared" ca="1" si="28"/>
        <v>3219141.1771689192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3219141.1771689192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13322.857806893086</v>
      </c>
      <c r="L344" s="444">
        <f t="shared" ca="1" si="28"/>
        <v>3210808.7314612335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3210808.7314612335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13288.139283111061</v>
      </c>
      <c r="L345" s="444">
        <f t="shared" ca="1" si="28"/>
        <v>3202441.5672297655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3202441.5672297655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13253.276098813278</v>
      </c>
      <c r="L346" s="444">
        <f t="shared" ca="1" si="28"/>
        <v>3194039.539814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3194039.539814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13218.267651247588</v>
      </c>
      <c r="L347" s="444">
        <f t="shared" ca="1" si="28"/>
        <v>3185602.503950669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3185602.503950669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13183.113335150376</v>
      </c>
      <c r="L348" s="444">
        <f t="shared" ca="1" si="28"/>
        <v>3177130.3137712404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3177130.3137712404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13147.81254273609</v>
      </c>
      <c r="L349" s="444">
        <f t="shared" ca="1" si="28"/>
        <v>3168622.8227993976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3168622.8227993976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13112.364663686745</v>
      </c>
      <c r="L350" s="444">
        <f t="shared" ca="1" si="28"/>
        <v>3160079.8839485054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3160079.8839485054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13076.769085141361</v>
      </c>
      <c r="L351" s="444">
        <f t="shared" ca="1" si="28"/>
        <v>3151501.3495190679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3151501.3495190679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13041.02519168537</v>
      </c>
      <c r="L352" s="444">
        <f t="shared" ca="1" si="28"/>
        <v>3142887.0711961742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3142887.0711961742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13005.132365339981</v>
      </c>
      <c r="L353" s="444">
        <f t="shared" ca="1" si="28"/>
        <v>3134236.9000469353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3134236.9000469353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12969.089985551485</v>
      </c>
      <c r="L354" s="444">
        <f t="shared" ca="1" si="28"/>
        <v>3125550.6865179078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3125550.6865179078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12932.897429180537</v>
      </c>
      <c r="L355" s="444">
        <f t="shared" ca="1" si="28"/>
        <v>3116828.2804325093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3116828.2804325093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12896.554070491376</v>
      </c>
      <c r="L356" s="444">
        <f t="shared" ca="1" si="28"/>
        <v>3108069.5309884218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3108069.5309884218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12860.059281141012</v>
      </c>
      <c r="L357" s="444">
        <f t="shared" ca="1" si="28"/>
        <v>3099274.2867549839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3099274.2867549839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12823.412430168355</v>
      </c>
      <c r="L358" s="444">
        <f t="shared" ca="1" si="28"/>
        <v>3090442.3956705732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3090442.3956705732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12786.612883983309</v>
      </c>
      <c r="L359" s="444">
        <f t="shared" ca="1" si="28"/>
        <v>3081573.7050399776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3081573.7050399776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12749.660006355827</v>
      </c>
      <c r="L360" s="444">
        <f t="shared" ca="1" si="28"/>
        <v>3072668.0615317547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3072668.0615317547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12712.553158404899</v>
      </c>
      <c r="L361" s="444">
        <f t="shared" ca="1" si="28"/>
        <v>3063725.3111755806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3063725.3111755806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12675.291698587507</v>
      </c>
      <c r="L362" s="444">
        <f t="shared" ca="1" si="28"/>
        <v>3054745.2993595893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3054745.2993595893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12637.874982687543</v>
      </c>
      <c r="L363" s="444">
        <f t="shared" ca="1" si="28"/>
        <v>3045727.8708276981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3045727.8708276981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12600.302363804663</v>
      </c>
      <c r="L364" s="444">
        <f t="shared" ca="1" si="28"/>
        <v>3036672.8696769238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3036672.8696769238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12562.573192343105</v>
      </c>
      <c r="L365" s="444">
        <f t="shared" ca="1" si="28"/>
        <v>3027580.1393546881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3027580.1393546881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12524.686816000456</v>
      </c>
      <c r="L366" s="444">
        <f t="shared" ca="1" si="28"/>
        <v>3018449.5226561096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3018449.5226561096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12486.642579756379</v>
      </c>
      <c r="L367" s="444">
        <f t="shared" ca="1" si="28"/>
        <v>3009280.861721287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3009280.861721287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12448.439825861284</v>
      </c>
      <c r="L368" s="444">
        <f t="shared" ca="1" si="28"/>
        <v>3000073.9980325694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3000073.9980325694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12410.07789382496</v>
      </c>
      <c r="L369" s="444">
        <f t="shared" ca="1" si="28"/>
        <v>2990828.7724118154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2990828.7724118154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12371.556120405152</v>
      </c>
      <c r="L370" s="444">
        <f t="shared" ca="1" si="28"/>
        <v>2981545.0250176415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2981545.0250176415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12332.873839596094</v>
      </c>
      <c r="L371" s="444">
        <f t="shared" ca="1" si="28"/>
        <v>2972222.5953426589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2972222.5953426589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12294.030382617</v>
      </c>
      <c r="L372" s="444">
        <f t="shared" ca="1" si="28"/>
        <v>2962861.322210697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2962861.322210697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12255.025077900493</v>
      </c>
      <c r="L373" s="444">
        <f t="shared" ca="1" si="28"/>
        <v>2953461.0437740185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2953461.0437740185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12215.857251080999</v>
      </c>
      <c r="L374" s="444">
        <f t="shared" ca="1" si="28"/>
        <v>2944021.5975105208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2944021.5975105208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12176.526224983092</v>
      </c>
      <c r="L375" s="444">
        <f t="shared" ca="1" si="28"/>
        <v>2934542.8202209249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2934542.8202209249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12137.031319609776</v>
      </c>
      <c r="L376" s="444">
        <f t="shared" ca="1" si="28"/>
        <v>2925024.5480259559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2925024.5480259559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12097.371852130738</v>
      </c>
      <c r="L377" s="444">
        <f t="shared" ca="1" si="28"/>
        <v>2915466.6163635077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2915466.6163635077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12057.547136870537</v>
      </c>
      <c r="L378" s="444">
        <f t="shared" ca="1" si="28"/>
        <v>2905868.8599857995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2905868.8599857995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12017.556485296753</v>
      </c>
      <c r="L379" s="444">
        <f t="shared" ca="1" si="28"/>
        <v>2896231.1129565174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2896231.1129565174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11977.399206008076</v>
      </c>
      <c r="L380" s="444">
        <f t="shared" ca="1" si="28"/>
        <v>2886553.2086479468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2886553.2086479468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11937.074604722366</v>
      </c>
      <c r="L381" s="444">
        <f t="shared" ca="1" si="28"/>
        <v>2876834.9797380902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2876834.9797380902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11896.581984264631</v>
      </c>
      <c r="L382" s="444">
        <f t="shared" ca="1" si="28"/>
        <v>2867076.2582077761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2867076.2582077761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11855.920644554988</v>
      </c>
      <c r="L383" s="444">
        <f t="shared" ca="1" si="28"/>
        <v>2857276.875337752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2857276.875337752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11815.089882596554</v>
      </c>
      <c r="L384" s="444">
        <f t="shared" ca="1" si="28"/>
        <v>2847436.6617057696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2847436.6617057696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11774.088992463294</v>
      </c>
      <c r="L385" s="444">
        <f t="shared" ca="1" si="28"/>
        <v>2837555.4471836542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2837555.4471836542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11732.917265287813</v>
      </c>
      <c r="L386" s="444">
        <f t="shared" ca="1" si="28"/>
        <v>2827633.0609343629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2827633.0609343629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11691.5739892491</v>
      </c>
      <c r="L387" s="444">
        <f t="shared" ca="1" si="28"/>
        <v>2817669.3314090334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2817669.3314090334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11650.058449560227</v>
      </c>
      <c r="L388" s="444">
        <f t="shared" ca="1" si="28"/>
        <v>2807664.0863440149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2807664.0863440149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11608.369928455983</v>
      </c>
      <c r="L389" s="444">
        <f t="shared" ca="1" si="28"/>
        <v>2797617.1527578919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2797617.1527578919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11566.507705180471</v>
      </c>
      <c r="L390" s="444">
        <f t="shared" ca="1" si="28"/>
        <v>2787528.3569484935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2787528.3569484935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11524.471055974644</v>
      </c>
      <c r="L391" s="444">
        <f t="shared" ca="1" si="28"/>
        <v>2777397.5244898894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2777397.5244898894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11482.259254063794</v>
      </c>
      <c r="L392" s="444">
        <f t="shared" ca="1" si="28"/>
        <v>2767224.4802293745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2767224.4802293745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11439.871569644982</v>
      </c>
      <c r="L393" s="444">
        <f t="shared" ca="1" si="28"/>
        <v>2757009.0482844408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2757009.0482844408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11397.307269874425</v>
      </c>
      <c r="L394" s="444">
        <f t="shared" ca="1" si="28"/>
        <v>2746751.0520397364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2746751.0520397364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11354.565618854824</v>
      </c>
      <c r="L395" s="444">
        <f t="shared" ca="1" si="28"/>
        <v>2736450.3141440125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2736450.3141440125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11311.645877622641</v>
      </c>
      <c r="L396" s="444">
        <f t="shared" ca="1" si="28"/>
        <v>2726106.6565070562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2726106.6565070562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11268.547304135322</v>
      </c>
      <c r="L397" s="444">
        <f t="shared" ca="1" si="28"/>
        <v>2715719.9002966126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2715719.9002966126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11225.269153258474</v>
      </c>
      <c r="L398" s="444">
        <f t="shared" ca="1" si="28"/>
        <v>2705289.8659352921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2705289.8659352921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11181.810676752972</v>
      </c>
      <c r="L399" s="444">
        <f t="shared" ca="1" si="28"/>
        <v>2694816.3730974663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2694816.3730974663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11138.171123262031</v>
      </c>
      <c r="L400" s="444">
        <f t="shared" ca="1" si="28"/>
        <v>2684299.2407061495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2684299.2407061495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11094.349738298211</v>
      </c>
      <c r="L401" s="444">
        <f t="shared" ca="1" si="28"/>
        <v>2673738.2869298686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2673738.2869298686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11050.345764230375</v>
      </c>
      <c r="L402" s="444">
        <f t="shared" ca="1" si="28"/>
        <v>2663133.3291795203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2663133.3291795203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11006.158440270588</v>
      </c>
      <c r="L403" s="444">
        <f t="shared" ca="1" si="28"/>
        <v>2652484.1841052119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2652484.1841052119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10961.787002460971</v>
      </c>
      <c r="L404" s="444">
        <f t="shared" ca="1" si="28"/>
        <v>2641790.6675930941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2641790.6675930941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10917.23068366048</v>
      </c>
      <c r="L405" s="444">
        <f t="shared" ca="1" si="28"/>
        <v>2631052.5947621758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2631052.5947621758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10872.488713531653</v>
      </c>
      <c r="L406" s="444">
        <f t="shared" ca="1" si="28"/>
        <v>2620269.7799611287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2620269.7799611287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10827.56031852729</v>
      </c>
      <c r="L407" s="444">
        <f t="shared" ca="1" si="28"/>
        <v>2609442.0367650772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2609442.0367650772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10782.444721877077</v>
      </c>
      <c r="L408" s="444">
        <f t="shared" ca="1" si="28"/>
        <v>2598569.1779723754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2598569.1779723754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10737.141143574152</v>
      </c>
      <c r="L409" s="444">
        <f t="shared" ca="1" si="28"/>
        <v>2587651.0156013709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2587651.0156013709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10691.648800361634</v>
      </c>
      <c r="L410" s="444">
        <f t="shared" ca="1" si="28"/>
        <v>2576687.3608871535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2576687.3608871535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10645.96690571906</v>
      </c>
      <c r="L411" s="444">
        <f t="shared" ca="1" si="28"/>
        <v>2565678.0242782938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2565678.0242782938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10600.094669848811</v>
      </c>
      <c r="L412" s="444">
        <f t="shared" ca="1" si="28"/>
        <v>2554622.8154335637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2554622.8154335637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10554.031299662436</v>
      </c>
      <c r="L413" s="444">
        <f t="shared" ca="1" si="28"/>
        <v>2543521.5432186471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2543521.5432186471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10507.775998766951</v>
      </c>
      <c r="L414" s="444">
        <f t="shared" ca="1" si="28"/>
        <v>2532374.0157028353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2532374.0157028353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10461.327967451069</v>
      </c>
      <c r="L415" s="444">
        <f t="shared" ca="1" si="28"/>
        <v>2521180.0401557074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2521180.0401557074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10414.686402671368</v>
      </c>
      <c r="L416" s="444">
        <f t="shared" ca="1" si="28"/>
        <v>2509939.4230438001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2509939.4230438001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10367.850498038422</v>
      </c>
      <c r="L417" s="444">
        <f t="shared" ca="1" si="28"/>
        <v>2498651.9700272596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2498651.9700272596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10320.819443802837</v>
      </c>
      <c r="L418" s="444">
        <f t="shared" ca="1" si="28"/>
        <v>2487317.4859564835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2487317.4859564835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10273.592426841269</v>
      </c>
      <c r="L419" s="444">
        <f t="shared" ca="1" si="28"/>
        <v>2475935.7748687458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2475935.7748687458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10226.168630642362</v>
      </c>
      <c r="L420" s="444">
        <f t="shared" ca="1" si="28"/>
        <v>2464506.6399848093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2464506.6399848093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10178.547235292626</v>
      </c>
      <c r="L421" s="444">
        <f t="shared" ca="1" si="28"/>
        <v>2453029.8837055233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2453029.8837055233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10130.727417462269</v>
      </c>
      <c r="L422" s="444">
        <f t="shared" ca="1" si="28"/>
        <v>2441505.3076084065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2441505.3076084065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10082.708350390949</v>
      </c>
      <c r="L423" s="444">
        <f t="shared" ca="1" si="28"/>
        <v>2429932.7124442188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2429932.7124442188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10034.4892038735</v>
      </c>
      <c r="L424" s="444">
        <f t="shared" ca="1" si="28"/>
        <v>2418311.8981335135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2418311.8981335135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9986.0691442455609</v>
      </c>
      <c r="L425" s="444">
        <f t="shared" ca="1" si="28"/>
        <v>2406642.6637631804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2406642.6637631804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9937.4473343691734</v>
      </c>
      <c r="L426" s="444">
        <f t="shared" ca="1" si="28"/>
        <v>2394924.8075829707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2394924.8075829707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9888.6229336182987</v>
      </c>
      <c r="L427" s="444">
        <f t="shared" ca="1" si="28"/>
        <v>2383158.1270020101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2383158.1270020101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9839.5950978642977</v>
      </c>
      <c r="L428" s="444">
        <f t="shared" ca="1" si="28"/>
        <v>2371342.4185852958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2371342.4185852958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9790.3629794613207</v>
      </c>
      <c r="L429" s="444">
        <f t="shared" ca="1" si="28"/>
        <v>2359477.4780501784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2359477.4780501784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9740.9257272316645</v>
      </c>
      <c r="L430" s="444">
        <f t="shared" ca="1" si="28"/>
        <v>2347563.1002628314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2347563.1002628314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9691.282486451053</v>
      </c>
      <c r="L431" s="444">
        <f t="shared" ca="1" si="28"/>
        <v>2335599.0792347034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2335599.0792347034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9641.4323988338529</v>
      </c>
      <c r="L432" s="444">
        <f t="shared" ca="1" si="28"/>
        <v>2323585.2081189584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2323585.2081189584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9591.3746025182481</v>
      </c>
      <c r="L433" s="444">
        <f t="shared" ca="1" si="28"/>
        <v>2311521.2792068976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2311521.2792068976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9541.1082320513287</v>
      </c>
      <c r="L434" s="444">
        <f t="shared" ca="1" si="28"/>
        <v>2299407.0839243699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2299407.0839243699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9490.632418374129</v>
      </c>
      <c r="L435" s="444">
        <f t="shared" ca="1" si="28"/>
        <v>2287242.4128281651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2287242.4128281651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9439.94628880661</v>
      </c>
      <c r="L436" s="444">
        <f t="shared" ca="1" si="28"/>
        <v>2275027.0556023926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2275027.0556023926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9389.0489670325569</v>
      </c>
      <c r="L437" s="444">
        <f t="shared" ca="1" si="28"/>
        <v>2262760.8010548465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2262760.8010548465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9337.9395730844481</v>
      </c>
      <c r="L438" s="444">
        <f t="shared" ca="1" si="28"/>
        <v>2250443.4371133521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2250443.4371133521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9286.6172233282214</v>
      </c>
      <c r="L439" s="444">
        <f t="shared" ca="1" si="28"/>
        <v>2238074.7508221017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2238074.7508221017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9235.081030448011</v>
      </c>
      <c r="L440" s="444">
        <f t="shared" ca="1" si="28"/>
        <v>2225654.5283379708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2225654.5283379708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9183.3301034308006</v>
      </c>
      <c r="L441" s="444">
        <f t="shared" ca="1" si="28"/>
        <v>2213182.5549268229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2213182.5549268229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9131.3635475510164</v>
      </c>
      <c r="L442" s="444">
        <f t="shared" ca="1" si="28"/>
        <v>2200658.614959795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2200658.614959795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9079.1804643550677</v>
      </c>
      <c r="L443" s="444">
        <f t="shared" ca="1" si="28"/>
        <v>2188082.4919095715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2188082.4919095715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9026.7799516458017</v>
      </c>
      <c r="L444" s="444">
        <f t="shared" ca="1" si="28"/>
        <v>2175453.9683466386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2175453.9683466386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8974.1611034669149</v>
      </c>
      <c r="L445" s="444">
        <f t="shared" ca="1" si="28"/>
        <v>2162772.8259355268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2162772.8259355268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8921.3230100872825</v>
      </c>
      <c r="L446" s="444">
        <f t="shared" ca="1" si="28"/>
        <v>2150038.8454310354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2150038.8454310354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8868.2647579852346</v>
      </c>
      <c r="L447" s="444">
        <f t="shared" ca="1" si="28"/>
        <v>2137251.8066744418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2137251.8066744418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8814.9854298327627</v>
      </c>
      <c r="L448" s="444">
        <f t="shared" ca="1" si="28"/>
        <v>2124411.4885896957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2124411.4885896957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8761.484104479654</v>
      </c>
      <c r="L449" s="444">
        <f t="shared" ca="1" si="28"/>
        <v>2111517.6691795965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2111517.6691795965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8707.759856937575</v>
      </c>
      <c r="L450" s="444">
        <f t="shared" ca="1" si="28"/>
        <v>2098570.1255219551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2098570.1255219551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8653.8117583640669</v>
      </c>
      <c r="L451" s="444">
        <f t="shared" ca="1" si="28"/>
        <v>2085568.6337657403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2085568.6337657403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8599.638876046507</v>
      </c>
      <c r="L452" s="444">
        <f t="shared" ca="1" si="28"/>
        <v>2072512.969127208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2072512.969127208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8545.2402733859544</v>
      </c>
      <c r="L453" s="444">
        <f t="shared" ca="1" si="28"/>
        <v>2059402.9058860152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2059402.9058860152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8490.6150098809849</v>
      </c>
      <c r="L454" s="444">
        <f t="shared" ca="1" si="28"/>
        <v>2046238.2173813174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2046238.2173813174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8435.7621411114105</v>
      </c>
      <c r="L455" s="444">
        <f t="shared" ca="1" si="28"/>
        <v>2033018.6760078499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2033018.6760078499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8380.680718721962</v>
      </c>
      <c r="L456" s="444">
        <f t="shared" ca="1" si="28"/>
        <v>2019744.0532119931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2019744.0532119931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8325.3697904058918</v>
      </c>
      <c r="L457" s="444">
        <f t="shared" ca="1" si="28"/>
        <v>2006414.1194878202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2006414.1194878202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8269.8283998885054</v>
      </c>
      <c r="L458" s="444">
        <f t="shared" ca="1" si="28"/>
        <v>1993028.6443731298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1993028.6443731298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8214.0555869106283</v>
      </c>
      <c r="L459" s="444">
        <f t="shared" ca="1" si="28"/>
        <v>1979587.3964454615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1979587.3964454615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8158.0503872120107</v>
      </c>
      <c r="L460" s="444">
        <f t="shared" ca="1" si="28"/>
        <v>1966090.1433180948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1966090.1433180948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8101.8118325146497</v>
      </c>
      <c r="L461" s="444">
        <f t="shared" ca="1" si="28"/>
        <v>1952536.6516360305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1952536.6516360305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8045.3389505060486</v>
      </c>
      <c r="L462" s="444">
        <f t="shared" ca="1" si="28"/>
        <v>1938926.6870719576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1938926.6870719576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7988.630764822411</v>
      </c>
      <c r="L463" s="444">
        <f t="shared" ca="1" si="28"/>
        <v>1925260.0143222013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1925260.0143222013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7931.68629503176</v>
      </c>
      <c r="L464" s="444">
        <f t="shared" ca="1" si="28"/>
        <v>1911536.3971026542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1911536.3971026542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7874.5045566169792</v>
      </c>
      <c r="L465" s="444">
        <f t="shared" ca="1" si="28"/>
        <v>1897755.5981446924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1897755.5981446924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7817.084560958805</v>
      </c>
      <c r="L466" s="444">
        <f t="shared" ca="1" si="28"/>
        <v>1883917.3791910724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1883917.3791910724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7759.4253153187228</v>
      </c>
      <c r="L467" s="444">
        <f t="shared" ca="1" si="28"/>
        <v>1870021.5009918122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1870021.5009918122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7701.5258228218054</v>
      </c>
      <c r="L468" s="444">
        <f t="shared" ca="1" si="28"/>
        <v>1856067.7233000551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1856067.7233000551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7643.385082439484</v>
      </c>
      <c r="L469" s="444">
        <f t="shared" ca="1" si="28"/>
        <v>1842055.8048679158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1842055.8048679158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7585.0020889722364</v>
      </c>
      <c r="L470" s="444">
        <f t="shared" ca="1" si="28"/>
        <v>1827985.5034423091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1827985.5034423091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7526.3758330322098</v>
      </c>
      <c r="L471" s="444">
        <f t="shared" ca="1" si="28"/>
        <v>1813856.5757607624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1813856.5757607624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7467.5053010257661</v>
      </c>
      <c r="L472" s="444">
        <f t="shared" ca="1" si="28"/>
        <v>1799668.7775472093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1799668.7775472093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7408.3894751359603</v>
      </c>
      <c r="L473" s="444">
        <f t="shared" ca="1" si="28"/>
        <v>1785421.8635077665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1785421.8635077665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7349.0273333049481</v>
      </c>
      <c r="L474" s="444">
        <f t="shared" ca="1" si="28"/>
        <v>1771115.5873264926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1771115.5873264926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7289.4178492163082</v>
      </c>
      <c r="L475" s="444">
        <f t="shared" ca="1" si="28"/>
        <v>1756749.7016611302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1756749.7016611302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7229.5599922772972</v>
      </c>
      <c r="L476" s="444">
        <f t="shared" ca="1" si="28"/>
        <v>1742323.9581388286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1742323.9581388286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7169.4527276010404</v>
      </c>
      <c r="L477" s="444">
        <f t="shared" ca="1" si="28"/>
        <v>1727838.1073518507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1727838.1073518507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7109.0950159886315</v>
      </c>
      <c r="L478" s="444">
        <f t="shared" ca="1" si="28"/>
        <v>1713291.8988532606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1713291.8988532606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7048.4858139111739</v>
      </c>
      <c r="L479" s="444">
        <f t="shared" ca="1" si="28"/>
        <v>1698685.0811525928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1698685.0811525928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6987.6240734917246</v>
      </c>
      <c r="L480" s="444">
        <f t="shared" ca="1" si="28"/>
        <v>1684017.4017115056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1684017.4017115056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6926.5087424871945</v>
      </c>
      <c r="L481" s="444">
        <f t="shared" ca="1" si="28"/>
        <v>1669288.6069394141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1669288.6069394141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6865.1387642701466</v>
      </c>
      <c r="L482" s="444">
        <f t="shared" ca="1" si="28"/>
        <v>1654498.4421891053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1654498.4421891053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6803.5130778105267</v>
      </c>
      <c r="L483" s="444">
        <f t="shared" ca="1" si="28"/>
        <v>1639646.6517523371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1639646.6517523371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6741.6306176573262</v>
      </c>
      <c r="L484" s="444">
        <f t="shared" ca="1" si="28"/>
        <v>1624732.9788554155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1624732.9788554155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6679.4903139201524</v>
      </c>
      <c r="L485" s="444">
        <f t="shared" ca="1" si="28"/>
        <v>1609757.1656547568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1609757.1656547568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6617.0910922507419</v>
      </c>
      <c r="L486" s="444">
        <f t="shared" ca="1" si="28"/>
        <v>1594718.9532324288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1594718.9532324288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6554.4318738243746</v>
      </c>
      <c r="L487" s="444">
        <f t="shared" ca="1" si="28"/>
        <v>1579618.0815916744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1579618.0815916744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6491.5115753212312</v>
      </c>
      <c r="L488" s="444">
        <f t="shared" ca="1" si="28"/>
        <v>1564454.2896524167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1564454.2896524167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6428.3291089076574</v>
      </c>
      <c r="L489" s="444">
        <f t="shared" ca="1" si="28"/>
        <v>1549227.3152467455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1549227.3152467455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6364.883382217361</v>
      </c>
      <c r="L490" s="444">
        <f t="shared" ca="1" si="28"/>
        <v>1533936.8951143839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1533936.8951143839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6301.173298332521</v>
      </c>
      <c r="L491" s="444">
        <f t="shared" ca="1" si="28"/>
        <v>1518582.7648981377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1518582.7648981377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6237.1977557648279</v>
      </c>
      <c r="L492" s="444">
        <f t="shared" ca="1" si="28"/>
        <v>1503164.6591393237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1503164.6591393237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6172.9556484364366</v>
      </c>
      <c r="L493" s="444">
        <f t="shared" ca="1" si="28"/>
        <v>1487682.3112731813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1487682.3112731813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6108.445865660844</v>
      </c>
      <c r="L494" s="444">
        <f t="shared" ca="1" si="28"/>
        <v>1472135.4536242634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1472135.4536242634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6043.6672921236859</v>
      </c>
      <c r="L495" s="444">
        <f t="shared" ca="1" si="28"/>
        <v>1456523.8174018082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1456523.8174018082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5978.6188078634559</v>
      </c>
      <c r="L496" s="444">
        <f t="shared" ca="1" si="28"/>
        <v>1440847.1326950928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1440847.1326950928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5913.2992882521412</v>
      </c>
      <c r="L497" s="444">
        <f t="shared" ca="1" si="28"/>
        <v>1425105.1284687661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1425105.1284687661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5847.7076039757803</v>
      </c>
      <c r="L498" s="444">
        <f t="shared" ca="1" si="28"/>
        <v>1409297.5325581629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1409297.5325581629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5781.8426210149337</v>
      </c>
      <c r="L499" s="444">
        <f t="shared" ca="1" si="28"/>
        <v>1393424.071664599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1393424.071664599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5715.7032006250838</v>
      </c>
      <c r="L500" s="444">
        <f t="shared" ca="1" si="28"/>
        <v>1377484.4713506452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1377484.4713506452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5649.2881993169431</v>
      </c>
      <c r="L501" s="444">
        <f t="shared" ca="1" si="28"/>
        <v>1361478.4560353833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1361478.4560353833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5582.5964688366848</v>
      </c>
      <c r="L502" s="444">
        <f t="shared" ca="1" si="28"/>
        <v>1345405.7489896412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1345405.7489896412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5515.6268561460929</v>
      </c>
      <c r="L503" s="444">
        <f t="shared" ca="1" si="28"/>
        <v>1329266.0723312085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1329266.0723312085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5448.3782034026235</v>
      </c>
      <c r="L504" s="444">
        <f t="shared" ca="1" si="28"/>
        <v>1313059.1470200324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1313059.1470200324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5380.8493479393901</v>
      </c>
      <c r="L505" s="444">
        <f t="shared" ca="1" si="28"/>
        <v>1296784.692853393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1296784.692853393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5313.0391222450589</v>
      </c>
      <c r="L506" s="444">
        <f t="shared" ca="1" si="28"/>
        <v>1280442.4284610592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1280442.4284610592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5244.9463539436683</v>
      </c>
      <c r="L507" s="444">
        <f t="shared" ca="1" si="28"/>
        <v>1264032.0713004239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1264032.0713004239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5176.5698657743542</v>
      </c>
      <c r="L508" s="444">
        <f t="shared" ca="1" si="28"/>
        <v>1247553.3376516195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1247553.3376516195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5107.9084755710028</v>
      </c>
      <c r="L509" s="444">
        <f t="shared" ca="1" si="28"/>
        <v>1231005.9426126117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1231005.9426126117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5038.9609962418035</v>
      </c>
      <c r="L510" s="444">
        <f t="shared" ca="1" si="28"/>
        <v>1214389.6000942746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1214389.6000942746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4969.7262357487325</v>
      </c>
      <c r="L511" s="444">
        <f t="shared" ca="1" si="28"/>
        <v>1197704.0228154445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1197704.0228154445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4900.2029970869398</v>
      </c>
      <c r="L512" s="444">
        <f t="shared" ca="1" si="28"/>
        <v>1180948.9222979527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1180948.9222979527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4830.3900782640576</v>
      </c>
      <c r="L513" s="444">
        <f t="shared" ca="1" si="28"/>
        <v>1164124.0088616379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1164124.0088616379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4760.2862722794125</v>
      </c>
      <c r="L514" s="444">
        <f t="shared" ca="1" si="28"/>
        <v>1147228.9916193385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1147228.9916193385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4689.8903671031649</v>
      </c>
      <c r="L515" s="444">
        <f t="shared" ca="1" si="28"/>
        <v>1130263.5784718629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1130263.5784718629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4619.20114565535</v>
      </c>
      <c r="L516" s="444">
        <f t="shared" ca="1" si="28"/>
        <v>1113227.4761029393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1113227.4761029393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4548.2173857848356</v>
      </c>
      <c r="L517" s="444">
        <f t="shared" ca="1" si="28"/>
        <v>1096120.3899741452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1096120.3899741452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4476.9378602481929</v>
      </c>
      <c r="L518" s="444">
        <f t="shared" ref="L518:L772" ca="1" si="54">I518-J518+K518</f>
        <v>1078942.0243198145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1078942.0243198145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4405.361336688482</v>
      </c>
      <c r="L519" s="444">
        <f t="shared" ca="1" si="54"/>
        <v>1061692.0821419242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1061692.0821419242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4333.4865776139386</v>
      </c>
      <c r="L520" s="444">
        <f t="shared" ca="1" si="54"/>
        <v>1044370.2652049593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1044370.2652049593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4261.3123403765849</v>
      </c>
      <c r="L521" s="444">
        <f t="shared" ca="1" si="54"/>
        <v>1026976.274030757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1026976.274030757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4188.8373771507431</v>
      </c>
      <c r="L522" s="444">
        <f t="shared" ca="1" si="54"/>
        <v>1009509.8078933291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1009509.8078933291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4116.0604349114592</v>
      </c>
      <c r="L523" s="444">
        <f t="shared" ca="1" si="54"/>
        <v>991970.56481366174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991970.56481366174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4042.980255412846</v>
      </c>
      <c r="L524" s="444">
        <f t="shared" ca="1" si="54"/>
        <v>974358.24155449588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974358.24155449588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3969.5955751663214</v>
      </c>
      <c r="L525" s="444">
        <f t="shared" ca="1" si="54"/>
        <v>956672.53361508332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956672.53361508332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3895.9051254187689</v>
      </c>
      <c r="L526" s="444">
        <f t="shared" ca="1" si="54"/>
        <v>938913.13522592338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938913.13522592338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3821.9076321306025</v>
      </c>
      <c r="L527" s="444">
        <f t="shared" ca="1" si="54"/>
        <v>921079.7393434752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921079.7393434752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3747.6018159537357</v>
      </c>
      <c r="L528" s="444">
        <f t="shared" ca="1" si="54"/>
        <v>903172.03764485021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903172.03764485021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3672.9863922094646</v>
      </c>
      <c r="L529" s="444">
        <f t="shared" ca="1" si="54"/>
        <v>885189.7205224809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885189.7205224809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3598.0600708662596</v>
      </c>
      <c r="L530" s="444">
        <f t="shared" ca="1" si="54"/>
        <v>867132.47707876842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867132.47707876842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3522.8215565174564</v>
      </c>
      <c r="L531" s="444">
        <f t="shared" ca="1" si="54"/>
        <v>848999.99512070708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848999.99512070708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3447.2695483588686</v>
      </c>
      <c r="L532" s="444">
        <f t="shared" ca="1" si="54"/>
        <v>830791.96115448722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830791.96115448722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3371.4027401662847</v>
      </c>
      <c r="L533" s="444">
        <f t="shared" ca="1" si="54"/>
        <v>812508.06038007466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812508.06038007466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3295.2198202728991</v>
      </c>
      <c r="L534" s="444">
        <f t="shared" ca="1" si="54"/>
        <v>794147.97668576869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794147.97668576869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3218.7194715466244</v>
      </c>
      <c r="L535" s="444">
        <f t="shared" ca="1" si="54"/>
        <v>775711.39264273643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775711.39264273643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3141.9003713673233</v>
      </c>
      <c r="L536" s="444">
        <f t="shared" ca="1" si="54"/>
        <v>757197.98949952493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757197.98949952493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3064.7611916039418</v>
      </c>
      <c r="L537" s="444">
        <f t="shared" ca="1" si="54"/>
        <v>738607.44717655005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738607.44717655005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2987.3005985915465</v>
      </c>
      <c r="L538" s="444">
        <f t="shared" ca="1" si="54"/>
        <v>719939.44426056277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719939.44426056277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2909.5172531082662</v>
      </c>
      <c r="L539" s="444">
        <f t="shared" ca="1" si="54"/>
        <v>701193.65799909225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701193.65799909225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2831.4098103521392</v>
      </c>
      <c r="L540" s="444">
        <f t="shared" ca="1" si="54"/>
        <v>682369.76429486554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682369.76429486554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2752.9769199178613</v>
      </c>
      <c r="L541" s="444">
        <f t="shared" ca="1" si="54"/>
        <v>663467.43770020455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663467.43770020455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2674.2172257734405</v>
      </c>
      <c r="L542" s="444">
        <f t="shared" ca="1" si="54"/>
        <v>644486.3514113992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644486.3514113992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2595.1293662367516</v>
      </c>
      <c r="L543" s="444">
        <f t="shared" ca="1" si="54"/>
        <v>625426.17726305709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625426.17726305709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2515.7119739519926</v>
      </c>
      <c r="L544" s="444">
        <f t="shared" ca="1" si="54"/>
        <v>606286.58572243026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606286.58572243026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2435.9636758660481</v>
      </c>
      <c r="L545" s="444">
        <f t="shared" ca="1" si="54"/>
        <v>587067.24588371755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587067.24588371755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2355.8830932047449</v>
      </c>
      <c r="L546" s="444">
        <f t="shared" ca="1" si="54"/>
        <v>567767.82546234352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567767.82546234352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2275.4688414490201</v>
      </c>
      <c r="L547" s="444">
        <f t="shared" ca="1" si="54"/>
        <v>548387.9907892138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548387.9907892138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2194.7195303109793</v>
      </c>
      <c r="L548" s="444">
        <f t="shared" ca="1" si="54"/>
        <v>528927.40680494602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528927.40680494602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2113.6337637098636</v>
      </c>
      <c r="L549" s="444">
        <f t="shared" ca="1" si="54"/>
        <v>509385.73705407709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509385.73705407709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2032.2101397479098</v>
      </c>
      <c r="L550" s="444">
        <f t="shared" ca="1" si="54"/>
        <v>489762.64367924619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489762.64367924619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1950.4472506861139</v>
      </c>
      <c r="L551" s="444">
        <f t="shared" ca="1" si="54"/>
        <v>470057.78741535352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470057.78741535352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1868.3436829198949</v>
      </c>
      <c r="L552" s="444">
        <f t="shared" ca="1" si="54"/>
        <v>450270.82758369466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450270.82758369466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1785.8980169546494</v>
      </c>
      <c r="L553" s="444">
        <f t="shared" ca="1" si="54"/>
        <v>430401.42208607052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430401.42208607052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1703.1088273812156</v>
      </c>
      <c r="L554" s="444">
        <f t="shared" ca="1" si="54"/>
        <v>410449.22739887296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410449.22739887296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1619.9746828512257</v>
      </c>
      <c r="L555" s="444">
        <f t="shared" ca="1" si="54"/>
        <v>390413.8985671454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390413.8985671454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1536.494146052361</v>
      </c>
      <c r="L556" s="444">
        <f t="shared" ca="1" si="54"/>
        <v>370295.08919861895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370295.08919861895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1452.6657736835007</v>
      </c>
      <c r="L557" s="444">
        <f t="shared" ca="1" si="54"/>
        <v>350092.45145772368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350092.45145772368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1368.4881164297703</v>
      </c>
      <c r="L558" s="444">
        <f t="shared" ca="1" si="54"/>
        <v>329805.63605957467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329805.63605957467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1283.9597189374829</v>
      </c>
      <c r="L559" s="444">
        <f t="shared" ca="1" si="54"/>
        <v>309434.29226393334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309434.29226393334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1199.0791197889773</v>
      </c>
      <c r="L560" s="444">
        <f t="shared" ca="1" si="54"/>
        <v>288978.0678691435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288978.0678691435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1113.8448514773529</v>
      </c>
      <c r="L561" s="444">
        <f t="shared" ca="1" si="54"/>
        <v>268436.60920604208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268436.60920604208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1028.2554403810971</v>
      </c>
      <c r="L562" s="444">
        <f t="shared" ca="1" si="54"/>
        <v>247809.56113184438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247809.56113184438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942.30940673860653</v>
      </c>
      <c r="L563" s="444">
        <f t="shared" ca="1" si="54"/>
        <v>227096.56702400421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227096.56702400421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856.00526462260575</v>
      </c>
      <c r="L564" s="444">
        <f t="shared" ca="1" si="54"/>
        <v>206297.26877404802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206297.26877404802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769.34152191445514</v>
      </c>
      <c r="L565" s="444">
        <f t="shared" ca="1" si="54"/>
        <v>185411.3067813837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185411.3067813837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682.31668027835383</v>
      </c>
      <c r="L566" s="444">
        <f t="shared" ca="1" si="54"/>
        <v>164438.31994708328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164438.31994708328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594.92923513543542</v>
      </c>
      <c r="L567" s="444">
        <f t="shared" ca="1" si="54"/>
        <v>143377.94566763993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143377.94566763993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507.1776756377547</v>
      </c>
      <c r="L568" s="444">
        <f t="shared" ca="1" si="54"/>
        <v>122229.81982869889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122229.81982869889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419.06048464216707</v>
      </c>
      <c r="L569" s="444">
        <f t="shared" ca="1" si="54"/>
        <v>100993.57679876227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100993.57679876227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330.57613868409783</v>
      </c>
      <c r="L570" s="444">
        <f t="shared" ca="1" si="54"/>
        <v>79668.849422867585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79668.849422867585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241.72310795120336</v>
      </c>
      <c r="L571" s="444">
        <f t="shared" ca="1" si="54"/>
        <v>58255.269016240003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58255.269016240003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152.49985625692173</v>
      </c>
      <c r="L572" s="444">
        <f t="shared" ca="1" si="54"/>
        <v>36752.465357918139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36752.465357918139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62.904841013913966</v>
      </c>
      <c r="L573" s="444">
        <f t="shared" ca="1" si="54"/>
        <v>15160.066684353267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15160.066684353267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-27.063486792606334</v>
      </c>
      <c r="L574" s="444">
        <f t="shared" ca="1" si="54"/>
        <v>-6522.3003170181264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-6522.3003170181264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-117.40668263165382</v>
      </c>
      <c r="L575" s="444">
        <f t="shared" ca="1" si="54"/>
        <v>-28295.010514228565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-28295.010514228565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-208.12630845336395</v>
      </c>
      <c r="L576" s="444">
        <f t="shared" ca="1" si="54"/>
        <v>-50158.440337260712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-50158.440337260712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-299.22393271599793</v>
      </c>
      <c r="L577" s="444">
        <f t="shared" ca="1" si="54"/>
        <v>-72112.967784555498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-72112.967784555498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-390.7011304130595</v>
      </c>
      <c r="L578" s="444">
        <f t="shared" ca="1" si="54"/>
        <v>-94158.972429547342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-94158.972429547342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-482.5594831005256</v>
      </c>
      <c r="L579" s="444">
        <f t="shared" ca="1" si="54"/>
        <v>-116296.83542722666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-116296.83542722666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-574.80057892418938</v>
      </c>
      <c r="L580" s="444">
        <f t="shared" ca="1" si="54"/>
        <v>-138526.93952072965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-138526.93952072965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-667.42601264711845</v>
      </c>
      <c r="L581" s="444">
        <f t="shared" ca="1" si="54"/>
        <v>-160849.66904795554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-160849.66904795554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-760.4373856772263</v>
      </c>
      <c r="L582" s="444">
        <f t="shared" ca="1" si="54"/>
        <v>-183265.40994821154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-183265.40994821154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-853.83630609495981</v>
      </c>
      <c r="L583" s="444">
        <f t="shared" ca="1" si="54"/>
        <v>-205774.54976888528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-205774.54976888528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-947.62438868110019</v>
      </c>
      <c r="L584" s="444">
        <f t="shared" ca="1" si="54"/>
        <v>-228377.47767214518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-228377.47767214518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-1041.8032549446832</v>
      </c>
      <c r="L585" s="444">
        <f t="shared" ca="1" si="54"/>
        <v>-251074.58444166865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-251074.58444166865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-1136.3745331510308</v>
      </c>
      <c r="L586" s="444">
        <f t="shared" ca="1" si="54"/>
        <v>-273866.26248939848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-273866.26248939848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-1231.3398583499052</v>
      </c>
      <c r="L587" s="444">
        <f t="shared" ca="1" si="54"/>
        <v>-296752.90586232714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-296752.90586232714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-1326.7008724037746</v>
      </c>
      <c r="L588" s="444">
        <f t="shared" ca="1" si="54"/>
        <v>-319734.91024930973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-319734.91024930973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-1422.4592240162021</v>
      </c>
      <c r="L589" s="444">
        <f t="shared" ca="1" si="54"/>
        <v>-342812.67298790475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-342812.67298790475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-1518.6165687603479</v>
      </c>
      <c r="L590" s="444">
        <f t="shared" ca="1" si="54"/>
        <v>-365986.5930712439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-365986.5930712439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-1615.1745691075946</v>
      </c>
      <c r="L591" s="444">
        <f t="shared" ca="1" si="54"/>
        <v>-389257.07115493028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-389257.07115493028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-1712.1348944562878</v>
      </c>
      <c r="L592" s="444">
        <f t="shared" ca="1" si="54"/>
        <v>-412624.50956396537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-412624.50956396537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-1809.4992211606007</v>
      </c>
      <c r="L593" s="444">
        <f t="shared" ca="1" si="54"/>
        <v>-436089.31229970476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-436089.31229970476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-1907.2692325595146</v>
      </c>
      <c r="L594" s="444">
        <f t="shared" ca="1" si="54"/>
        <v>-459651.88504684309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-459651.88504684309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-2005.4466190059243</v>
      </c>
      <c r="L595" s="444">
        <f t="shared" ca="1" si="54"/>
        <v>-483312.63518042781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-483312.63518042781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-2104.033077895861</v>
      </c>
      <c r="L596" s="444">
        <f t="shared" ca="1" si="54"/>
        <v>-507071.97177290247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-507071.97177290247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-2203.0303136978387</v>
      </c>
      <c r="L597" s="444">
        <f t="shared" ca="1" si="54"/>
        <v>-530930.30560117913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-530930.30560117913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-2302.4400379823251</v>
      </c>
      <c r="L598" s="444">
        <f t="shared" ca="1" si="54"/>
        <v>-554888.04915374028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-554888.04915374028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-2402.2639694513296</v>
      </c>
      <c r="L599" s="444">
        <f t="shared" ca="1" si="54"/>
        <v>-578945.61663777044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-578945.61663777044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-2502.5038339681214</v>
      </c>
      <c r="L600" s="444">
        <f t="shared" ca="1" si="54"/>
        <v>-603103.42398631724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-603103.42398631724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-2603.1613645870666</v>
      </c>
      <c r="L601" s="444">
        <f t="shared" ca="1" si="54"/>
        <v>-627361.88886548299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-627361.88886548299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-2704.2383015835908</v>
      </c>
      <c r="L602" s="444">
        <f t="shared" ca="1" si="54"/>
        <v>-651721.4306816454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-651721.4306816454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-2805.7363924842675</v>
      </c>
      <c r="L603" s="444">
        <f t="shared" ca="1" si="54"/>
        <v>-676182.47058870853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-676182.47058870853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-2907.6573920970309</v>
      </c>
      <c r="L604" s="444">
        <f t="shared" ca="1" si="54"/>
        <v>-700745.43149538443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-700745.43149538443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-3010.0030625415129</v>
      </c>
      <c r="L605" s="444">
        <f t="shared" ca="1" si="54"/>
        <v>-725410.73807250464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-725410.73807250464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-3112.7751732795141</v>
      </c>
      <c r="L606" s="444">
        <f t="shared" ca="1" si="54"/>
        <v>-750178.81676036282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-750178.81676036282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-3215.9755011455904</v>
      </c>
      <c r="L607" s="444">
        <f t="shared" ca="1" si="54"/>
        <v>-775050.09577608726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-775050.09577608726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-3319.605830377775</v>
      </c>
      <c r="L608" s="444">
        <f t="shared" ca="1" si="54"/>
        <v>-800025.00512104377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-800025.00512104377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-3423.6679526484277</v>
      </c>
      <c r="L609" s="444">
        <f t="shared" ca="1" si="54"/>
        <v>-825103.97658827098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-825103.97658827098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-3528.1636670952071</v>
      </c>
      <c r="L610" s="444">
        <f t="shared" ca="1" si="54"/>
        <v>-850287.44376994495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-850287.44376994495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-3633.0947803521817</v>
      </c>
      <c r="L611" s="444">
        <f t="shared" ca="1" si="54"/>
        <v>-875575.84206487588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-875575.84206487588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-3738.4631065810613</v>
      </c>
      <c r="L612" s="444">
        <f t="shared" ca="1" si="54"/>
        <v>-900969.60868603573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-900969.60868603573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-3844.2704675025611</v>
      </c>
      <c r="L613" s="444">
        <f t="shared" ca="1" si="54"/>
        <v>-926469.18266811711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-926469.18266811711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-3950.5186924279001</v>
      </c>
      <c r="L614" s="444">
        <f t="shared" ca="1" si="54"/>
        <v>-952075.00487512385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-952075.00487512385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-4057.2096182904279</v>
      </c>
      <c r="L615" s="444">
        <f t="shared" ca="1" si="54"/>
        <v>-977787.518007993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-977787.518007993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-4164.3450896773829</v>
      </c>
      <c r="L616" s="444">
        <f t="shared" ca="1" si="54"/>
        <v>-1003607.1666122492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-1003607.1666122492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-4271.9269588617826</v>
      </c>
      <c r="L617" s="444">
        <f t="shared" ca="1" si="54"/>
        <v>-1029534.3970856897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-1029534.3970856897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-4379.9570858344523</v>
      </c>
      <c r="L618" s="444">
        <f t="shared" ca="1" si="54"/>
        <v>-1055569.6576861029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-1055569.6576861029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-4488.4373383361735</v>
      </c>
      <c r="L619" s="444">
        <f t="shared" ca="1" si="54"/>
        <v>-1081713.3985390179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-1081713.3985390179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-4597.3695918899866</v>
      </c>
      <c r="L620" s="444">
        <f t="shared" ca="1" si="54"/>
        <v>-1107966.0716454866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-1107966.0716454866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-4706.755729833606</v>
      </c>
      <c r="L621" s="444">
        <f t="shared" ca="1" si="54"/>
        <v>-1134328.1308898991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-1134328.1308898991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-4816.5976433519918</v>
      </c>
      <c r="L622" s="444">
        <f t="shared" ca="1" si="54"/>
        <v>-1160800.0320478298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-1160800.0320478298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-4926.8972315100364</v>
      </c>
      <c r="L623" s="444">
        <f t="shared" ca="1" si="54"/>
        <v>-1187382.2327939188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-1187382.2327939188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-5037.6564012854069</v>
      </c>
      <c r="L624" s="444">
        <f t="shared" ca="1" si="54"/>
        <v>-1214075.1927097831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-1214075.1927097831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-5148.8770676015083</v>
      </c>
      <c r="L625" s="444">
        <f t="shared" ca="1" si="54"/>
        <v>-1240879.3732919635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-1240879.3732919635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-5260.5611533605934</v>
      </c>
      <c r="L626" s="444">
        <f t="shared" ca="1" si="54"/>
        <v>-1267795.237959903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-1267795.237959903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-5372.7105894770075</v>
      </c>
      <c r="L627" s="444">
        <f t="shared" ca="1" si="54"/>
        <v>-1294823.2520639589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-1294823.2520639589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-5485.3273149105735</v>
      </c>
      <c r="L628" s="444">
        <f t="shared" ca="1" si="54"/>
        <v>-1321963.8828934482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-1321963.8828934482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-5598.4132767001129</v>
      </c>
      <c r="L629" s="444">
        <f t="shared" ca="1" si="54"/>
        <v>-1349217.5996847271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-1349217.5996847271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-5711.9704299971081</v>
      </c>
      <c r="L630" s="444">
        <f t="shared" ca="1" si="54"/>
        <v>-1376584.8736293032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-1376584.8736293032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-5826.0007380995085</v>
      </c>
      <c r="L631" s="444">
        <f t="shared" ca="1" si="54"/>
        <v>-1404066.1778819815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-1404066.1778819815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-5940.5061724856678</v>
      </c>
      <c r="L632" s="444">
        <f t="shared" ca="1" si="54"/>
        <v>-1431661.987569046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-1431661.987569046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-6055.488712848437</v>
      </c>
      <c r="L633" s="444">
        <f t="shared" ca="1" si="54"/>
        <v>-1459372.7797964732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-1459372.7797964732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-6170.9503471293838</v>
      </c>
      <c r="L634" s="444">
        <f t="shared" ca="1" si="54"/>
        <v>-1487199.0336581815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-1487199.0336581815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-6286.8930715531678</v>
      </c>
      <c r="L635" s="444">
        <f t="shared" ca="1" si="54"/>
        <v>-1515141.2302443136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-1515141.2302443136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-6403.3188906620517</v>
      </c>
      <c r="L636" s="444">
        <f t="shared" ca="1" si="54"/>
        <v>-1543199.8526495546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-1543199.8526495546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-6520.229817350556</v>
      </c>
      <c r="L637" s="444">
        <f t="shared" ca="1" si="54"/>
        <v>-1571375.3859814841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-1571375.3859814841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-6637.6278729002624</v>
      </c>
      <c r="L638" s="444">
        <f t="shared" ca="1" si="54"/>
        <v>-1599668.3173689633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-1599668.3173689633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-6755.515087014759</v>
      </c>
      <c r="L639" s="444">
        <f t="shared" ca="1" si="54"/>
        <v>-1628079.1359705569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-1628079.1359705569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-6873.8934978547313</v>
      </c>
      <c r="L640" s="444">
        <f t="shared" ca="1" si="54"/>
        <v>-1656608.3329829904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-1656608.3329829904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-6992.7651520732052</v>
      </c>
      <c r="L641" s="444">
        <f t="shared" ca="1" si="54"/>
        <v>-1685256.4016496425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-1685256.4016496425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-7112.1321048509226</v>
      </c>
      <c r="L642" s="444">
        <f t="shared" ca="1" si="54"/>
        <v>-1714023.8372690722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-1714023.8372690722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-7231.9964199318792</v>
      </c>
      <c r="L643" s="444">
        <f t="shared" ca="1" si="54"/>
        <v>-1742911.137203583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-1742911.137203583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-7352.3601696590067</v>
      </c>
      <c r="L644" s="444">
        <f t="shared" ca="1" si="54"/>
        <v>-1771918.8008878208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-1771918.8008878208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-7473.2254350099993</v>
      </c>
      <c r="L645" s="444">
        <f t="shared" ca="1" si="54"/>
        <v>-1801047.3298374095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-1801047.3298374095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-7594.5943056332862</v>
      </c>
      <c r="L646" s="444">
        <f t="shared" ca="1" si="54"/>
        <v>-1830297.2276576217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-1830297.2276576217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-7716.4688798841689</v>
      </c>
      <c r="L647" s="444">
        <f t="shared" ca="1" si="54"/>
        <v>-1859669.0000520847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-1859669.0000520847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-7838.8512648610968</v>
      </c>
      <c r="L648" s="444">
        <f t="shared" ca="1" si="54"/>
        <v>-1889163.1548315247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-1889163.1548315247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-7961.7435764420989</v>
      </c>
      <c r="L649" s="444">
        <f t="shared" ca="1" si="54"/>
        <v>-1918780.2019225457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-1918780.2019225457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-8085.1479393213513</v>
      </c>
      <c r="L650" s="444">
        <f t="shared" ca="1" si="54"/>
        <v>-1948520.6533764459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-1948520.6533764459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-8209.0664870459368</v>
      </c>
      <c r="L651" s="444">
        <f t="shared" ca="1" si="54"/>
        <v>-1978385.0233780707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-1978385.0233780707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-8333.5013620527061</v>
      </c>
      <c r="L652" s="444">
        <f t="shared" ca="1" si="54"/>
        <v>-2008373.8282547023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-2008373.8282547023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-8458.4547157053385</v>
      </c>
      <c r="L653" s="444">
        <f t="shared" ca="1" si="54"/>
        <v>-2038487.5864849864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-2038487.5864849864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-8583.928708331523</v>
      </c>
      <c r="L654" s="444">
        <f t="shared" ca="1" si="54"/>
        <v>-2068726.8187078966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-2068726.8187078966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-8709.9255092603144</v>
      </c>
      <c r="L655" s="444">
        <f t="shared" ca="1" si="54"/>
        <v>-2099092.0477317357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-2099092.0477317357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-8836.4472968596438</v>
      </c>
      <c r="L656" s="444">
        <f t="shared" ca="1" si="54"/>
        <v>-2129583.7985431743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-2129583.7985431743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-8963.4962585739704</v>
      </c>
      <c r="L657" s="444">
        <f t="shared" ca="1" si="54"/>
        <v>-2160202.5983163272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-2160202.5983163272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-9091.0745909621091</v>
      </c>
      <c r="L658" s="444">
        <f t="shared" ca="1" si="54"/>
        <v>-2190948.976421868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-2190948.976421868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-9219.1844997351945</v>
      </c>
      <c r="L659" s="444">
        <f t="shared" ca="1" si="54"/>
        <v>-2221823.4644361818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-2221823.4644361818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-9347.8281997948361</v>
      </c>
      <c r="L660" s="444">
        <f t="shared" ca="1" si="54"/>
        <v>-2252826.5961505556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-2252826.5961505556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-9477.0079152713934</v>
      </c>
      <c r="L661" s="444">
        <f t="shared" ca="1" si="54"/>
        <v>-2283958.9075804059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-2283958.9075804059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-9606.7258795624366</v>
      </c>
      <c r="L662" s="444">
        <f t="shared" ca="1" si="54"/>
        <v>-2315220.9369745473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-2315220.9369745473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-9736.9843353713586</v>
      </c>
      <c r="L663" s="444">
        <f t="shared" ca="1" si="54"/>
        <v>-2346613.2248244975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-2346613.2248244975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-9867.7855347461518</v>
      </c>
      <c r="L664" s="444">
        <f t="shared" ca="1" si="54"/>
        <v>-2378136.3138738223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-2378136.3138738223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-9999.1317391183384</v>
      </c>
      <c r="L665" s="444">
        <f t="shared" ca="1" si="54"/>
        <v>-2409790.7491275193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-2409790.7491275193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-10131.025219342075</v>
      </c>
      <c r="L666" s="444">
        <f t="shared" ca="1" si="54"/>
        <v>-2441577.0778614404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-2441577.0778614404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-10263.468255733413</v>
      </c>
      <c r="L667" s="444">
        <f t="shared" ca="1" si="54"/>
        <v>-2473495.8496317528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-2473495.8496317528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-10396.463138109715</v>
      </c>
      <c r="L668" s="444">
        <f t="shared" ca="1" si="54"/>
        <v>-2505547.6162844412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-2505547.6162844412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-10530.01216582925</v>
      </c>
      <c r="L669" s="444">
        <f t="shared" ca="1" si="54"/>
        <v>-2537732.9319648491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-2537732.9319648491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-10664.11764783095</v>
      </c>
      <c r="L670" s="444">
        <f t="shared" ca="1" si="54"/>
        <v>-2570052.3531272588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-2570052.3531272588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-10798.781902674324</v>
      </c>
      <c r="L671" s="444">
        <f t="shared" ca="1" si="54"/>
        <v>-2602506.4385445118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-2602506.4385445118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-10934.007258579544</v>
      </c>
      <c r="L672" s="444">
        <f t="shared" ca="1" si="54"/>
        <v>-2635095.7493176702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-2635095.7493176702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-11069.796053467704</v>
      </c>
      <c r="L673" s="444">
        <f t="shared" ca="1" si="54"/>
        <v>-2667820.8488857169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-2667820.8488857169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-11206.150635001231</v>
      </c>
      <c r="L674" s="444">
        <f t="shared" ca="1" si="54"/>
        <v>-2700682.303035297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-2700682.303035297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-11343.073360624483</v>
      </c>
      <c r="L675" s="444">
        <f t="shared" ca="1" si="54"/>
        <v>-2733680.6799105001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-2733680.6799105001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-11480.566597604495</v>
      </c>
      <c r="L676" s="444">
        <f t="shared" ca="1" si="54"/>
        <v>-2766816.5500226836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-2766816.5500226836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-11618.632723071927</v>
      </c>
      <c r="L677" s="444">
        <f t="shared" ca="1" si="54"/>
        <v>-2800090.4862603345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-2800090.4862603345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-11757.274124062138</v>
      </c>
      <c r="L678" s="444">
        <f t="shared" ca="1" si="54"/>
        <v>-2833503.0638989755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-2833503.0638989755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-11896.493197556476</v>
      </c>
      <c r="L679" s="444">
        <f t="shared" ca="1" si="54"/>
        <v>-2867054.8606111109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-2867054.8606111109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-12036.292350523707</v>
      </c>
      <c r="L680" s="444">
        <f t="shared" ca="1" si="54"/>
        <v>-2900746.4564762134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-2900746.4564762134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-12176.673999961635</v>
      </c>
      <c r="L681" s="444">
        <f t="shared" ca="1" si="54"/>
        <v>-2934578.4339907537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-2934578.4339907537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-12317.640572938886</v>
      </c>
      <c r="L682" s="444">
        <f t="shared" ca="1" si="54"/>
        <v>-2968551.3780782716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-2968551.3780782716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-12459.194506636877</v>
      </c>
      <c r="L683" s="444">
        <f t="shared" ca="1" si="54"/>
        <v>-3002665.8760994873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-3002665.8760994873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-12601.338248391941</v>
      </c>
      <c r="L684" s="444">
        <f t="shared" ca="1" si="54"/>
        <v>-3036922.5178624582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-3036922.5178624582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-12744.074255737654</v>
      </c>
      <c r="L685" s="444">
        <f t="shared" ca="1" si="54"/>
        <v>-3071321.8956327746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-3071321.8956327746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-12887.404996447305</v>
      </c>
      <c r="L686" s="444">
        <f t="shared" ca="1" si="54"/>
        <v>-3105864.6041438007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-3105864.6041438007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-13031.332948576581</v>
      </c>
      <c r="L687" s="444">
        <f t="shared" ca="1" si="54"/>
        <v>-3140551.2406069562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-3140551.2406069562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-13175.860600506396</v>
      </c>
      <c r="L688" s="444">
        <f t="shared" ca="1" si="54"/>
        <v>-3175382.4047220415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-3175382.4047220415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-13320.990450985917</v>
      </c>
      <c r="L689" s="444">
        <f t="shared" ca="1" si="54"/>
        <v>-3210358.698687606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-3210358.698687606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-13466.725009175771</v>
      </c>
      <c r="L690" s="444">
        <f t="shared" ca="1" si="54"/>
        <v>-3245480.7272113608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-3245480.7272113608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-13613.066794691415</v>
      </c>
      <c r="L691" s="444">
        <f t="shared" ca="1" si="54"/>
        <v>-3280749.0975206313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-3280749.0975206313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-13760.018337646708</v>
      </c>
      <c r="L692" s="444">
        <f t="shared" ca="1" si="54"/>
        <v>-3316164.4193728566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-3316164.4193728566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-13907.582178697647</v>
      </c>
      <c r="L693" s="444">
        <f t="shared" ca="1" si="54"/>
        <v>-3351727.3050661329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-3351727.3050661329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-14055.760869086298</v>
      </c>
      <c r="L694" s="444">
        <f t="shared" ca="1" si="54"/>
        <v>-3387438.369449798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-3387438.369449798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-14204.556970684902</v>
      </c>
      <c r="L695" s="444">
        <f t="shared" ca="1" si="54"/>
        <v>-3423298.2299350617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-3423298.2299350617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-14353.973056040171</v>
      </c>
      <c r="L696" s="444">
        <f t="shared" ca="1" si="54"/>
        <v>-3459307.5065056807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-3459307.5065056807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-14504.011708417747</v>
      </c>
      <c r="L697" s="444">
        <f t="shared" ca="1" si="54"/>
        <v>-3495466.8217286775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-3495466.8217286775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-14654.675521846901</v>
      </c>
      <c r="L698" s="444">
        <f t="shared" ca="1" si="54"/>
        <v>-3531776.8007651032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-3531776.8007651032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-14805.967101165341</v>
      </c>
      <c r="L699" s="444">
        <f t="shared" ca="1" si="54"/>
        <v>-3568238.0713808476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-3568238.0713808476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-14957.889062064276</v>
      </c>
      <c r="L700" s="444">
        <f t="shared" ca="1" si="54"/>
        <v>-3604851.2639574907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-3604851.2639574907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-15110.44403113362</v>
      </c>
      <c r="L701" s="444">
        <f t="shared" ca="1" si="54"/>
        <v>-3641617.0115032033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-3641617.0115032033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-15263.634645907425</v>
      </c>
      <c r="L702" s="444">
        <f t="shared" ca="1" si="54"/>
        <v>-3678535.9496636894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-3678535.9496636894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-15417.463554909451</v>
      </c>
      <c r="L703" s="444">
        <f t="shared" ca="1" si="54"/>
        <v>-3715608.7167331777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-3715608.7167331777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-15571.933417698985</v>
      </c>
      <c r="L704" s="444">
        <f t="shared" ca="1" si="54"/>
        <v>-3752835.9536654553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-3752835.9536654553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-15727.04690491681</v>
      </c>
      <c r="L705" s="444">
        <f t="shared" ca="1" si="54"/>
        <v>-3790218.3040849511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-3790218.3040849511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-15882.806698331375</v>
      </c>
      <c r="L706" s="444">
        <f t="shared" ca="1" si="54"/>
        <v>-3827756.414297861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-3827756.414297861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-16039.215490885166</v>
      </c>
      <c r="L707" s="444">
        <f t="shared" ca="1" si="54"/>
        <v>-3865450.933303325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-3865450.933303325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-16196.275986741268</v>
      </c>
      <c r="L708" s="444">
        <f t="shared" ca="1" si="54"/>
        <v>-3903302.5128046451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-3903302.5128046451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-16353.9909013301</v>
      </c>
      <c r="L709" s="444">
        <f t="shared" ca="1" si="54"/>
        <v>-3941311.807220554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-3941311.807220554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-16512.362961396386</v>
      </c>
      <c r="L710" s="444">
        <f t="shared" ca="1" si="54"/>
        <v>-3979479.4736965294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-3979479.4736965294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-16671.394905046283</v>
      </c>
      <c r="L711" s="444">
        <f t="shared" ca="1" si="54"/>
        <v>-4017806.1721161543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-4017806.1721161543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-16831.089481794723</v>
      </c>
      <c r="L712" s="444">
        <f t="shared" ca="1" si="54"/>
        <v>-4056292.5651125279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-4056292.5651125279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-16991.449452612946</v>
      </c>
      <c r="L713" s="444">
        <f t="shared" ca="1" si="54"/>
        <v>-4094939.3180797198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-4094939.3180797198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-17152.477589976243</v>
      </c>
      <c r="L714" s="444">
        <f t="shared" ca="1" si="54"/>
        <v>-4133747.0991842747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-4133747.0991842747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-17314.176677911892</v>
      </c>
      <c r="L715" s="444">
        <f t="shared" ca="1" si="54"/>
        <v>-4172716.5793767655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-4172716.5793767655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-17476.549512047266</v>
      </c>
      <c r="L716" s="444">
        <f t="shared" ca="1" si="54"/>
        <v>-4211848.4324033912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-4211848.4324033912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-17639.598899658205</v>
      </c>
      <c r="L717" s="444">
        <f t="shared" ca="1" si="54"/>
        <v>-4251143.3348176274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-4251143.3348176274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-17803.327659717525</v>
      </c>
      <c r="L718" s="444">
        <f t="shared" ca="1" si="54"/>
        <v>-4290601.9659919236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-4290601.9659919236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-17967.738622943758</v>
      </c>
      <c r="L719" s="444">
        <f t="shared" ca="1" si="54"/>
        <v>-4330225.0081294458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-4330225.0081294458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-18132.834631850099</v>
      </c>
      <c r="L720" s="444">
        <f t="shared" ca="1" si="54"/>
        <v>-4370013.1462758742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-4370013.1462758742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-18298.618540793552</v>
      </c>
      <c r="L721" s="444">
        <f t="shared" ca="1" si="54"/>
        <v>-4409967.0683312463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-4409967.0683312463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-18465.09321602427</v>
      </c>
      <c r="L722" s="444">
        <f t="shared" ca="1" si="54"/>
        <v>-4450087.465061849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-4450087.465061849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-18632.261535735113</v>
      </c>
      <c r="L723" s="444">
        <f t="shared" ca="1" si="54"/>
        <v>-4490375.0301121622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-4490375.0301121622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-18800.126390111418</v>
      </c>
      <c r="L724" s="444">
        <f t="shared" ca="1" si="54"/>
        <v>-4530830.4600168522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-4530830.4600168522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-18968.690681380962</v>
      </c>
      <c r="L725" s="444">
        <f t="shared" ca="1" si="54"/>
        <v>-4571454.4542128118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-4571454.4542128118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-19137.957323864124</v>
      </c>
      <c r="L726" s="444">
        <f t="shared" ca="1" si="54"/>
        <v>-4612247.7150512543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-4612247.7150512543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-19307.929244024301</v>
      </c>
      <c r="L727" s="444">
        <f t="shared" ca="1" si="54"/>
        <v>-4653210.9478098573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-4653210.9478098573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-19478.609380518483</v>
      </c>
      <c r="L728" s="444">
        <f t="shared" ca="1" si="54"/>
        <v>-4694344.8607049538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-4694344.8607049538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-19650.000684248051</v>
      </c>
      <c r="L729" s="444">
        <f t="shared" ca="1" si="54"/>
        <v>-4735650.1649037804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-4735650.1649037804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-19822.106118409829</v>
      </c>
      <c r="L730" s="444">
        <f t="shared" ca="1" si="54"/>
        <v>-4777127.5745367687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-4777127.5745367687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-19994.92865854728</v>
      </c>
      <c r="L731" s="444">
        <f t="shared" ca="1" si="54"/>
        <v>-4818777.806709894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-4818777.806709894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-20168.471292601967</v>
      </c>
      <c r="L732" s="444">
        <f t="shared" ca="1" si="54"/>
        <v>-4860601.5815170743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-4860601.5815170743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-20342.737020965218</v>
      </c>
      <c r="L733" s="444">
        <f t="shared" ca="1" si="54"/>
        <v>-4902599.6220526183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-4902599.6220526183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-20517.728856529986</v>
      </c>
      <c r="L734" s="444">
        <f t="shared" ca="1" si="54"/>
        <v>-4944772.6544237267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-4944772.6544237267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-20693.449824742936</v>
      </c>
      <c r="L735" s="444">
        <f t="shared" ca="1" si="54"/>
        <v>-4987121.4077630481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-4987121.4077630481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-20869.902963656776</v>
      </c>
      <c r="L736" s="444">
        <f t="shared" ca="1" si="54"/>
        <v>-5029646.6142412834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-5029646.6142412834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-21047.091323982757</v>
      </c>
      <c r="L737" s="444">
        <f t="shared" ca="1" si="54"/>
        <v>-5072349.0090798447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-5072349.0090798447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-21225.017969143428</v>
      </c>
      <c r="L738" s="444">
        <f t="shared" ca="1" si="54"/>
        <v>-5115229.3305635666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-5115229.3305635666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-21403.685975325603</v>
      </c>
      <c r="L739" s="444">
        <f t="shared" ca="1" si="54"/>
        <v>-5158288.3200534703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-5158288.3200534703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-21583.098431533537</v>
      </c>
      <c r="L740" s="444">
        <f t="shared" ca="1" si="54"/>
        <v>-5201526.7219995819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-5201526.7219995819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-21763.258439642334</v>
      </c>
      <c r="L741" s="444">
        <f t="shared" ca="1" si="54"/>
        <v>-5244945.2839538027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-5244945.2839538027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-21944.169114451586</v>
      </c>
      <c r="L742" s="444">
        <f t="shared" ca="1" si="54"/>
        <v>-5288544.7565828329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-5288544.7565828329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-22125.833583739215</v>
      </c>
      <c r="L743" s="444">
        <f t="shared" ca="1" si="54"/>
        <v>-5332325.8936811509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-5332325.8936811509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-22308.254988315537</v>
      </c>
      <c r="L744" s="444">
        <f t="shared" ca="1" si="54"/>
        <v>-5376289.4521840448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-5376289.4521840448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-22491.436482077595</v>
      </c>
      <c r="L745" s="444">
        <f t="shared" ca="1" si="54"/>
        <v>-5420436.1921807006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-5420436.1921807006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-22675.381232063661</v>
      </c>
      <c r="L746" s="444">
        <f t="shared" ca="1" si="54"/>
        <v>-5464766.8769273423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-5464766.8769273423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-22860.092418508004</v>
      </c>
      <c r="L747" s="444">
        <f t="shared" ca="1" si="54"/>
        <v>-5509282.2728604283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-5509282.2728604283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-23045.573234895863</v>
      </c>
      <c r="L748" s="444">
        <f t="shared" ca="1" si="54"/>
        <v>-5553983.1496099029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-5553983.1496099029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-23231.826888018673</v>
      </c>
      <c r="L749" s="444">
        <f t="shared" ca="1" si="54"/>
        <v>-5598870.2800124995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-5598870.2800124995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-23418.856598029492</v>
      </c>
      <c r="L750" s="444">
        <f t="shared" ca="1" si="54"/>
        <v>-5643944.4401251078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-5643944.4401251078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-23606.665598498694</v>
      </c>
      <c r="L751" s="444">
        <f t="shared" ca="1" si="54"/>
        <v>-5689206.4092381848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-5689206.4092381848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-23795.257136469845</v>
      </c>
      <c r="L752" s="444">
        <f t="shared" ca="1" si="54"/>
        <v>-5734656.9698892329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-5734656.9698892329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-23984.634472515881</v>
      </c>
      <c r="L753" s="444">
        <f t="shared" ca="1" si="54"/>
        <v>-5780296.9078763267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-5780296.9078763267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-24174.800880795439</v>
      </c>
      <c r="L754" s="444">
        <f t="shared" ca="1" si="54"/>
        <v>-5826127.0122717004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-5826127.0122717004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-24365.759649109496</v>
      </c>
      <c r="L755" s="444">
        <f t="shared" ca="1" si="54"/>
        <v>-5872148.0754353879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-5872148.0754353879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-24557.514078958193</v>
      </c>
      <c r="L756" s="444">
        <f t="shared" ca="1" si="54"/>
        <v>-5918360.8930289242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-5918360.8930289242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-24750.067485597927</v>
      </c>
      <c r="L757" s="444">
        <f t="shared" ca="1" si="54"/>
        <v>-5964766.2640291005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-5964766.2640291005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-24943.423198098662</v>
      </c>
      <c r="L758" s="444">
        <f t="shared" ca="1" si="54"/>
        <v>-6011364.9907417772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-6011364.9907417772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-25137.584559401483</v>
      </c>
      <c r="L759" s="444">
        <f t="shared" ca="1" si="54"/>
        <v>-6058157.8788157571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-6058157.8788157571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-25332.554926376397</v>
      </c>
      <c r="L760" s="444">
        <f t="shared" ca="1" si="54"/>
        <v>-6105145.7372567123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-6105145.7372567123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-25528.337669880377</v>
      </c>
      <c r="L761" s="444">
        <f t="shared" ca="1" si="54"/>
        <v>-6152329.3784411708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-6152329.3784411708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-25724.936174815623</v>
      </c>
      <c r="L762" s="444">
        <f t="shared" ca="1" si="54"/>
        <v>-6199709.6181305647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-6199709.6181305647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-25922.353840188094</v>
      </c>
      <c r="L763" s="444">
        <f t="shared" ca="1" si="54"/>
        <v>-6247287.2754853312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-6247287.2754853312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-26120.594079166291</v>
      </c>
      <c r="L764" s="444">
        <f t="shared" ca="1" si="54"/>
        <v>-6295063.1730790762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-6295063.1730790762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-26319.660319140228</v>
      </c>
      <c r="L765" s="444">
        <f t="shared" ca="1" si="54"/>
        <v>-6343038.1369127948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-6343038.1369127948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-26519.556001780722</v>
      </c>
      <c r="L766" s="444">
        <f t="shared" ca="1" si="54"/>
        <v>-6391212.9964291537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-6391212.9964291537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-26720.284583098884</v>
      </c>
      <c r="L767" s="444">
        <f t="shared" ca="1" si="54"/>
        <v>-6439588.5845268313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-6439588.5845268313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-26921.849533505872</v>
      </c>
      <c r="L768" s="444">
        <f t="shared" ca="1" si="54"/>
        <v>-6488165.7375749154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-6488165.7375749154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-27124.254337872891</v>
      </c>
      <c r="L769" s="444">
        <f t="shared" ca="1" si="54"/>
        <v>-6536945.2954273671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-6536945.2954273671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-27327.502495591438</v>
      </c>
      <c r="L770" s="444">
        <f t="shared" ca="1" si="54"/>
        <v>-6585928.101437537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-6585928.101437537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-27531.597520633815</v>
      </c>
      <c r="L771" s="444">
        <f t="shared" ca="1" si="54"/>
        <v>-6635115.002472749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-6635115.002472749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-27736.542941613865</v>
      </c>
      <c r="L772" s="444">
        <f t="shared" ca="1" si="54"/>
        <v>-6684506.8489289414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-6684506.8489289414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-27942.342301848003</v>
      </c>
      <c r="L773" s="444">
        <f t="shared" ref="L773:L1027" ca="1" si="80">I773-J773+K773</f>
        <v>-6734104.4947453681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-6734104.4947453681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-28148.999159416442</v>
      </c>
      <c r="L774" s="444">
        <f t="shared" ca="1" si="80"/>
        <v>-6783908.7974193627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-6783908.7974193627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-28356.517087224755</v>
      </c>
      <c r="L775" s="444">
        <f t="shared" ca="1" si="80"/>
        <v>-6833920.618021166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-6833920.618021166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-28564.899673065604</v>
      </c>
      <c r="L776" s="444">
        <f t="shared" ca="1" si="80"/>
        <v>-6884140.8212088095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-6884140.8212088095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-28774.150519680781</v>
      </c>
      <c r="L777" s="444">
        <f t="shared" ca="1" si="80"/>
        <v>-6934570.275243069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-6934570.275243069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-28984.273244823529</v>
      </c>
      <c r="L778" s="444">
        <f t="shared" ca="1" si="80"/>
        <v>-6985209.8520024708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-6985209.8520024708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-29195.271481321037</v>
      </c>
      <c r="L779" s="444">
        <f t="shared" ca="1" si="80"/>
        <v>-7036060.4269983703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-7036060.4269983703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-29407.148877137286</v>
      </c>
      <c r="L780" s="444">
        <f t="shared" ca="1" si="80"/>
        <v>-7087122.879390086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-7087122.879390086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-29619.909095436105</v>
      </c>
      <c r="L781" s="444">
        <f t="shared" ca="1" si="80"/>
        <v>-7138398.0920001008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-7138398.0920001008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-29833.555814644496</v>
      </c>
      <c r="L782" s="444">
        <f t="shared" ca="1" si="80"/>
        <v>-7189886.9513293235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-7189886.9513293235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-30048.092728516258</v>
      </c>
      <c r="L783" s="444">
        <f t="shared" ca="1" si="80"/>
        <v>-7241590.3475724179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-7241590.3475724179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-30263.523546195818</v>
      </c>
      <c r="L784" s="444">
        <f t="shared" ca="1" si="80"/>
        <v>-7293509.1746331919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-7293509.1746331919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-30479.851992282376</v>
      </c>
      <c r="L785" s="444">
        <f t="shared" ca="1" si="80"/>
        <v>-7345644.3301400524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-7345644.3301400524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-30697.081806894294</v>
      </c>
      <c r="L786" s="444">
        <f t="shared" ca="1" si="80"/>
        <v>-7397996.7154615251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-7397996.7154615251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-30915.216745733764</v>
      </c>
      <c r="L787" s="444">
        <f t="shared" ca="1" si="80"/>
        <v>-7450567.2357218377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-7450567.2357218377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-31134.260580151735</v>
      </c>
      <c r="L788" s="444">
        <f t="shared" ca="1" si="80"/>
        <v>-7503356.7998165675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-7503356.7998165675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-31354.217097213106</v>
      </c>
      <c r="L789" s="444">
        <f t="shared" ca="1" si="80"/>
        <v>-7556366.3204283593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-7556366.3204283593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-31575.090099762238</v>
      </c>
      <c r="L790" s="444">
        <f t="shared" ca="1" si="80"/>
        <v>-7609596.7140426999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-7609596.7140426999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-31796.883406488658</v>
      </c>
      <c r="L791" s="444">
        <f t="shared" ca="1" si="80"/>
        <v>-7663048.9009637665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-7663048.9009637665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-32019.600851993102</v>
      </c>
      <c r="L792" s="444">
        <f t="shared" ca="1" si="80"/>
        <v>-7716723.805330338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-7716723.805330338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-32243.246286853817</v>
      </c>
      <c r="L793" s="444">
        <f t="shared" ca="1" si="80"/>
        <v>-7770622.3551317705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-7770622.3551317705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-32467.823577693114</v>
      </c>
      <c r="L794" s="444">
        <f t="shared" ca="1" si="80"/>
        <v>-7824745.4822240416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-7824745.4822240416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-32693.336607244244</v>
      </c>
      <c r="L795" s="444">
        <f t="shared" ca="1" si="80"/>
        <v>-7879094.1223458638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-7879094.1223458638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-32919.789274418508</v>
      </c>
      <c r="L796" s="444">
        <f t="shared" ca="1" si="80"/>
        <v>-7933669.2151348609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-7933669.2151348609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-33147.185494372658</v>
      </c>
      <c r="L797" s="444">
        <f t="shared" ca="1" si="80"/>
        <v>-7988471.7041438119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-7988471.7041438119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-33375.529198576623</v>
      </c>
      <c r="L798" s="444">
        <f t="shared" ca="1" si="80"/>
        <v>-8043502.536856967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-8043502.536856967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-33604.824334881436</v>
      </c>
      <c r="L799" s="444">
        <f t="shared" ca="1" si="80"/>
        <v>-8098762.6647064267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-8098762.6647064267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-33835.074867587522</v>
      </c>
      <c r="L800" s="444">
        <f t="shared" ca="1" si="80"/>
        <v>-8154253.0430885926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-8154253.0430885926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-34066.28477751321</v>
      </c>
      <c r="L801" s="444">
        <f t="shared" ca="1" si="80"/>
        <v>-8209974.6313806837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-8209974.6313806837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-34298.458062063597</v>
      </c>
      <c r="L802" s="444">
        <f t="shared" ca="1" si="80"/>
        <v>-8265928.392957326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-8265928.392957326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-34531.598735299602</v>
      </c>
      <c r="L803" s="444">
        <f t="shared" ca="1" si="80"/>
        <v>-8322115.2952072043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-8322115.2952072043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-34765.710828007424</v>
      </c>
      <c r="L804" s="444">
        <f t="shared" ca="1" si="80"/>
        <v>-8378536.3095497899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-8378536.3095497899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-35000.798387768205</v>
      </c>
      <c r="L805" s="444">
        <f t="shared" ca="1" si="80"/>
        <v>-8435192.4114521369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-8435192.4114521369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-35236.865479027983</v>
      </c>
      <c r="L806" s="444">
        <f t="shared" ca="1" si="80"/>
        <v>-8492084.5804457441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-8492084.5804457441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-35473.91618316801</v>
      </c>
      <c r="L807" s="444">
        <f t="shared" ca="1" si="80"/>
        <v>-8549213.8001434915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-8549213.8001434915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-35711.954598575292</v>
      </c>
      <c r="L808" s="444">
        <f t="shared" ca="1" si="80"/>
        <v>-8606581.0582566466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-8606581.0582566466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-35950.984840713441</v>
      </c>
      <c r="L809" s="444">
        <f t="shared" ca="1" si="80"/>
        <v>-8664187.3466119394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-8664187.3466119394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-36191.01104219383</v>
      </c>
      <c r="L810" s="444">
        <f t="shared" ca="1" si="80"/>
        <v>-8722033.6611687131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-8722033.6611687131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-36432.037352847052</v>
      </c>
      <c r="L811" s="444">
        <f t="shared" ca="1" si="80"/>
        <v>-8780121.0020361394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-8780121.0020361394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-36674.067939794659</v>
      </c>
      <c r="L812" s="444">
        <f t="shared" ca="1" si="80"/>
        <v>-8838450.3734905142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-8838450.3734905142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-36917.10698752122</v>
      </c>
      <c r="L813" s="444">
        <f t="shared" ca="1" si="80"/>
        <v>-8897022.7839926146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-8897022.7839926146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-37161.158697946637</v>
      </c>
      <c r="L814" s="444">
        <f t="shared" ca="1" si="80"/>
        <v>-8955839.2462051399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-8955839.2462051399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-37406.227290498828</v>
      </c>
      <c r="L815" s="444">
        <f t="shared" ca="1" si="80"/>
        <v>-9014900.7770102173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-9014900.7770102173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-37652.317002186654</v>
      </c>
      <c r="L816" s="444">
        <f t="shared" ca="1" si="80"/>
        <v>-9074208.3975269832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-9074208.3975269832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-37899.43208767318</v>
      </c>
      <c r="L817" s="444">
        <f t="shared" ca="1" si="80"/>
        <v>-9133763.1331292354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-9133763.1331292354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-38147.576819349226</v>
      </c>
      <c r="L818" s="444">
        <f t="shared" ca="1" si="80"/>
        <v>-9193566.0134631637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-9193566.0134631637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-38396.755487407259</v>
      </c>
      <c r="L819" s="444">
        <f t="shared" ca="1" si="80"/>
        <v>-9253618.0724651497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-9253618.0724651497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-38646.972399915539</v>
      </c>
      <c r="L820" s="444">
        <f t="shared" ca="1" si="80"/>
        <v>-9313920.3483796436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-9313920.3483796436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-38898.231882892593</v>
      </c>
      <c r="L821" s="444">
        <f t="shared" ca="1" si="80"/>
        <v>-9374473.8837771155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-9374473.8837771155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-39150.538280382061</v>
      </c>
      <c r="L822" s="444">
        <f t="shared" ca="1" si="80"/>
        <v>-9435279.7255720776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-9435279.7255720776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-39403.895954527739</v>
      </c>
      <c r="L823" s="444">
        <f t="shared" ca="1" si="80"/>
        <v>-9496338.9250411838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-9496338.9250411838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-39658.309285649011</v>
      </c>
      <c r="L824" s="444">
        <f t="shared" ca="1" si="80"/>
        <v>-9557652.5378414113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-9557652.5378414113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-39913.782672316629</v>
      </c>
      <c r="L825" s="444">
        <f t="shared" ca="1" si="80"/>
        <v>-9619221.6240283065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-9619221.6240283065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-40170.32053142869</v>
      </c>
      <c r="L826" s="444">
        <f t="shared" ca="1" si="80"/>
        <v>-9681047.2480743136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-9681047.2480743136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-40427.927298287053</v>
      </c>
      <c r="L827" s="444">
        <f t="shared" ca="1" si="80"/>
        <v>-9743130.4788871799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-9743130.4788871799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-40686.607426673996</v>
      </c>
      <c r="L828" s="444">
        <f t="shared" ca="1" si="80"/>
        <v>-9805472.3898284324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-9805472.3898284324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-40946.365388929218</v>
      </c>
      <c r="L829" s="444">
        <f t="shared" ca="1" si="80"/>
        <v>-9868074.0587319415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-9868074.0587319415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-41207.205676027166</v>
      </c>
      <c r="L830" s="444">
        <f t="shared" ca="1" si="80"/>
        <v>-9930936.5679225475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-9930936.5679225475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-41469.132797654696</v>
      </c>
      <c r="L831" s="444">
        <f t="shared" ca="1" si="80"/>
        <v>-9994061.0042347815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-9994061.0042347815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-41732.151282289</v>
      </c>
      <c r="L832" s="444">
        <f t="shared" ca="1" si="80"/>
        <v>-10057448.459031649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-10057448.459031649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-41996.265677275951</v>
      </c>
      <c r="L833" s="444">
        <f t="shared" ca="1" si="80"/>
        <v>-10121100.028223503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-10121100.028223503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-42261.480548908679</v>
      </c>
      <c r="L834" s="444">
        <f t="shared" ca="1" si="80"/>
        <v>-10185016.812286992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-10185016.812286992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-42527.800482506544</v>
      </c>
      <c r="L835" s="444">
        <f t="shared" ca="1" si="80"/>
        <v>-10249199.916284077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-10249199.916284077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-42795.230082494403</v>
      </c>
      <c r="L836" s="444">
        <f t="shared" ca="1" si="80"/>
        <v>-10313650.449881151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-10313650.449881151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-43063.77397248221</v>
      </c>
      <c r="L837" s="444">
        <f t="shared" ca="1" si="80"/>
        <v>-10378369.527368212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-10378369.527368212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-43333.436795344962</v>
      </c>
      <c r="L838" s="444">
        <f t="shared" ca="1" si="80"/>
        <v>-10443358.267678136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-10443358.267678136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-43604.223213302983</v>
      </c>
      <c r="L839" s="444">
        <f t="shared" ca="1" si="80"/>
        <v>-10508617.794406019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-10508617.794406019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-43876.137908002493</v>
      </c>
      <c r="L840" s="444">
        <f t="shared" ca="1" si="80"/>
        <v>-10574149.235828601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-10574149.235828601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-44149.185580596582</v>
      </c>
      <c r="L841" s="444">
        <f t="shared" ca="1" si="80"/>
        <v>-10639953.724923776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-10639953.724923776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-44423.37095182648</v>
      </c>
      <c r="L842" s="444">
        <f t="shared" ca="1" si="80"/>
        <v>-10706032.399390182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-10706032.399390182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-44698.698762103173</v>
      </c>
      <c r="L843" s="444">
        <f t="shared" ca="1" si="80"/>
        <v>-10772386.401666865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-10772386.401666865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-44975.173771589347</v>
      </c>
      <c r="L844" s="444">
        <f t="shared" ca="1" si="80"/>
        <v>-10839016.878953034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-10839016.878953034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-45252.800760281723</v>
      </c>
      <c r="L845" s="444">
        <f t="shared" ca="1" si="80"/>
        <v>-10905924.983227896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-10905924.983227896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-45531.584528093648</v>
      </c>
      <c r="L846" s="444">
        <f t="shared" ca="1" si="80"/>
        <v>-10973111.871270569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-10973111.871270569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-45811.529894938118</v>
      </c>
      <c r="L847" s="444">
        <f t="shared" ca="1" si="80"/>
        <v>-11040578.704680087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-11040578.704680087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-46092.641700811109</v>
      </c>
      <c r="L848" s="444">
        <f t="shared" ca="1" si="80"/>
        <v>-11108326.649895478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-11108326.649895478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-46374.924805875242</v>
      </c>
      <c r="L849" s="444">
        <f t="shared" ca="1" si="80"/>
        <v>-11176356.878215933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-11176356.878215933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-46658.384090543805</v>
      </c>
      <c r="L850" s="444">
        <f t="shared" ca="1" si="80"/>
        <v>-11244670.565821057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-11244670.565821057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-46943.024455565152</v>
      </c>
      <c r="L851" s="444">
        <f t="shared" ca="1" si="80"/>
        <v>-11313268.893791202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-11313268.893791202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-47228.850822107423</v>
      </c>
      <c r="L852" s="444">
        <f t="shared" ca="1" si="80"/>
        <v>-11382153.04812789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-11382153.04812789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-47515.868131843621</v>
      </c>
      <c r="L853" s="444">
        <f t="shared" ca="1" si="80"/>
        <v>-11451324.219774313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-11451324.219774313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-47804.081347037049</v>
      </c>
      <c r="L854" s="444">
        <f t="shared" ca="1" si="80"/>
        <v>-11520783.60463593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-11520783.60463593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-48093.495450627117</v>
      </c>
      <c r="L855" s="444">
        <f t="shared" ca="1" si="80"/>
        <v>-11590532.403601136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-11590532.403601136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-48384.115446315482</v>
      </c>
      <c r="L856" s="444">
        <f t="shared" ca="1" si="80"/>
        <v>-11660571.822562031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-11660571.822562031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-48675.946358652545</v>
      </c>
      <c r="L857" s="444">
        <f t="shared" ca="1" si="80"/>
        <v>-11730903.072435264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-11730903.072435264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-48968.993233124347</v>
      </c>
      <c r="L858" s="444">
        <f t="shared" ca="1" si="80"/>
        <v>-11801527.369182967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-11801527.369182967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-49263.261136239773</v>
      </c>
      <c r="L859" s="444">
        <f t="shared" ca="1" si="80"/>
        <v>-11872445.933833785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-11872445.933833785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-49558.755155618186</v>
      </c>
      <c r="L860" s="444">
        <f t="shared" ca="1" si="80"/>
        <v>-11943659.992503982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-11943659.992503982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-49855.480400077337</v>
      </c>
      <c r="L861" s="444">
        <f t="shared" ca="1" si="80"/>
        <v>-12015170.776418639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-12015170.776418639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-50153.441999721741</v>
      </c>
      <c r="L862" s="444">
        <f t="shared" ca="1" si="80"/>
        <v>-12086979.521932941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-12086979.521932941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-50452.645106031334</v>
      </c>
      <c r="L863" s="444">
        <f t="shared" ca="1" si="80"/>
        <v>-12159087.470553551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-12159087.470553551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-50753.094891950539</v>
      </c>
      <c r="L864" s="444">
        <f t="shared" ca="1" si="80"/>
        <v>-12231495.868960081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-12231495.868960081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-51054.79655197775</v>
      </c>
      <c r="L865" s="444">
        <f t="shared" ca="1" si="80"/>
        <v>-12304205.969026638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-12304205.969026638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-51357.755302255071</v>
      </c>
      <c r="L866" s="444">
        <f t="shared" ca="1" si="80"/>
        <v>-12377219.027843473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-12377219.027843473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-51661.976380658554</v>
      </c>
      <c r="L867" s="444">
        <f t="shared" ca="1" si="80"/>
        <v>-12450536.307738712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-12450536.307738712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-51967.465046888712</v>
      </c>
      <c r="L868" s="444">
        <f t="shared" ca="1" si="80"/>
        <v>-12524159.07630018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-12524159.07630018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-52274.226582561496</v>
      </c>
      <c r="L869" s="444">
        <f t="shared" ca="1" si="80"/>
        <v>-12598088.60639732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-12598088.60639732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-52582.26629129958</v>
      </c>
      <c r="L870" s="444">
        <f t="shared" ca="1" si="80"/>
        <v>-12672326.176203199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-12672326.176203199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-52891.589498824076</v>
      </c>
      <c r="L871" s="444">
        <f t="shared" ca="1" si="80"/>
        <v>-12746873.069216602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-12746873.069216602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-53202.201553046587</v>
      </c>
      <c r="L872" s="444">
        <f t="shared" ca="1" si="80"/>
        <v>-12821730.574284228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-12821730.574284228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-53514.107824161692</v>
      </c>
      <c r="L873" s="444">
        <f t="shared" ca="1" si="80"/>
        <v>-12896899.985622969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-12896899.985622969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-53827.313704739783</v>
      </c>
      <c r="L874" s="444">
        <f t="shared" ca="1" si="80"/>
        <v>-12972382.602842288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-12972382.602842288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-54141.82460982028</v>
      </c>
      <c r="L875" s="444">
        <f t="shared" ca="1" si="80"/>
        <v>-13048179.730966687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-13048179.730966687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-54457.645977005275</v>
      </c>
      <c r="L876" s="444">
        <f t="shared" ca="1" si="80"/>
        <v>-13124292.680458272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-13124292.680458272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-54774.783266553546</v>
      </c>
      <c r="L877" s="444">
        <f t="shared" ca="1" si="80"/>
        <v>-13200722.767239405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-13200722.767239405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-55093.241961474923</v>
      </c>
      <c r="L878" s="444">
        <f t="shared" ca="1" si="80"/>
        <v>-13277471.31271546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-13277471.31271546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-55413.027567625162</v>
      </c>
      <c r="L879" s="444">
        <f t="shared" ca="1" si="80"/>
        <v>-13354539.643797664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-13354539.643797664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-55734.145613801003</v>
      </c>
      <c r="L880" s="444">
        <f t="shared" ca="1" si="80"/>
        <v>-13431929.092926044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-13431929.092926044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-56056.601651835932</v>
      </c>
      <c r="L881" s="444">
        <f t="shared" ca="1" si="80"/>
        <v>-13509640.99809246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-13509640.99809246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-56380.401256695994</v>
      </c>
      <c r="L882" s="444">
        <f t="shared" ca="1" si="80"/>
        <v>-13587676.702863734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-13587676.702863734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-56705.550026576311</v>
      </c>
      <c r="L883" s="444">
        <f t="shared" ca="1" si="80"/>
        <v>-13666037.55640489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-13666037.55640489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-57032.053582997796</v>
      </c>
      <c r="L884" s="444">
        <f t="shared" ca="1" si="80"/>
        <v>-13744724.913502468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-13744724.913502468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-57359.917570904356</v>
      </c>
      <c r="L885" s="444">
        <f t="shared" ca="1" si="80"/>
        <v>-13823740.134587951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-13823740.134587951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-57689.14765876055</v>
      </c>
      <c r="L886" s="444">
        <f t="shared" ca="1" si="80"/>
        <v>-13903084.58576129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-13903084.58576129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-58019.749538649448</v>
      </c>
      <c r="L887" s="444">
        <f t="shared" ca="1" si="80"/>
        <v>-13982759.638814518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-13982759.638814518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-58351.728926371237</v>
      </c>
      <c r="L888" s="444">
        <f t="shared" ca="1" si="80"/>
        <v>-14062766.671255469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-14062766.671255469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-58685.091561541863</v>
      </c>
      <c r="L889" s="444">
        <f t="shared" ca="1" si="80"/>
        <v>-14143107.06633159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-14143107.06633159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-59019.843207692378</v>
      </c>
      <c r="L890" s="444">
        <f t="shared" ca="1" si="80"/>
        <v>-14223782.213053862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-14223782.213053862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-59355.989652368502</v>
      </c>
      <c r="L891" s="444">
        <f t="shared" ca="1" si="80"/>
        <v>-14304793.50622081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-14304793.50622081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-59693.536707230785</v>
      </c>
      <c r="L892" s="444">
        <f t="shared" ca="1" si="80"/>
        <v>-14386142.346442619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-14386142.346442619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-60032.490208154995</v>
      </c>
      <c r="L893" s="444">
        <f t="shared" ca="1" si="80"/>
        <v>-14467830.140165353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-14467830.140165353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-60372.856015333055</v>
      </c>
      <c r="L894" s="444">
        <f t="shared" ca="1" si="80"/>
        <v>-14549858.299695266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-14549858.299695266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-60714.640013374359</v>
      </c>
      <c r="L895" s="444">
        <f t="shared" ca="1" si="80"/>
        <v>-14632228.24322322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-14632228.24322322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-61057.848111407497</v>
      </c>
      <c r="L896" s="444">
        <f t="shared" ca="1" si="80"/>
        <v>-14714941.394849207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-14714941.394849207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-61402.486243182451</v>
      </c>
      <c r="L897" s="444">
        <f t="shared" ca="1" si="80"/>
        <v>-14797999.184606969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-14797999.184606969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-61748.56036717313</v>
      </c>
      <c r="L898" s="444">
        <f t="shared" ca="1" si="80"/>
        <v>-14881403.048488721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-14881403.048488721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-62096.07646668041</v>
      </c>
      <c r="L899" s="444">
        <f t="shared" ca="1" si="80"/>
        <v>-14965154.42846998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-14965154.42846998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-62445.040549935671</v>
      </c>
      <c r="L900" s="444">
        <f t="shared" ca="1" si="80"/>
        <v>-15049254.772534495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-15049254.772534495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-62795.458650204469</v>
      </c>
      <c r="L901" s="444">
        <f t="shared" ca="1" si="80"/>
        <v>-15133705.53469928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-15133705.53469928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-63147.33682589107</v>
      </c>
      <c r="L902" s="444">
        <f t="shared" ca="1" si="80"/>
        <v>-15218508.17503975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-15218508.17503975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-63500.681160643035</v>
      </c>
      <c r="L903" s="444">
        <f t="shared" ca="1" si="80"/>
        <v>-15303664.159714973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-15303664.159714973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-63855.497763456464</v>
      </c>
      <c r="L904" s="444">
        <f t="shared" ca="1" si="80"/>
        <v>-15389174.960993009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-15389174.960993009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-64211.792768781619</v>
      </c>
      <c r="L905" s="444">
        <f t="shared" ca="1" si="80"/>
        <v>-15475042.05727637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-15475042.05727637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-64569.572336628953</v>
      </c>
      <c r="L906" s="444">
        <f t="shared" ca="1" si="80"/>
        <v>-15561266.933127578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-15561266.933127578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-64928.842652675659</v>
      </c>
      <c r="L907" s="444">
        <f t="shared" ca="1" si="80"/>
        <v>-15647851.079294832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-15647851.079294832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-65289.609928372549</v>
      </c>
      <c r="L908" s="444">
        <f t="shared" ca="1" si="80"/>
        <v>-15734795.992737785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-15734795.992737785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-65651.880401051516</v>
      </c>
      <c r="L909" s="444">
        <f t="shared" ca="1" si="80"/>
        <v>-15822103.176653415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-15822103.176653415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-66015.660334033309</v>
      </c>
      <c r="L910" s="444">
        <f t="shared" ca="1" si="80"/>
        <v>-15909774.140502028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-15909774.140502028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-66380.956016735872</v>
      </c>
      <c r="L911" s="444">
        <f t="shared" ca="1" si="80"/>
        <v>-15997810.400033344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-15997810.400033344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-66747.773764783007</v>
      </c>
      <c r="L912" s="444">
        <f t="shared" ca="1" si="80"/>
        <v>-16086213.477312706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-16086213.477312706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-67116.119920113691</v>
      </c>
      <c r="L913" s="444">
        <f t="shared" ca="1" si="80"/>
        <v>-16174984.9007474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-16174984.9007474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-67486.00085109158</v>
      </c>
      <c r="L914" s="444">
        <f t="shared" ca="1" si="80"/>
        <v>-16264126.20511307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-16264126.20511307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-67857.422952615205</v>
      </c>
      <c r="L915" s="444">
        <f t="shared" ca="1" si="80"/>
        <v>-16353638.931580264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-16353638.931580264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-68230.392646228516</v>
      </c>
      <c r="L916" s="444">
        <f t="shared" ca="1" si="80"/>
        <v>-16443524.627741072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-16443524.627741072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-68604.91638023188</v>
      </c>
      <c r="L917" s="444">
        <f t="shared" ca="1" si="80"/>
        <v>-16533784.847635884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-16533784.847635884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-68981.000629793591</v>
      </c>
      <c r="L918" s="444">
        <f t="shared" ca="1" si="80"/>
        <v>-16624421.151780257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-16624421.151780257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-69358.65189706182</v>
      </c>
      <c r="L919" s="444">
        <f t="shared" ca="1" si="80"/>
        <v>-16715435.107191898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-16715435.107191898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-69737.876711276986</v>
      </c>
      <c r="L920" s="444">
        <f t="shared" ca="1" si="80"/>
        <v>-16806828.287417755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-16806828.287417755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-70118.681628884719</v>
      </c>
      <c r="L921" s="444">
        <f t="shared" ca="1" si="80"/>
        <v>-16898602.272561215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-16898602.272561215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-70501.073233649135</v>
      </c>
      <c r="L922" s="444">
        <f t="shared" ca="1" si="80"/>
        <v>-16990758.649309441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-16990758.649309441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-70885.058136766747</v>
      </c>
      <c r="L923" s="444">
        <f t="shared" ca="1" si="80"/>
        <v>-17083299.010960784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-17083299.010960784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-71270.642976980671</v>
      </c>
      <c r="L924" s="444">
        <f t="shared" ca="1" si="80"/>
        <v>-17176224.957452342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-17176224.957452342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-71657.834420695493</v>
      </c>
      <c r="L925" s="444">
        <f t="shared" ca="1" si="80"/>
        <v>-17269538.095387615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-17269538.095387615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-72046.63916209247</v>
      </c>
      <c r="L926" s="444">
        <f t="shared" ca="1" si="80"/>
        <v>-17363240.038064286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-17363240.038064286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-72437.063923245267</v>
      </c>
      <c r="L927" s="444">
        <f t="shared" ca="1" si="80"/>
        <v>-17457332.405502107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-17457332.405502107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-72829.115454236191</v>
      </c>
      <c r="L928" s="444">
        <f t="shared" ca="1" si="80"/>
        <v>-17551816.824470922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-17551816.824470922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-73222.800533272908</v>
      </c>
      <c r="L929" s="444">
        <f t="shared" ca="1" si="80"/>
        <v>-17646694.928518772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-17646694.928518772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-73618.125966805615</v>
      </c>
      <c r="L930" s="444">
        <f t="shared" ca="1" si="80"/>
        <v>-17741968.358000156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-17741968.358000156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-74015.098589644724</v>
      </c>
      <c r="L931" s="444">
        <f t="shared" ca="1" si="80"/>
        <v>-17837638.760104377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-17837638.760104377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-74413.725265078974</v>
      </c>
      <c r="L932" s="444">
        <f t="shared" ca="1" si="80"/>
        <v>-17933707.788884033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-17933707.788884033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-74814.012884994212</v>
      </c>
      <c r="L933" s="444">
        <f t="shared" ca="1" si="80"/>
        <v>-18030177.105283603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-18030177.105283603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-75215.968369992421</v>
      </c>
      <c r="L934" s="444">
        <f t="shared" ca="1" si="80"/>
        <v>-18127048.377168171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-18127048.377168171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-75619.598669511455</v>
      </c>
      <c r="L935" s="444">
        <f t="shared" ca="1" si="80"/>
        <v>-18224323.279352259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-18224323.279352259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-76024.910761945153</v>
      </c>
      <c r="L936" s="444">
        <f t="shared" ca="1" si="80"/>
        <v>-18322003.493628781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-18322003.493628781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-76431.911654764001</v>
      </c>
      <c r="L937" s="444">
        <f t="shared" ca="1" si="80"/>
        <v>-18420090.708798122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-18420090.708798122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-76840.608384636245</v>
      </c>
      <c r="L938" s="444">
        <f t="shared" ca="1" si="80"/>
        <v>-18518586.620697334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-18518586.620697334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-77251.008017549626</v>
      </c>
      <c r="L939" s="444">
        <f t="shared" ca="1" si="80"/>
        <v>-18617492.932229463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-18617492.932229463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-77663.117648933505</v>
      </c>
      <c r="L940" s="444">
        <f t="shared" ca="1" si="80"/>
        <v>-18716811.353392974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-18716811.353392974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-78076.944403781468</v>
      </c>
      <c r="L941" s="444">
        <f t="shared" ca="1" si="80"/>
        <v>-18816543.601311333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-18816543.601311333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-78492.495436774625</v>
      </c>
      <c r="L942" s="444">
        <f t="shared" ca="1" si="80"/>
        <v>-18916691.400262687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-18916691.400262687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-78909.777932405268</v>
      </c>
      <c r="L943" s="444">
        <f t="shared" ca="1" si="80"/>
        <v>-19017256.48170967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-19017256.48170967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-79328.799105101032</v>
      </c>
      <c r="L944" s="444">
        <f t="shared" ca="1" si="80"/>
        <v>-19118240.584329348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-19118240.584329348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-79749.566199349691</v>
      </c>
      <c r="L945" s="444">
        <f t="shared" ca="1" si="80"/>
        <v>-19219645.454043277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-19219645.454043277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-80172.086489824389</v>
      </c>
      <c r="L946" s="444">
        <f t="shared" ca="1" si="80"/>
        <v>-19321472.844047677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-19321472.844047677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-80596.367281509389</v>
      </c>
      <c r="L947" s="444">
        <f t="shared" ca="1" si="80"/>
        <v>-19423724.514843762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-19423724.514843762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-81022.415909826406</v>
      </c>
      <c r="L948" s="444">
        <f t="shared" ca="1" si="80"/>
        <v>-19526402.234268166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-19526402.234268166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-81450.239740761433</v>
      </c>
      <c r="L949" s="444">
        <f t="shared" ca="1" si="80"/>
        <v>-19629507.777523506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-19629507.777523506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-81879.846170992008</v>
      </c>
      <c r="L950" s="444">
        <f t="shared" ca="1" si="80"/>
        <v>-19733042.927209076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-19733042.927209076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-82311.242628015214</v>
      </c>
      <c r="L951" s="444">
        <f t="shared" ca="1" si="80"/>
        <v>-19837009.473351669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-19837009.473351669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-82744.436570276026</v>
      </c>
      <c r="L952" s="444">
        <f t="shared" ca="1" si="80"/>
        <v>-19941409.213436522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-19941409.213436522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-83179.435487296243</v>
      </c>
      <c r="L953" s="444">
        <f t="shared" ca="1" si="80"/>
        <v>-20046243.952438395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-20046243.952438395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-83616.246899804057</v>
      </c>
      <c r="L954" s="444">
        <f t="shared" ca="1" si="80"/>
        <v>-20151515.502852775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-20151515.502852775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-84054.878359863971</v>
      </c>
      <c r="L955" s="444">
        <f t="shared" ca="1" si="80"/>
        <v>-20257225.684727218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-20257225.684727218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-84495.337451007479</v>
      </c>
      <c r="L956" s="444">
        <f t="shared" ca="1" si="80"/>
        <v>-20363376.325692803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-20363376.325692803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-84937.631788364088</v>
      </c>
      <c r="L957" s="444">
        <f t="shared" ca="1" si="80"/>
        <v>-20469969.260995746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-20469969.260995746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-85381.769018793013</v>
      </c>
      <c r="L958" s="444">
        <f t="shared" ca="1" si="80"/>
        <v>-20577006.333529115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-20577006.333529115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-85827.756821015384</v>
      </c>
      <c r="L959" s="444">
        <f t="shared" ca="1" si="80"/>
        <v>-20684489.393864706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-20684489.393864706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-86275.602905747015</v>
      </c>
      <c r="L960" s="444">
        <f t="shared" ca="1" si="80"/>
        <v>-20792420.30028503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-20792420.30028503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-86725.3150158317</v>
      </c>
      <c r="L961" s="444">
        <f t="shared" ca="1" si="80"/>
        <v>-20900800.918815438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-20900800.918815438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-87176.900926375063</v>
      </c>
      <c r="L962" s="444">
        <f t="shared" ca="1" si="80"/>
        <v>-21009633.123256389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-21009633.123256389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-87630.36844487903</v>
      </c>
      <c r="L963" s="444">
        <f t="shared" ca="1" si="80"/>
        <v>-21118918.795215845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-21118918.795215845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-88085.725411376756</v>
      </c>
      <c r="L964" s="444">
        <f t="shared" ca="1" si="80"/>
        <v>-21228659.8241418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-21228659.8241418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-88542.979698568233</v>
      </c>
      <c r="L965" s="444">
        <f t="shared" ca="1" si="80"/>
        <v>-21338858.107354946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-21338858.107354946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-89002.139211956353</v>
      </c>
      <c r="L966" s="444">
        <f t="shared" ca="1" si="80"/>
        <v>-21449515.55008148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-21449515.55008148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-89463.211889983577</v>
      </c>
      <c r="L967" s="444">
        <f t="shared" ca="1" si="80"/>
        <v>-21560634.06548604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-21560634.06548604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-89926.205704169231</v>
      </c>
      <c r="L968" s="444">
        <f t="shared" ca="1" si="80"/>
        <v>-21672215.574704785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-21672215.574704785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-90391.128659247348</v>
      </c>
      <c r="L969" s="444">
        <f t="shared" ca="1" si="80"/>
        <v>-21784262.006878611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-21784262.006878611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-90857.988793304947</v>
      </c>
      <c r="L970" s="444">
        <f t="shared" ca="1" si="80"/>
        <v>-21896775.299186494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-21896775.299186494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-91326.794177921125</v>
      </c>
      <c r="L971" s="444">
        <f t="shared" ca="1" si="80"/>
        <v>-22009757.396878991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-22009757.396878991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-91797.552918306537</v>
      </c>
      <c r="L972" s="444">
        <f t="shared" ca="1" si="80"/>
        <v>-22123210.253311876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-22123210.253311876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-92270.273153443559</v>
      </c>
      <c r="L973" s="444">
        <f t="shared" ca="1" si="80"/>
        <v>-22237135.829979897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-22237135.829979897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-92744.963056226974</v>
      </c>
      <c r="L974" s="444">
        <f t="shared" ca="1" si="80"/>
        <v>-22351536.096550699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-22351536.096550699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-93221.630833605319</v>
      </c>
      <c r="L975" s="444">
        <f t="shared" ca="1" si="80"/>
        <v>-22466413.030898884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-22466413.030898884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-93700.284726722748</v>
      </c>
      <c r="L976" s="444">
        <f t="shared" ca="1" si="80"/>
        <v>-22581768.619140185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-22581768.619140185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-94180.933011061512</v>
      </c>
      <c r="L977" s="444">
        <f t="shared" ca="1" si="80"/>
        <v>-22697604.855665825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-22697604.855665825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-94663.583996585017</v>
      </c>
      <c r="L978" s="444">
        <f t="shared" ca="1" si="80"/>
        <v>-22813923.743176989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-22813923.743176989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-95148.246027881527</v>
      </c>
      <c r="L979" s="444">
        <f t="shared" ca="1" si="80"/>
        <v>-22930727.29271945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-22930727.29271945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-95634.927484308442</v>
      </c>
      <c r="L980" s="444">
        <f t="shared" ca="1" si="80"/>
        <v>-23048017.523718335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-23048017.523718335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-96123.636780137138</v>
      </c>
      <c r="L981" s="444">
        <f t="shared" ca="1" si="80"/>
        <v>-23165796.464013048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-23165796.464013048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-96614.382364698438</v>
      </c>
      <c r="L982" s="444">
        <f t="shared" ca="1" si="80"/>
        <v>-23284066.149892323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-23284066.149892323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-97107.172722528747</v>
      </c>
      <c r="L983" s="444">
        <f t="shared" ca="1" si="80"/>
        <v>-23402828.62612943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-23402828.62612943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-97602.016373516701</v>
      </c>
      <c r="L984" s="444">
        <f t="shared" ca="1" si="80"/>
        <v>-23522085.946017522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-23522085.946017522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-98098.921873050422</v>
      </c>
      <c r="L985" s="444">
        <f t="shared" ca="1" si="80"/>
        <v>-23641840.171405151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-23641840.171405151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-98597.897812165538</v>
      </c>
      <c r="L986" s="444">
        <f t="shared" ca="1" si="80"/>
        <v>-23762093.372731894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-23762093.372731894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-99098.952817693629</v>
      </c>
      <c r="L987" s="444">
        <f t="shared" ca="1" si="80"/>
        <v>-23882847.629064165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-23882847.629064165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-99602.095552411425</v>
      </c>
      <c r="L988" s="444">
        <f t="shared" ca="1" si="80"/>
        <v>-24004105.028131153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-24004105.028131153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-100107.33471519055</v>
      </c>
      <c r="L989" s="444">
        <f t="shared" ca="1" si="80"/>
        <v>-24125867.666360922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-24125867.666360922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-100614.67904114792</v>
      </c>
      <c r="L990" s="444">
        <f t="shared" ca="1" si="80"/>
        <v>-24248137.648916647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-24248137.648916647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-101124.13730179677</v>
      </c>
      <c r="L991" s="444">
        <f t="shared" ca="1" si="80"/>
        <v>-24370917.089733019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-24370917.089733019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-101635.71830519832</v>
      </c>
      <c r="L992" s="444">
        <f t="shared" ca="1" si="80"/>
        <v>-24494208.111552794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-24494208.111552794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-102149.43089611405</v>
      </c>
      <c r="L993" s="444">
        <f t="shared" ca="1" si="80"/>
        <v>-24618012.845963486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-24618012.845963486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-102665.2839561586</v>
      </c>
      <c r="L994" s="444">
        <f t="shared" ca="1" si="80"/>
        <v>-24742333.433434222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-24742333.433434222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-103183.28640395333</v>
      </c>
      <c r="L995" s="444">
        <f t="shared" ca="1" si="80"/>
        <v>-24867172.023352753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-24867172.023352753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-103703.44719528055</v>
      </c>
      <c r="L996" s="444">
        <f t="shared" ca="1" si="80"/>
        <v>-24992530.774062611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-24992530.774062611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-104225.77532323828</v>
      </c>
      <c r="L997" s="444">
        <f t="shared" ca="1" si="80"/>
        <v>-25118411.852900427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-25118411.852900427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-104750.27981839585</v>
      </c>
      <c r="L998" s="444">
        <f t="shared" ca="1" si="80"/>
        <v>-25244817.436233401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-25244817.436233401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-105276.96974894991</v>
      </c>
      <c r="L999" s="444">
        <f t="shared" ca="1" si="80"/>
        <v>-25371749.70949693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-25371749.70949693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-105805.85422088129</v>
      </c>
      <c r="L1000" s="444">
        <f t="shared" ca="1" si="80"/>
        <v>-25499210.86723239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-25499210.86723239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-106336.94237811236</v>
      </c>
      <c r="L1001" s="444">
        <f t="shared" ca="1" si="80"/>
        <v>-25627203.113125078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-25627203.113125078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-106870.24340266523</v>
      </c>
      <c r="L1002" s="444">
        <f t="shared" ca="1" si="80"/>
        <v>-25755728.660042319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-25755728.660042319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-107405.7665148204</v>
      </c>
      <c r="L1003" s="444">
        <f t="shared" ca="1" si="80"/>
        <v>-25884789.730071716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-25884789.730071716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-107943.52097327622</v>
      </c>
      <c r="L1004" s="444">
        <f t="shared" ca="1" si="80"/>
        <v>-26014388.55455957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-26014388.55455957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-108483.51607530894</v>
      </c>
      <c r="L1005" s="444">
        <f t="shared" ca="1" si="80"/>
        <v>-26144527.374149457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-26144527.374149457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-109025.76115693347</v>
      </c>
      <c r="L1006" s="444">
        <f t="shared" ca="1" si="80"/>
        <v>-26275208.438820969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-26275208.438820969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-109570.26559306477</v>
      </c>
      <c r="L1007" s="444">
        <f t="shared" ca="1" si="80"/>
        <v>-26406434.00792861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-26406434.00792861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-110117.03879767994</v>
      </c>
      <c r="L1008" s="444">
        <f t="shared" ca="1" si="80"/>
        <v>-26538206.350240868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-26538206.350240868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-110666.09022398102</v>
      </c>
      <c r="L1009" s="444">
        <f t="shared" ca="1" si="80"/>
        <v>-26670527.743979424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-26670527.743979424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-111217.42936455834</v>
      </c>
      <c r="L1010" s="444">
        <f t="shared" ca="1" si="80"/>
        <v>-26803400.47685856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-26803400.47685856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-111771.06575155474</v>
      </c>
      <c r="L1011" s="444">
        <f t="shared" ca="1" si="80"/>
        <v>-26936826.846124694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-26936826.846124694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-112327.00895683029</v>
      </c>
      <c r="L1012" s="444">
        <f t="shared" ca="1" si="80"/>
        <v>-27070809.158596102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-27070809.158596102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-112885.26859212783</v>
      </c>
      <c r="L1013" s="444">
        <f t="shared" ca="1" si="80"/>
        <v>-27205349.730702806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-27205349.730702806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-113445.85430923909</v>
      </c>
      <c r="L1014" s="444">
        <f t="shared" ca="1" si="80"/>
        <v>-27340450.888526622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-27340450.888526622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-114008.77580017166</v>
      </c>
      <c r="L1015" s="444">
        <f t="shared" ca="1" si="80"/>
        <v>-27476114.967841372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-27476114.967841372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-114574.04279731645</v>
      </c>
      <c r="L1016" s="444">
        <f t="shared" ca="1" si="80"/>
        <v>-27612344.314153265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-27612344.314153265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-115141.66507361601</v>
      </c>
      <c r="L1017" s="444">
        <f t="shared" ca="1" si="80"/>
        <v>-27749141.282741457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-27749141.282741457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-115711.65244273347</v>
      </c>
      <c r="L1018" s="444">
        <f t="shared" ca="1" si="80"/>
        <v>-27886508.238698769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-27886508.238698769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-116284.01475922228</v>
      </c>
      <c r="L1019" s="444">
        <f t="shared" ca="1" si="80"/>
        <v>-28024447.556972571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-28024447.556972571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-116858.76191869644</v>
      </c>
      <c r="L1020" s="444">
        <f t="shared" ca="1" si="80"/>
        <v>-28162961.622405846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-28162961.622405846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-117435.90385800178</v>
      </c>
      <c r="L1021" s="444">
        <f t="shared" ca="1" si="80"/>
        <v>-28302052.829778425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-28302052.829778425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-118015.45055538749</v>
      </c>
      <c r="L1022" s="444">
        <f t="shared" ca="1" si="80"/>
        <v>-28441723.583848391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-28441723.583848391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-118597.41203067901</v>
      </c>
      <c r="L1023" s="444">
        <f t="shared" ca="1" si="80"/>
        <v>-28581976.299393646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-28581976.299393646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-119181.79834545091</v>
      </c>
      <c r="L1024" s="444">
        <f t="shared" ca="1" si="80"/>
        <v>-28722813.401253674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-28722813.401253674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-119768.61960320106</v>
      </c>
      <c r="L1025" s="444">
        <f t="shared" ca="1" si="80"/>
        <v>-28864237.324371453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-28864237.324371453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-120357.88594952512</v>
      </c>
      <c r="L1026" s="444">
        <f t="shared" ca="1" si="80"/>
        <v>-29006250.513835557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-29006250.513835557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-120949.60757229224</v>
      </c>
      <c r="L1027" s="444">
        <f t="shared" ca="1" si="80"/>
        <v>-29148855.424922425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-29148855.424922425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-121543.79470182084</v>
      </c>
      <c r="L1028" s="444">
        <f t="shared" ref="L1028:L1282" ca="1" si="104">I1028-J1028+K1028</f>
        <v>-29292054.523138825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-29292054.523138825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-122140.45761105586</v>
      </c>
      <c r="L1029" s="444">
        <f t="shared" ca="1" si="104"/>
        <v>-29435850.284264456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-29435850.284264456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-122739.60661574597</v>
      </c>
      <c r="L1030" s="444">
        <f t="shared" ca="1" si="104"/>
        <v>-29580245.194394778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-29580245.194394778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-123341.25207462232</v>
      </c>
      <c r="L1031" s="444">
        <f t="shared" ca="1" si="104"/>
        <v>-29725241.749983978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-29725241.749983978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-123945.40438957732</v>
      </c>
      <c r="L1032" s="444">
        <f t="shared" ca="1" si="104"/>
        <v>-29870842.457888134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-29870842.457888134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-124552.07400584462</v>
      </c>
      <c r="L1033" s="444">
        <f t="shared" ca="1" si="104"/>
        <v>-30017049.835408557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-30017049.835408557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-125161.27141217973</v>
      </c>
      <c r="L1034" s="444">
        <f t="shared" ca="1" si="104"/>
        <v>-30163866.410335314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-30163866.410335314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-125773.00714104121</v>
      </c>
      <c r="L1035" s="444">
        <f t="shared" ca="1" si="104"/>
        <v>-30311294.720990933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-30311294.720990933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-126387.29176877298</v>
      </c>
      <c r="L1036" s="444">
        <f t="shared" ca="1" si="104"/>
        <v>-30459337.316274285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-30459337.316274285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-127004.13591578693</v>
      </c>
      <c r="L1037" s="444">
        <f t="shared" ca="1" si="104"/>
        <v>-30607996.755704649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-30607996.755704649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-127623.55024674677</v>
      </c>
      <c r="L1038" s="444">
        <f t="shared" ca="1" si="104"/>
        <v>-30757275.609465972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-30757275.609465972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-128245.54547075229</v>
      </c>
      <c r="L1039" s="444">
        <f t="shared" ca="1" si="104"/>
        <v>-30907176.458451301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-30907176.458451301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-128870.13234152448</v>
      </c>
      <c r="L1040" s="444">
        <f t="shared" ca="1" si="104"/>
        <v>-31057701.894307401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-31057701.894307401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-129497.32165759157</v>
      </c>
      <c r="L1041" s="444">
        <f t="shared" ca="1" si="104"/>
        <v>-31208854.519479569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-31208854.519479569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-130127.12426247561</v>
      </c>
      <c r="L1042" s="444">
        <f t="shared" ca="1" si="104"/>
        <v>-31360636.947256621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-31360636.947256621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-130759.55104487999</v>
      </c>
      <c r="L1043" s="444">
        <f t="shared" ca="1" si="104"/>
        <v>-31513051.80181608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-31513051.80181608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-131394.61293887775</v>
      </c>
      <c r="L1044" s="444">
        <f t="shared" ca="1" si="104"/>
        <v>-31666101.718269534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-31666101.718269534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-132032.32092410047</v>
      </c>
      <c r="L1045" s="444">
        <f t="shared" ca="1" si="104"/>
        <v>-31819789.342708211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-31819789.342708211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-132672.6860259283</v>
      </c>
      <c r="L1046" s="444">
        <f t="shared" ca="1" si="104"/>
        <v>-31974117.332248718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-31974117.332248718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-133315.71931568041</v>
      </c>
      <c r="L1047" s="444">
        <f t="shared" ca="1" si="104"/>
        <v>-32129088.355078977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-32129088.355078977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-133961.43191080648</v>
      </c>
      <c r="L1048" s="444">
        <f t="shared" ca="1" si="104"/>
        <v>-32284705.090504359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-32284705.090504359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-134609.83497507891</v>
      </c>
      <c r="L1049" s="444">
        <f t="shared" ca="1" si="104"/>
        <v>-32440970.228994016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-32440970.228994016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-135260.93971878581</v>
      </c>
      <c r="L1050" s="444">
        <f t="shared" ca="1" si="104"/>
        <v>-32597886.47222738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-32597886.47222738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-135914.75739892482</v>
      </c>
      <c r="L1051" s="444">
        <f t="shared" ca="1" si="104"/>
        <v>-32755456.533140883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-32755456.533140883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-136571.29931939775</v>
      </c>
      <c r="L1052" s="444">
        <f t="shared" ca="1" si="104"/>
        <v>-32913683.135974858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-32913683.135974858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-137230.57683120598</v>
      </c>
      <c r="L1053" s="444">
        <f t="shared" ca="1" si="104"/>
        <v>-33072569.016320642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-33072569.016320642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-137892.60133264674</v>
      </c>
      <c r="L1054" s="444">
        <f t="shared" ca="1" si="104"/>
        <v>-33232116.921167865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-33232116.921167865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-138557.38426951016</v>
      </c>
      <c r="L1055" s="444">
        <f t="shared" ca="1" si="104"/>
        <v>-33392329.608951952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-33392329.608951952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-139224.9371352772</v>
      </c>
      <c r="L1056" s="444">
        <f t="shared" ca="1" si="104"/>
        <v>-33553209.849601805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-33553209.849601805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-139895.27147131826</v>
      </c>
      <c r="L1057" s="444">
        <f t="shared" ca="1" si="104"/>
        <v>-33714760.424587704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-33714760.424587704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-140568.39886709285</v>
      </c>
      <c r="L1058" s="444">
        <f t="shared" ca="1" si="104"/>
        <v>-33876984.126969375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-33876984.126969375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-141244.33096034979</v>
      </c>
      <c r="L1059" s="444">
        <f t="shared" ca="1" si="104"/>
        <v>-34039883.7614443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-34039883.7614443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-141923.07943732865</v>
      </c>
      <c r="L1060" s="444">
        <f t="shared" ca="1" si="104"/>
        <v>-34203462.144396208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-34203462.144396208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-142604.65603296162</v>
      </c>
      <c r="L1061" s="444">
        <f t="shared" ca="1" si="104"/>
        <v>-34367722.10394375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-34367722.10394375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-143289.07253107635</v>
      </c>
      <c r="L1062" s="444">
        <f t="shared" ca="1" si="104"/>
        <v>-34532666.479989402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-34532666.479989402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-143976.34076459991</v>
      </c>
      <c r="L1063" s="444">
        <f t="shared" ca="1" si="104"/>
        <v>-34698298.124268577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-34698298.124268577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-144666.47261576314</v>
      </c>
      <c r="L1064" s="444">
        <f t="shared" ca="1" si="104"/>
        <v>-34864619.900398917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-34864619.900398917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-145359.48001630622</v>
      </c>
      <c r="L1065" s="444">
        <f t="shared" ca="1" si="104"/>
        <v>-35031634.683929801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-35031634.683929801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-146055.3749476849</v>
      </c>
      <c r="L1066" s="444">
        <f t="shared" ca="1" si="104"/>
        <v>-35199345.36239206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-35199345.36239206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-146754.16944127766</v>
      </c>
      <c r="L1067" s="444">
        <f t="shared" ca="1" si="104"/>
        <v>-35367754.835347913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-35367754.835347913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-147455.8755785937</v>
      </c>
      <c r="L1068" s="444">
        <f t="shared" ca="1" si="104"/>
        <v>-35536866.014441088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-35536866.014441088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-148160.50549148195</v>
      </c>
      <c r="L1069" s="444">
        <f t="shared" ca="1" si="104"/>
        <v>-35706681.823447146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-35706681.823447146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-148868.0713623405</v>
      </c>
      <c r="L1070" s="444">
        <f t="shared" ca="1" si="104"/>
        <v>-35877205.198324062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-35877205.198324062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-149578.58542432767</v>
      </c>
      <c r="L1071" s="444">
        <f t="shared" ca="1" si="104"/>
        <v>-36048439.087262966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-36048439.087262966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-150292.0599615731</v>
      </c>
      <c r="L1072" s="444">
        <f t="shared" ca="1" si="104"/>
        <v>-36220386.450739115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-36220386.450739115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-151008.50730939038</v>
      </c>
      <c r="L1073" s="444">
        <f t="shared" ca="1" si="104"/>
        <v>-36393050.261563085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-36393050.261563085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-151727.93985449025</v>
      </c>
      <c r="L1074" s="444">
        <f t="shared" ca="1" si="104"/>
        <v>-36566433.50493215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-36566433.50493215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-152450.3700351947</v>
      </c>
      <c r="L1075" s="444">
        <f t="shared" ca="1" si="104"/>
        <v>-36740539.178481922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-36740539.178481922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-153175.81034165208</v>
      </c>
      <c r="L1076" s="444">
        <f t="shared" ca="1" si="104"/>
        <v>-36915370.292338148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-36915370.292338148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-153904.27331605303</v>
      </c>
      <c r="L1077" s="444">
        <f t="shared" ca="1" si="104"/>
        <v>-37090929.869168781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-37090929.869168781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-154635.77155284732</v>
      </c>
      <c r="L1078" s="444">
        <f t="shared" ca="1" si="104"/>
        <v>-37267220.944236204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-37267220.944236204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-155370.31769896159</v>
      </c>
      <c r="L1079" s="444">
        <f t="shared" ca="1" si="104"/>
        <v>-37444246.565449744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-37444246.565449744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-156107.92445401801</v>
      </c>
      <c r="L1080" s="444">
        <f t="shared" ca="1" si="104"/>
        <v>-37622009.79341834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-37622009.79341834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-156848.60457055381</v>
      </c>
      <c r="L1081" s="444">
        <f t="shared" ca="1" si="104"/>
        <v>-37800513.701503471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-37800513.701503471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-157592.37085424186</v>
      </c>
      <c r="L1082" s="444">
        <f t="shared" ca="1" si="104"/>
        <v>-37979761.375872292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-37979761.375872292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-158339.23616411196</v>
      </c>
      <c r="L1083" s="444">
        <f t="shared" ca="1" si="104"/>
        <v>-38159755.915550984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-38159755.915550984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-159089.21341277318</v>
      </c>
      <c r="L1084" s="444">
        <f t="shared" ca="1" si="104"/>
        <v>-38340500.432478338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-38340500.432478338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-159842.31556663715</v>
      </c>
      <c r="L1085" s="444">
        <f t="shared" ca="1" si="104"/>
        <v>-38521998.051559553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-38521998.051559553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-160598.55564614219</v>
      </c>
      <c r="L1086" s="444">
        <f t="shared" ca="1" si="104"/>
        <v>-38704251.910720274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-38704251.910720274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-161357.94672597855</v>
      </c>
      <c r="L1087" s="444">
        <f t="shared" ca="1" si="104"/>
        <v>-38887265.160960831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-38887265.160960831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-162120.50193531421</v>
      </c>
      <c r="L1088" s="444">
        <f t="shared" ca="1" si="104"/>
        <v>-39071040.966410719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-39071040.966410719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-162886.23445802205</v>
      </c>
      <c r="L1089" s="444">
        <f t="shared" ca="1" si="104"/>
        <v>-39255582.504383318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-39255582.504383318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-163655.15753290791</v>
      </c>
      <c r="L1090" s="444">
        <f t="shared" ca="1" si="104"/>
        <v>-39440892.965430804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-39440892.965430804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-164427.28445393909</v>
      </c>
      <c r="L1091" s="444">
        <f t="shared" ca="1" si="104"/>
        <v>-39626975.553399317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-39626975.553399317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-165202.62857047457</v>
      </c>
      <c r="L1092" s="444">
        <f t="shared" ca="1" si="104"/>
        <v>-39813833.485484369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-39813833.485484369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-165981.20328749562</v>
      </c>
      <c r="L1093" s="444">
        <f t="shared" ca="1" si="104"/>
        <v>-40001469.992286444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-40001469.992286444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-166763.02206583758</v>
      </c>
      <c r="L1094" s="444">
        <f t="shared" ca="1" si="104"/>
        <v>-40189888.317866862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-40189888.317866862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-167548.09842242266</v>
      </c>
      <c r="L1095" s="444">
        <f t="shared" ca="1" si="104"/>
        <v>-40379091.719803862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-40379091.719803862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-168336.4459304935</v>
      </c>
      <c r="L1096" s="444">
        <f t="shared" ca="1" si="104"/>
        <v>-40569083.469248936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-40569083.469248936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-169128.07821984796</v>
      </c>
      <c r="L1097" s="444">
        <f t="shared" ca="1" si="104"/>
        <v>-40759866.850983359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-40759866.850983359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-169923.00897707473</v>
      </c>
      <c r="L1098" s="444">
        <f t="shared" ca="1" si="104"/>
        <v>-40951445.163475014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-40951445.163475014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-170721.25194578996</v>
      </c>
      <c r="L1099" s="444">
        <f t="shared" ca="1" si="104"/>
        <v>-41143821.718935385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-41143821.718935385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-171522.82092687485</v>
      </c>
      <c r="L1100" s="444">
        <f t="shared" ca="1" si="104"/>
        <v>-41336999.843376838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-41336999.843376838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-172327.72977871422</v>
      </c>
      <c r="L1101" s="444">
        <f t="shared" ca="1" si="104"/>
        <v>-41530982.87667013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-41530982.87667013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-173135.99241743627</v>
      </c>
      <c r="L1102" s="444">
        <f t="shared" ca="1" si="104"/>
        <v>-41725774.172602147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-41725774.172602147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-173947.62281715302</v>
      </c>
      <c r="L1103" s="444">
        <f t="shared" ca="1" si="104"/>
        <v>-41921377.098933876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-41921377.098933876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-174762.63501020189</v>
      </c>
      <c r="L1104" s="444">
        <f t="shared" ca="1" si="104"/>
        <v>-42117795.037458658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-42117795.037458658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-175581.04308738848</v>
      </c>
      <c r="L1105" s="444">
        <f t="shared" ca="1" si="104"/>
        <v>-42315031.384060621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-42315031.384060621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-176402.86119823001</v>
      </c>
      <c r="L1106" s="444">
        <f t="shared" ca="1" si="104"/>
        <v>-42513089.54877343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-42513089.54877343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-177228.10355120004</v>
      </c>
      <c r="L1107" s="444">
        <f t="shared" ca="1" si="104"/>
        <v>-42711972.955839209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-42711972.955839209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-178056.78441397412</v>
      </c>
      <c r="L1108" s="444">
        <f t="shared" ca="1" si="104"/>
        <v>-42911685.043767758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-42911685.043767758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-178888.91811367639</v>
      </c>
      <c r="L1109" s="444">
        <f t="shared" ca="1" si="104"/>
        <v>-43112229.265396014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-43112229.265396014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-179724.51903712747</v>
      </c>
      <c r="L1110" s="444">
        <f t="shared" ca="1" si="104"/>
        <v>-43313609.087947719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-43313609.087947719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-180563.6016310929</v>
      </c>
      <c r="L1111" s="444">
        <f t="shared" ca="1" si="104"/>
        <v>-43515827.993093386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-43515827.993093386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-181406.18040253318</v>
      </c>
      <c r="L1112" s="444">
        <f t="shared" ca="1" si="104"/>
        <v>-43718889.477010496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-43718889.477010496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-182252.26991885446</v>
      </c>
      <c r="L1113" s="444">
        <f t="shared" ca="1" si="104"/>
        <v>-43922797.050443925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-43922797.050443925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-183101.88480816042</v>
      </c>
      <c r="L1114" s="444">
        <f t="shared" ca="1" si="104"/>
        <v>-44127554.238766663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-44127554.238766663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-183955.03975950516</v>
      </c>
      <c r="L1115" s="444">
        <f t="shared" ca="1" si="104"/>
        <v>-44333164.582040742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-44333164.582040742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-184811.74952314715</v>
      </c>
      <c r="L1116" s="444">
        <f t="shared" ca="1" si="104"/>
        <v>-44539631.635078467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-44539631.635078467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-185672.02891080437</v>
      </c>
      <c r="L1117" s="444">
        <f t="shared" ca="1" si="104"/>
        <v>-44746958.967503846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-44746958.967503846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-186535.8927959101</v>
      </c>
      <c r="L1118" s="444">
        <f t="shared" ca="1" si="104"/>
        <v>-44955150.163814336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-44955150.163814336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-187403.35611387048</v>
      </c>
      <c r="L1119" s="444">
        <f t="shared" ca="1" si="104"/>
        <v>-45164208.823442787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-45164208.823442787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-188274.43386232236</v>
      </c>
      <c r="L1120" s="444">
        <f t="shared" ca="1" si="104"/>
        <v>-45374138.560819685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-45374138.560819685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-189149.14110139277</v>
      </c>
      <c r="L1121" s="444">
        <f t="shared" ca="1" si="104"/>
        <v>-45584943.005435653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-45584943.005435653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-190027.4929539593</v>
      </c>
      <c r="L1122" s="444">
        <f t="shared" ca="1" si="104"/>
        <v>-45796625.801904187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-45796625.801904187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-190909.50460591153</v>
      </c>
      <c r="L1123" s="444">
        <f t="shared" ca="1" si="104"/>
        <v>-46009190.610024676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-46009190.610024676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-191795.19130641356</v>
      </c>
      <c r="L1124" s="444">
        <f t="shared" ca="1" si="104"/>
        <v>-46222641.104845665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-46222641.104845665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-192684.56836816767</v>
      </c>
      <c r="L1125" s="444">
        <f t="shared" ca="1" si="104"/>
        <v>-46436980.97672841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-46436980.97672841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-193577.65116767911</v>
      </c>
      <c r="L1126" s="444">
        <f t="shared" ca="1" si="104"/>
        <v>-46652213.931410663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-46652213.931410663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-194474.45514552185</v>
      </c>
      <c r="L1127" s="444">
        <f t="shared" ca="1" si="104"/>
        <v>-46868343.690070763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-46868343.690070763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-195374.99580660558</v>
      </c>
      <c r="L1128" s="444">
        <f t="shared" ca="1" si="104"/>
        <v>-47085373.989391945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-47085373.989391945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-196279.28872044384</v>
      </c>
      <c r="L1129" s="444">
        <f t="shared" ca="1" si="104"/>
        <v>-47303308.581626967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-47303308.581626967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-197187.34952142311</v>
      </c>
      <c r="L1130" s="444">
        <f t="shared" ca="1" si="104"/>
        <v>-47522151.234662965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-47522151.234662965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-198099.1939090731</v>
      </c>
      <c r="L1131" s="444">
        <f t="shared" ca="1" si="104"/>
        <v>-47741905.732086614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-47741905.732086614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-199014.83764833829</v>
      </c>
      <c r="L1132" s="444">
        <f t="shared" ca="1" si="104"/>
        <v>-47962575.873249531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-47962575.873249531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-199934.29656985044</v>
      </c>
      <c r="L1133" s="444">
        <f t="shared" ca="1" si="104"/>
        <v>-48184165.473333962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-48184165.473333962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-200857.58657020226</v>
      </c>
      <c r="L1134" s="444">
        <f t="shared" ca="1" si="104"/>
        <v>-48406678.363418743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-48406678.363418743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-201784.72361222218</v>
      </c>
      <c r="L1135" s="444">
        <f t="shared" ca="1" si="104"/>
        <v>-48630118.39054554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-48630118.39054554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-202715.72372525049</v>
      </c>
      <c r="L1136" s="444">
        <f t="shared" ca="1" si="104"/>
        <v>-48854489.417785369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-48854489.417785369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-203650.60300541643</v>
      </c>
      <c r="L1137" s="444">
        <f t="shared" ca="1" si="104"/>
        <v>-49079795.324305363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-49079795.324305363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-204589.37761591643</v>
      </c>
      <c r="L1138" s="444">
        <f t="shared" ca="1" si="104"/>
        <v>-49306040.005435854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-49306040.005435854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-205532.06378729347</v>
      </c>
      <c r="L1139" s="444">
        <f t="shared" ca="1" si="104"/>
        <v>-49533227.372737728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-49533227.372737728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-206478.67781771795</v>
      </c>
      <c r="L1140" s="444">
        <f t="shared" ca="1" si="104"/>
        <v>-49761361.354070023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-49761361.354070023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-207429.23607326916</v>
      </c>
      <c r="L1141" s="444">
        <f t="shared" ca="1" si="104"/>
        <v>-49990445.893657871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-49990445.893657871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-208383.75498821854</v>
      </c>
      <c r="L1142" s="444">
        <f t="shared" ca="1" si="104"/>
        <v>-50220484.952160664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-50220484.952160664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-209342.2510653135</v>
      </c>
      <c r="L1143" s="444">
        <f t="shared" ca="1" si="104"/>
        <v>-50451482.506740555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-50451482.506740555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-210304.74087606304</v>
      </c>
      <c r="L1144" s="444">
        <f t="shared" ca="1" si="104"/>
        <v>-50683442.551131196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-50683442.551131196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-211271.24106102405</v>
      </c>
      <c r="L1145" s="444">
        <f t="shared" ca="1" si="104"/>
        <v>-50916369.095706798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-50916369.095706798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-212241.76833008905</v>
      </c>
      <c r="L1146" s="444">
        <f t="shared" ca="1" si="104"/>
        <v>-51150266.167551465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-51150266.167551465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-213216.33946277518</v>
      </c>
      <c r="L1147" s="444">
        <f t="shared" ca="1" si="104"/>
        <v>-51385137.810528815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-51385137.810528815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-214194.97130851413</v>
      </c>
      <c r="L1148" s="444">
        <f t="shared" ca="1" si="104"/>
        <v>-51620988.085351907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-51620988.085351907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-215177.68078694367</v>
      </c>
      <c r="L1149" s="444">
        <f t="shared" ca="1" si="104"/>
        <v>-51857821.069653429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-51857821.069653429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-216164.48488820004</v>
      </c>
      <c r="L1150" s="444">
        <f t="shared" ca="1" si="104"/>
        <v>-52095640.85805621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-52095640.85805621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-217155.40067321161</v>
      </c>
      <c r="L1151" s="444">
        <f t="shared" ca="1" si="104"/>
        <v>-52334451.562243998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-52334451.562243998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-218150.44527399403</v>
      </c>
      <c r="L1152" s="444">
        <f t="shared" ca="1" si="104"/>
        <v>-52574257.311032571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-52574257.311032571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-219149.63589394648</v>
      </c>
      <c r="L1153" s="444">
        <f t="shared" ca="1" si="104"/>
        <v>-52815062.250441097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-52815062.250441097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-220152.98980814865</v>
      </c>
      <c r="L1154" s="444">
        <f t="shared" ca="1" si="104"/>
        <v>-53056870.543763824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-53056870.543763824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-221160.52436366002</v>
      </c>
      <c r="L1155" s="444">
        <f t="shared" ca="1" si="104"/>
        <v>-53299686.371642061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-53299686.371642061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-222172.25697981933</v>
      </c>
      <c r="L1156" s="444">
        <f t="shared" ca="1" si="104"/>
        <v>-53543513.932136454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-53543513.932136454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-223188.20514854597</v>
      </c>
      <c r="L1157" s="444">
        <f t="shared" ca="1" si="104"/>
        <v>-53788357.440799579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-53788357.440799579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-224208.38643464228</v>
      </c>
      <c r="L1158" s="444">
        <f t="shared" ca="1" si="104"/>
        <v>-54034221.130748801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-54034221.130748801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-225232.8184760974</v>
      </c>
      <c r="L1159" s="444">
        <f t="shared" ca="1" si="104"/>
        <v>-54281109.252739474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-54281109.252739474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-226261.51898439188</v>
      </c>
      <c r="L1160" s="444">
        <f t="shared" ca="1" si="104"/>
        <v>-54529026.075238444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-54529026.075238444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-227294.50574480428</v>
      </c>
      <c r="L1161" s="444">
        <f t="shared" ca="1" si="104"/>
        <v>-54777975.884497829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-54777975.884497829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-228331.79661671835</v>
      </c>
      <c r="L1162" s="444">
        <f t="shared" ca="1" si="104"/>
        <v>-55027962.984629124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-55027962.984629124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-229373.40953393208</v>
      </c>
      <c r="L1163" s="444">
        <f t="shared" ca="1" si="104"/>
        <v>-55278991.697677635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-55278991.697677635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-230419.36250496755</v>
      </c>
      <c r="L1164" s="444">
        <f t="shared" ca="1" si="104"/>
        <v>-55531066.363697179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-55531066.363697179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-231469.67361338227</v>
      </c>
      <c r="L1165" s="444">
        <f t="shared" ca="1" si="104"/>
        <v>-55784191.34082514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-55784191.34082514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-232524.36101808219</v>
      </c>
      <c r="L1166" s="444">
        <f t="shared" ca="1" si="104"/>
        <v>-56038371.005357802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-56038371.005357802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-233583.44295363492</v>
      </c>
      <c r="L1167" s="444">
        <f t="shared" ca="1" si="104"/>
        <v>-56293609.751826011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-56293609.751826011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-234646.93773058578</v>
      </c>
      <c r="L1168" s="444">
        <f t="shared" ca="1" si="104"/>
        <v>-56549911.993071176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-56549911.993071176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-235624.6333044632</v>
      </c>
      <c r="L1169" s="444">
        <f t="shared" ca="1" si="104"/>
        <v>-56785536.626375638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-56785536.626375638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-236606.40260989851</v>
      </c>
      <c r="L1170" s="444">
        <f t="shared" ca="1" si="104"/>
        <v>-57022143.028985538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-57022143.028985538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-237592.26262077305</v>
      </c>
      <c r="L1171" s="444">
        <f t="shared" ca="1" si="104"/>
        <v>-57259735.291606307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-57259735.291606307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-238582.23038169293</v>
      </c>
      <c r="L1172" s="444">
        <f t="shared" ca="1" si="104"/>
        <v>-57498317.521987997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-57498317.521987997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-239576.32300828336</v>
      </c>
      <c r="L1173" s="444">
        <f t="shared" ca="1" si="104"/>
        <v>-57737893.844996281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-57737893.844996281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-240574.55768748451</v>
      </c>
      <c r="L1174" s="444">
        <f t="shared" ca="1" si="104"/>
        <v>-57978468.402683765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-57978468.402683765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-241576.95167784899</v>
      </c>
      <c r="L1175" s="444">
        <f t="shared" ca="1" si="104"/>
        <v>-58220045.354361616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-58220045.354361616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-242583.52230984005</v>
      </c>
      <c r="L1176" s="444">
        <f t="shared" ca="1" si="104"/>
        <v>-58462628.876671456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-58462628.876671456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-243594.28698613108</v>
      </c>
      <c r="L1177" s="444">
        <f t="shared" ca="1" si="104"/>
        <v>-58706223.163657583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-58706223.163657583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-244609.26318190663</v>
      </c>
      <c r="L1178" s="444">
        <f t="shared" ca="1" si="104"/>
        <v>-58950832.426839493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-58950832.426839493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-245628.46844516456</v>
      </c>
      <c r="L1179" s="444">
        <f t="shared" ca="1" si="104"/>
        <v>-59196460.89528466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-59196460.89528466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-246651.92039701942</v>
      </c>
      <c r="L1180" s="444">
        <f t="shared" ca="1" si="104"/>
        <v>-59443112.815681681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-59443112.815681681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-247679.636732007</v>
      </c>
      <c r="L1181" s="444">
        <f t="shared" ca="1" si="104"/>
        <v>-59690792.452413686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-59690792.452413686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-248711.63521839035</v>
      </c>
      <c r="L1182" s="444">
        <f t="shared" ca="1" si="104"/>
        <v>-59939504.087632075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-59939504.087632075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-249747.93369846701</v>
      </c>
      <c r="L1183" s="444">
        <f t="shared" ca="1" si="104"/>
        <v>-60189252.021330543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-60189252.021330543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-250788.55008887727</v>
      </c>
      <c r="L1184" s="444">
        <f t="shared" ca="1" si="104"/>
        <v>-60440040.571419418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-60440040.571419418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-251833.5023809142</v>
      </c>
      <c r="L1185" s="444">
        <f t="shared" ca="1" si="104"/>
        <v>-60691874.073800333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-60691874.073800333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-252882.80864083473</v>
      </c>
      <c r="L1186" s="444">
        <f t="shared" ca="1" si="104"/>
        <v>-60944756.882441171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-60944756.882441171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-253936.48701017152</v>
      </c>
      <c r="L1187" s="444">
        <f t="shared" ca="1" si="104"/>
        <v>-61198693.369451344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-61198693.369451344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-254994.55570604725</v>
      </c>
      <c r="L1188" s="444">
        <f t="shared" ca="1" si="104"/>
        <v>-61453687.925157391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-61453687.925157391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-256057.03302148916</v>
      </c>
      <c r="L1189" s="444">
        <f t="shared" ca="1" si="104"/>
        <v>-61709744.958178878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-61709744.958178878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-257123.93732574536</v>
      </c>
      <c r="L1190" s="444">
        <f t="shared" ca="1" si="104"/>
        <v>-61966868.895504624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-61966868.895504624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-258195.2870646026</v>
      </c>
      <c r="L1191" s="444">
        <f t="shared" ca="1" si="104"/>
        <v>-62225064.182569228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-62225064.182569228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-259271.1007607051</v>
      </c>
      <c r="L1192" s="444">
        <f t="shared" ca="1" si="104"/>
        <v>-62484335.283329934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-62484335.283329934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-260351.39701387472</v>
      </c>
      <c r="L1193" s="444">
        <f t="shared" ca="1" si="104"/>
        <v>-62744686.680343807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-62744686.680343807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-261436.19450143253</v>
      </c>
      <c r="L1194" s="444">
        <f t="shared" ca="1" si="104"/>
        <v>-63006122.874845237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-63006122.874845237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-262525.51197852183</v>
      </c>
      <c r="L1195" s="444">
        <f t="shared" ca="1" si="104"/>
        <v>-63268648.386823758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-63268648.386823758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-263619.36827843235</v>
      </c>
      <c r="L1196" s="444">
        <f t="shared" ca="1" si="104"/>
        <v>-63532267.755102187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-63532267.755102187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-264717.78231292573</v>
      </c>
      <c r="L1197" s="444">
        <f t="shared" ca="1" si="104"/>
        <v>-63796985.53741511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-63796985.53741511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-265820.77307256294</v>
      </c>
      <c r="L1198" s="444">
        <f t="shared" ca="1" si="104"/>
        <v>-64062806.310487673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-64062806.310487673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-266928.35962703195</v>
      </c>
      <c r="L1199" s="444">
        <f t="shared" ca="1" si="104"/>
        <v>-64329734.670114703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-64329734.670114703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-268040.56112547795</v>
      </c>
      <c r="L1200" s="444">
        <f t="shared" ca="1" si="104"/>
        <v>-64597775.231240183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-64597775.231240183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-269157.39679683413</v>
      </c>
      <c r="L1201" s="444">
        <f t="shared" ca="1" si="104"/>
        <v>-64866932.628037021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-64866932.628037021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-270278.88595015428</v>
      </c>
      <c r="L1202" s="444">
        <f t="shared" ca="1" si="104"/>
        <v>-65137211.513987176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-65137211.513987176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-271405.04797494656</v>
      </c>
      <c r="L1203" s="444">
        <f t="shared" ca="1" si="104"/>
        <v>-65408616.56196212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-65408616.56196212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-272535.90234150877</v>
      </c>
      <c r="L1204" s="444">
        <f t="shared" ca="1" si="104"/>
        <v>-65681152.464303628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-65681152.464303628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-273671.46860126511</v>
      </c>
      <c r="L1205" s="444">
        <f t="shared" ca="1" si="104"/>
        <v>-65954823.932904892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-65954823.932904892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-274811.76638710371</v>
      </c>
      <c r="L1206" s="444">
        <f t="shared" ca="1" si="104"/>
        <v>-66229635.699291997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-66229635.699291997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-275956.8154137166</v>
      </c>
      <c r="L1207" s="444">
        <f t="shared" ca="1" si="104"/>
        <v>-66505592.51470571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-66505592.51470571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-277106.63547794049</v>
      </c>
      <c r="L1208" s="444">
        <f t="shared" ca="1" si="104"/>
        <v>-66782699.150183648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-66782699.150183648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-278261.24645909853</v>
      </c>
      <c r="L1209" s="444">
        <f t="shared" ca="1" si="104"/>
        <v>-67060960.396642745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-67060960.396642745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-279420.66831934475</v>
      </c>
      <c r="L1210" s="444">
        <f t="shared" ca="1" si="104"/>
        <v>-67340381.064962089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-67340381.064962089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-280584.92110400868</v>
      </c>
      <c r="L1211" s="444">
        <f t="shared" ca="1" si="104"/>
        <v>-67620965.986066103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-67620965.986066103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-281754.02494194207</v>
      </c>
      <c r="L1212" s="444">
        <f t="shared" ca="1" si="104"/>
        <v>-67902720.011008039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-67902720.011008039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-282928.00004586682</v>
      </c>
      <c r="L1213" s="444">
        <f t="shared" ca="1" si="104"/>
        <v>-68185648.011053905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-68185648.011053905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-284106.86671272462</v>
      </c>
      <c r="L1214" s="444">
        <f t="shared" ca="1" si="104"/>
        <v>-68469754.877766624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-68469754.877766624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-285290.64532402757</v>
      </c>
      <c r="L1215" s="444">
        <f t="shared" ca="1" si="104"/>
        <v>-68755045.523090646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-68755045.523090646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-286479.35634621105</v>
      </c>
      <c r="L1216" s="444">
        <f t="shared" ca="1" si="104"/>
        <v>-69041524.879436851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-69041524.879436851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-287673.02033098688</v>
      </c>
      <c r="L1217" s="444">
        <f t="shared" ca="1" si="104"/>
        <v>-69329197.899767831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-69329197.899767831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-288871.6579156993</v>
      </c>
      <c r="L1218" s="444">
        <f t="shared" ca="1" si="104"/>
        <v>-69618069.557683527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-69618069.557683527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-290075.28982368135</v>
      </c>
      <c r="L1219" s="444">
        <f t="shared" ca="1" si="104"/>
        <v>-69908144.847507209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-69908144.847507209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-291283.93686461338</v>
      </c>
      <c r="L1220" s="444">
        <f t="shared" ca="1" si="104"/>
        <v>-70199428.784371823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-70199428.784371823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-292497.61993488262</v>
      </c>
      <c r="L1221" s="444">
        <f t="shared" ca="1" si="104"/>
        <v>-70491926.40430671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-70491926.40430671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-293716.36001794459</v>
      </c>
      <c r="L1222" s="444">
        <f t="shared" ca="1" si="104"/>
        <v>-70785642.76432465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-70785642.76432465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-294940.17818468605</v>
      </c>
      <c r="L1223" s="444">
        <f t="shared" ca="1" si="104"/>
        <v>-71080582.942509338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-71080582.942509338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-296169.09559378889</v>
      </c>
      <c r="L1224" s="444">
        <f t="shared" ca="1" si="104"/>
        <v>-71376752.038103133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-71376752.038103133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-297403.13349209639</v>
      </c>
      <c r="L1225" s="444">
        <f t="shared" ca="1" si="104"/>
        <v>-71674155.171595231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-71674155.171595231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-298642.31321498012</v>
      </c>
      <c r="L1226" s="444">
        <f t="shared" ca="1" si="104"/>
        <v>-71972797.484810218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-71972797.484810218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-299886.65618670924</v>
      </c>
      <c r="L1227" s="444">
        <f t="shared" ca="1" si="104"/>
        <v>-72272684.140996933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-72272684.140996933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-301136.18392082053</v>
      </c>
      <c r="L1228" s="444">
        <f t="shared" ca="1" si="104"/>
        <v>-72573820.324917749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-72573820.324917749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-302390.91802049062</v>
      </c>
      <c r="L1229" s="444">
        <f t="shared" ca="1" si="104"/>
        <v>-72876211.242938235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-72876211.242938235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-303650.88017890928</v>
      </c>
      <c r="L1230" s="444">
        <f t="shared" ca="1" si="104"/>
        <v>-73179862.123117149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-73179862.123117149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-304916.09217965481</v>
      </c>
      <c r="L1231" s="444">
        <f t="shared" ca="1" si="104"/>
        <v>-73484778.215296805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-73484778.215296805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-306186.57589707</v>
      </c>
      <c r="L1232" s="444">
        <f t="shared" ca="1" si="104"/>
        <v>-73790964.791193873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-73790964.791193873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-307462.35329664114</v>
      </c>
      <c r="L1233" s="444">
        <f t="shared" ca="1" si="104"/>
        <v>-74098427.14449051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-74098427.14449051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-308743.44643537712</v>
      </c>
      <c r="L1234" s="444">
        <f t="shared" ca="1" si="104"/>
        <v>-74407170.590925887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-74407170.590925887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-310029.87746219122</v>
      </c>
      <c r="L1235" s="444">
        <f t="shared" ca="1" si="104"/>
        <v>-74717200.468388081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-74717200.468388081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-311321.66861828364</v>
      </c>
      <c r="L1236" s="444">
        <f t="shared" ca="1" si="104"/>
        <v>-75028522.137006357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-75028522.137006357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-312618.84223752649</v>
      </c>
      <c r="L1237" s="444">
        <f t="shared" ca="1" si="104"/>
        <v>-75341140.979243889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-75341140.979243889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-313921.42074684956</v>
      </c>
      <c r="L1238" s="444">
        <f t="shared" ca="1" si="104"/>
        <v>-75655062.399990737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-75655062.399990737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-315229.42666662805</v>
      </c>
      <c r="L1239" s="444">
        <f t="shared" ca="1" si="104"/>
        <v>-75970291.82665737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-75970291.82665737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-316542.88261107239</v>
      </c>
      <c r="L1240" s="444">
        <f t="shared" ca="1" si="104"/>
        <v>-76286834.709268436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-76286834.709268436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-317861.81128861848</v>
      </c>
      <c r="L1241" s="444">
        <f t="shared" ca="1" si="104"/>
        <v>-76604696.520557061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-76604696.520557061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-319186.2355023211</v>
      </c>
      <c r="L1242" s="444">
        <f t="shared" ca="1" si="104"/>
        <v>-76923882.756059378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-76923882.756059378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-320516.17815024743</v>
      </c>
      <c r="L1243" s="444">
        <f t="shared" ca="1" si="104"/>
        <v>-77244398.93420963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-77244398.93420963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-321851.66222587344</v>
      </c>
      <c r="L1244" s="444">
        <f t="shared" ca="1" si="104"/>
        <v>-77566250.596435502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-77566250.596435502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-323192.71081848128</v>
      </c>
      <c r="L1245" s="444">
        <f t="shared" ca="1" si="104"/>
        <v>-77889443.307253987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-77889443.307253987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-324539.34711355827</v>
      </c>
      <c r="L1246" s="444">
        <f t="shared" ca="1" si="104"/>
        <v>-78213982.654367551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-78213982.654367551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-325891.59439319815</v>
      </c>
      <c r="L1247" s="444">
        <f t="shared" ca="1" si="104"/>
        <v>-78539874.248760745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-78539874.248760745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-327249.4760365031</v>
      </c>
      <c r="L1248" s="444">
        <f t="shared" ca="1" si="104"/>
        <v>-78867123.724797249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-78867123.724797249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-328613.01551998855</v>
      </c>
      <c r="L1249" s="444">
        <f t="shared" ca="1" si="104"/>
        <v>-79195736.74031724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-79195736.74031724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-329982.23641798849</v>
      </c>
      <c r="L1250" s="444">
        <f t="shared" ca="1" si="104"/>
        <v>-79525718.976735234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-79525718.976735234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-331357.1624030635</v>
      </c>
      <c r="L1251" s="444">
        <f t="shared" ca="1" si="104"/>
        <v>-79857076.139138296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-79857076.139138296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-332737.81724640954</v>
      </c>
      <c r="L1252" s="444">
        <f t="shared" ca="1" si="104"/>
        <v>-80189813.956384704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-80189813.956384704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-334124.22481826961</v>
      </c>
      <c r="L1253" s="444">
        <f t="shared" ca="1" si="104"/>
        <v>-80523938.181202978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-80523938.181202978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-335516.40908834571</v>
      </c>
      <c r="L1254" s="444">
        <f t="shared" ca="1" si="104"/>
        <v>-80859454.590291321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-80859454.590291321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-336914.39412621385</v>
      </c>
      <c r="L1255" s="444">
        <f t="shared" ca="1" si="104"/>
        <v>-81196368.984417528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-81196368.984417528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-338318.20410173968</v>
      </c>
      <c r="L1256" s="444">
        <f t="shared" ca="1" si="104"/>
        <v>-81534687.188519269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-81534687.188519269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-339727.86328549695</v>
      </c>
      <c r="L1257" s="444">
        <f t="shared" ca="1" si="104"/>
        <v>-81874415.051804766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-81874415.051804766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-341143.39604918653</v>
      </c>
      <c r="L1258" s="444">
        <f t="shared" ca="1" si="104"/>
        <v>-82215558.447853953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-82215558.447853953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-342564.82686605811</v>
      </c>
      <c r="L1259" s="444">
        <f t="shared" ca="1" si="104"/>
        <v>-82558123.274720013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-82558123.274720013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-343992.18031133339</v>
      </c>
      <c r="L1260" s="444">
        <f t="shared" ca="1" si="104"/>
        <v>-82902115.45503135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-82902115.45503135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-345425.4810626306</v>
      </c>
      <c r="L1261" s="444">
        <f t="shared" ca="1" si="104"/>
        <v>-83247540.936093986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-83247540.936093986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-346864.75390039163</v>
      </c>
      <c r="L1262" s="444">
        <f t="shared" ca="1" si="104"/>
        <v>-83594405.68999438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-83594405.68999438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-348310.02370830992</v>
      </c>
      <c r="L1263" s="444">
        <f t="shared" ca="1" si="104"/>
        <v>-83942715.713702694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-83942715.713702694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-349761.31547376123</v>
      </c>
      <c r="L1264" s="444">
        <f t="shared" ca="1" si="104"/>
        <v>-84292477.029176459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-84292477.029176459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-351218.65428823524</v>
      </c>
      <c r="L1265" s="444">
        <f t="shared" ca="1" si="104"/>
        <v>-84643695.683464691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-84643695.683464691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-352682.06534776953</v>
      </c>
      <c r="L1266" s="444">
        <f t="shared" ca="1" si="104"/>
        <v>-84996377.748812467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-84996377.748812467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-354151.57395338529</v>
      </c>
      <c r="L1267" s="444">
        <f t="shared" ca="1" si="104"/>
        <v>-85350529.322765857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-85350529.322765857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-355627.2055115244</v>
      </c>
      <c r="L1268" s="444">
        <f t="shared" ca="1" si="104"/>
        <v>-85706156.528277382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-85706156.528277382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-357108.9855344891</v>
      </c>
      <c r="L1269" s="444">
        <f t="shared" ca="1" si="104"/>
        <v>-86063265.513811871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-86063265.513811871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-358596.93964088277</v>
      </c>
      <c r="L1270" s="444">
        <f t="shared" ca="1" si="104"/>
        <v>-86421862.453452751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-86421862.453452751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-360091.09355605312</v>
      </c>
      <c r="L1271" s="444">
        <f t="shared" ca="1" si="104"/>
        <v>-86781953.547008798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-86781953.547008798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-361591.47311253665</v>
      </c>
      <c r="L1272" s="444">
        <f t="shared" ca="1" si="104"/>
        <v>-87143545.020121336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-87143545.020121336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-363098.10425050557</v>
      </c>
      <c r="L1273" s="444">
        <f t="shared" ca="1" si="104"/>
        <v>-87506643.124371842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-87506643.124371842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-364611.01301821601</v>
      </c>
      <c r="L1274" s="444">
        <f t="shared" ca="1" si="104"/>
        <v>-87871254.137390062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-87871254.137390062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-366130.22557245858</v>
      </c>
      <c r="L1275" s="444">
        <f t="shared" ca="1" si="104"/>
        <v>-88237384.362962514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-88237384.362962514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-367655.76817901048</v>
      </c>
      <c r="L1276" s="444">
        <f t="shared" ca="1" si="104"/>
        <v>-88605040.131141528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-88605040.131141528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-369187.66721308971</v>
      </c>
      <c r="L1277" s="444">
        <f t="shared" ca="1" si="104"/>
        <v>-88974227.798354611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-88974227.798354611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-370725.9491598109</v>
      </c>
      <c r="L1278" s="444">
        <f t="shared" ca="1" si="104"/>
        <v>-89344953.747514427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-89344953.747514427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-372270.64061464346</v>
      </c>
      <c r="L1279" s="444">
        <f t="shared" ca="1" si="104"/>
        <v>-89717224.38812907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-89717224.38812907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-373821.76828387112</v>
      </c>
      <c r="L1280" s="444">
        <f t="shared" ca="1" si="104"/>
        <v>-90091046.156412944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-90091046.156412944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-375379.35898505396</v>
      </c>
      <c r="L1281" s="444">
        <f t="shared" ca="1" si="104"/>
        <v>-90466425.515397996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-90466425.515397996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-376943.43964749167</v>
      </c>
      <c r="L1282" s="444">
        <f t="shared" ca="1" si="104"/>
        <v>-90843368.955045491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-90843368.955045491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-378514.03731268953</v>
      </c>
      <c r="L1283" s="444">
        <f t="shared" ref="L1283:L1537" ca="1" si="109">I1283-J1283+K1283</f>
        <v>-91221882.992358178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-91221882.992358178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-380091.17913482571</v>
      </c>
      <c r="L1284" s="444">
        <f t="shared" ca="1" si="109"/>
        <v>-91601974.171493009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-91601974.171493009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-381674.89238122088</v>
      </c>
      <c r="L1285" s="444">
        <f t="shared" ca="1" si="109"/>
        <v>-91983649.06387423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-91983649.06387423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-383265.20443280926</v>
      </c>
      <c r="L1286" s="444">
        <f t="shared" ca="1" si="109"/>
        <v>-92366914.268307045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-92366914.268307045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-384862.14278461266</v>
      </c>
      <c r="L1287" s="444">
        <f t="shared" ca="1" si="109"/>
        <v>-92751776.411091655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-92751776.411091655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-386465.73504621524</v>
      </c>
      <c r="L1288" s="444">
        <f t="shared" ca="1" si="109"/>
        <v>-93138242.146137863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-93138242.146137863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-388076.00894224108</v>
      </c>
      <c r="L1289" s="444">
        <f t="shared" ca="1" si="109"/>
        <v>-93526318.15508011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-93526318.15508011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-389692.99231283378</v>
      </c>
      <c r="L1290" s="444">
        <f t="shared" ca="1" si="109"/>
        <v>-93916011.147392944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-93916011.147392944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-391316.71311413724</v>
      </c>
      <c r="L1291" s="444">
        <f t="shared" ca="1" si="109"/>
        <v>-94307327.860507086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-94307327.860507086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-392947.19941877952</v>
      </c>
      <c r="L1292" s="444">
        <f t="shared" ca="1" si="109"/>
        <v>-94700275.059925869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-94700275.059925869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-394584.47941635776</v>
      </c>
      <c r="L1293" s="444">
        <f t="shared" ca="1" si="109"/>
        <v>-95094859.539342225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-95094859.539342225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-396228.58141392592</v>
      </c>
      <c r="L1294" s="444">
        <f t="shared" ca="1" si="109"/>
        <v>-95491088.120756149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-95491088.120756149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-397879.53383648396</v>
      </c>
      <c r="L1295" s="444">
        <f t="shared" ca="1" si="109"/>
        <v>-95888967.654592633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-95888967.654592633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-399537.3652274693</v>
      </c>
      <c r="L1296" s="444">
        <f t="shared" ca="1" si="109"/>
        <v>-96288505.019820109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-96288505.019820109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-401202.10424925043</v>
      </c>
      <c r="L1297" s="444">
        <f t="shared" ca="1" si="109"/>
        <v>-96689707.124069363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-96689707.124069363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-402873.77968362236</v>
      </c>
      <c r="L1298" s="444">
        <f t="shared" ca="1" si="109"/>
        <v>-97092580.903752983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-97092580.903752983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-404552.42043230409</v>
      </c>
      <c r="L1299" s="444">
        <f t="shared" ca="1" si="109"/>
        <v>-97497133.324185282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-97497133.324185282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-406238.05551743868</v>
      </c>
      <c r="L1300" s="444">
        <f t="shared" ca="1" si="109"/>
        <v>-97903371.379702717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-97903371.379702717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-407930.71408209467</v>
      </c>
      <c r="L1301" s="444">
        <f t="shared" ca="1" si="109"/>
        <v>-98311302.093784809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-98311302.093784809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-409630.42539077002</v>
      </c>
      <c r="L1302" s="444">
        <f t="shared" ca="1" si="109"/>
        <v>-98720932.519175574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-98720932.519175574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-411337.21882989822</v>
      </c>
      <c r="L1303" s="444">
        <f t="shared" ca="1" si="109"/>
        <v>-99132269.738005474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-99132269.738005474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-413051.12390835612</v>
      </c>
      <c r="L1304" s="444">
        <f t="shared" ca="1" si="109"/>
        <v>-99545320.86191383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-99545320.86191383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-414772.1702579743</v>
      </c>
      <c r="L1305" s="444">
        <f t="shared" ca="1" si="109"/>
        <v>-99960093.032171801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-99960093.032171801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-416500.38763404917</v>
      </c>
      <c r="L1306" s="444">
        <f t="shared" ca="1" si="109"/>
        <v>-100376593.41980585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-100376593.41980585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-418235.80591585772</v>
      </c>
      <c r="L1307" s="444">
        <f t="shared" ca="1" si="109"/>
        <v>-100794829.22572172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-100794829.22572172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-419978.45510717382</v>
      </c>
      <c r="L1308" s="444">
        <f t="shared" ca="1" si="109"/>
        <v>-101214807.68082888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-101214807.68082888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-421728.36533678701</v>
      </c>
      <c r="L1309" s="444">
        <f t="shared" ca="1" si="109"/>
        <v>-101636536.04616567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-101636536.04616567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-423485.56685902365</v>
      </c>
      <c r="L1310" s="444">
        <f t="shared" ca="1" si="109"/>
        <v>-102060021.6130247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-102060021.6130247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-425250.09005426959</v>
      </c>
      <c r="L1311" s="444">
        <f t="shared" ca="1" si="109"/>
        <v>-102485271.70307897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-102485271.70307897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-427021.96542949573</v>
      </c>
      <c r="L1312" s="444">
        <f t="shared" ca="1" si="109"/>
        <v>-102912293.66850847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-102912293.66850847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-428801.22361878527</v>
      </c>
      <c r="L1313" s="444">
        <f t="shared" ca="1" si="109"/>
        <v>-103341094.89212726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-103341094.89212726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-430587.89538386359</v>
      </c>
      <c r="L1314" s="444">
        <f t="shared" ca="1" si="109"/>
        <v>-103771682.78751113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-103771682.78751113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-432382.01161462971</v>
      </c>
      <c r="L1315" s="444">
        <f t="shared" ca="1" si="109"/>
        <v>-104204064.79912576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-104204064.79912576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-434183.60332969064</v>
      </c>
      <c r="L1316" s="444">
        <f t="shared" ca="1" si="109"/>
        <v>-104638248.40245545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-104638248.40245545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-435992.70167689765</v>
      </c>
      <c r="L1317" s="444">
        <f t="shared" ca="1" si="109"/>
        <v>-105074241.10413234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-105074241.10413234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-437809.33793388476</v>
      </c>
      <c r="L1318" s="444">
        <f t="shared" ca="1" si="109"/>
        <v>-105512050.44206622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-105512050.44206622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-439633.54350860923</v>
      </c>
      <c r="L1319" s="444">
        <f t="shared" ca="1" si="109"/>
        <v>-105951683.98557483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-105951683.98557483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-441465.34993989515</v>
      </c>
      <c r="L1320" s="444">
        <f t="shared" ca="1" si="109"/>
        <v>-106393149.33551472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-106393149.33551472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-443304.78889797797</v>
      </c>
      <c r="L1321" s="444">
        <f t="shared" ca="1" si="109"/>
        <v>-106836454.1244127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-106836454.1244127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-445151.89218505286</v>
      </c>
      <c r="L1322" s="444">
        <f t="shared" ca="1" si="109"/>
        <v>-107281606.01659775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-107281606.01659775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-447006.69173582393</v>
      </c>
      <c r="L1323" s="444">
        <f t="shared" ca="1" si="109"/>
        <v>-107728612.70833357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-107728612.70833357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-448869.21961805649</v>
      </c>
      <c r="L1324" s="444">
        <f t="shared" ca="1" si="109"/>
        <v>-108177481.92795162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-108177481.92795162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-450739.50803313171</v>
      </c>
      <c r="L1325" s="444">
        <f t="shared" ca="1" si="109"/>
        <v>-108628221.43598475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-108628221.43598475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-452617.58931660309</v>
      </c>
      <c r="L1326" s="444">
        <f t="shared" ca="1" si="109"/>
        <v>-109080839.02530135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-109080839.02530135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-454503.49593875563</v>
      </c>
      <c r="L1327" s="444">
        <f t="shared" ca="1" si="109"/>
        <v>-109535342.52124012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-109535342.52124012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-456397.26050516719</v>
      </c>
      <c r="L1328" s="444">
        <f t="shared" ca="1" si="109"/>
        <v>-109991739.78174528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-109991739.78174528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-458298.91575727193</v>
      </c>
      <c r="L1329" s="444">
        <f t="shared" ca="1" si="109"/>
        <v>-110450038.69750255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-110450038.69750255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-460208.4945729273</v>
      </c>
      <c r="L1330" s="444">
        <f t="shared" ca="1" si="109"/>
        <v>-110910247.19207548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-110910247.19207548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-462126.02996698115</v>
      </c>
      <c r="L1331" s="444">
        <f t="shared" ca="1" si="109"/>
        <v>-111372373.22204246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-111372373.22204246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-464051.55509184353</v>
      </c>
      <c r="L1332" s="444">
        <f t="shared" ca="1" si="109"/>
        <v>-111836424.7771343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-111836424.7771343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-465985.10323805962</v>
      </c>
      <c r="L1333" s="444">
        <f t="shared" ca="1" si="109"/>
        <v>-112302409.88037236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-112302409.88037236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-467926.70783488487</v>
      </c>
      <c r="L1334" s="444">
        <f t="shared" ca="1" si="109"/>
        <v>-112770336.58820724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-112770336.58820724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-469876.40245086345</v>
      </c>
      <c r="L1335" s="444">
        <f t="shared" ca="1" si="109"/>
        <v>-113240212.9906581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-113240212.9906581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-471834.22079440876</v>
      </c>
      <c r="L1336" s="444">
        <f t="shared" ca="1" si="109"/>
        <v>-113712047.21145251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-113712047.21145251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-473800.19671438547</v>
      </c>
      <c r="L1337" s="444">
        <f t="shared" ca="1" si="109"/>
        <v>-114185847.4081669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-114185847.4081669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-475774.36420069542</v>
      </c>
      <c r="L1338" s="444">
        <f t="shared" ca="1" si="109"/>
        <v>-114661621.7723676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-114661621.7723676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-477756.75738486496</v>
      </c>
      <c r="L1339" s="444">
        <f t="shared" ca="1" si="109"/>
        <v>-115139378.52975246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-115139378.52975246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-479747.41054063523</v>
      </c>
      <c r="L1340" s="444">
        <f t="shared" ca="1" si="109"/>
        <v>-115619125.9402931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-115619125.9402931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-481746.35808455461</v>
      </c>
      <c r="L1341" s="444">
        <f t="shared" ca="1" si="109"/>
        <v>-116100872.29837766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-116100872.29837766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-483753.63457657368</v>
      </c>
      <c r="L1342" s="444">
        <f t="shared" ca="1" si="109"/>
        <v>-116584625.93295424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-116584625.93295424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-485769.27472064266</v>
      </c>
      <c r="L1343" s="444">
        <f t="shared" ca="1" si="109"/>
        <v>-117070395.20767488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-117070395.20767488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-487793.313365312</v>
      </c>
      <c r="L1344" s="444">
        <f t="shared" ca="1" si="109"/>
        <v>-117558188.52104019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-117558188.52104019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-489825.78550433408</v>
      </c>
      <c r="L1345" s="444">
        <f t="shared" ca="1" si="109"/>
        <v>-118048014.30654453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-118048014.30654453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-491866.7262772689</v>
      </c>
      <c r="L1346" s="444">
        <f t="shared" ca="1" si="109"/>
        <v>-118539881.03282179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-118539881.03282179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-493916.17097009078</v>
      </c>
      <c r="L1347" s="444">
        <f t="shared" ca="1" si="109"/>
        <v>-119033797.20379189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-119033797.20379189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-495974.15501579957</v>
      </c>
      <c r="L1348" s="444">
        <f t="shared" ca="1" si="109"/>
        <v>-119529771.35880768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-119529771.35880768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-498040.71399503207</v>
      </c>
      <c r="L1349" s="444">
        <f t="shared" ca="1" si="109"/>
        <v>-120027812.07280272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-120027812.07280272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-500115.88363667799</v>
      </c>
      <c r="L1350" s="444">
        <f t="shared" ca="1" si="109"/>
        <v>-120527927.95643941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-120527927.95643941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-502199.69981849752</v>
      </c>
      <c r="L1351" s="444">
        <f t="shared" ca="1" si="109"/>
        <v>-121030127.6562579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-121030127.6562579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-504292.19856774126</v>
      </c>
      <c r="L1352" s="444">
        <f t="shared" ca="1" si="109"/>
        <v>-121534419.85482565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-121534419.85482565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-506393.41606177349</v>
      </c>
      <c r="L1353" s="444">
        <f t="shared" ca="1" si="109"/>
        <v>-122040813.27088742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-122040813.27088742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-508503.38862869749</v>
      </c>
      <c r="L1354" s="444">
        <f t="shared" ca="1" si="109"/>
        <v>-122549316.65951611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-122549316.65951611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-510622.15274798381</v>
      </c>
      <c r="L1355" s="444">
        <f t="shared" ca="1" si="109"/>
        <v>-123059938.8122641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-123059938.8122641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-512749.74505110038</v>
      </c>
      <c r="L1356" s="444">
        <f t="shared" ca="1" si="109"/>
        <v>-123572688.5573152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-123572688.5573152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-514886.20232214668</v>
      </c>
      <c r="L1357" s="444">
        <f t="shared" ca="1" si="109"/>
        <v>-124087574.75963734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-124087574.75963734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-517031.56149848894</v>
      </c>
      <c r="L1358" s="444">
        <f t="shared" ca="1" si="109"/>
        <v>-124604606.32113583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-124604606.32113583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-519185.85967139929</v>
      </c>
      <c r="L1359" s="444">
        <f t="shared" ca="1" si="109"/>
        <v>-125123792.18080723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-125123792.18080723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-521349.13408669678</v>
      </c>
      <c r="L1360" s="444">
        <f t="shared" ca="1" si="109"/>
        <v>-125645141.31489393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-125645141.31489393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-523521.42214539141</v>
      </c>
      <c r="L1361" s="444">
        <f t="shared" ca="1" si="109"/>
        <v>-126168662.73703933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-126168662.73703933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-525702.76140433049</v>
      </c>
      <c r="L1362" s="444">
        <f t="shared" ca="1" si="109"/>
        <v>-126694365.49844366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-126694365.49844366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-527893.18957684864</v>
      </c>
      <c r="L1363" s="444">
        <f t="shared" ca="1" si="109"/>
        <v>-127222258.68802051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-127222258.68802051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-530092.74453341868</v>
      </c>
      <c r="L1364" s="444">
        <f t="shared" ca="1" si="109"/>
        <v>-127752351.43255393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-127752351.43255393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-532301.46430230804</v>
      </c>
      <c r="L1365" s="444">
        <f t="shared" ca="1" si="109"/>
        <v>-128284652.89685623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-128284652.89685623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-534519.38707023428</v>
      </c>
      <c r="L1366" s="444">
        <f t="shared" ca="1" si="109"/>
        <v>-128819172.28392647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-128819172.28392647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-536746.55118302698</v>
      </c>
      <c r="L1367" s="444">
        <f t="shared" ca="1" si="109"/>
        <v>-129355918.8351095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-129355918.8351095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-538982.99514628958</v>
      </c>
      <c r="L1368" s="444">
        <f t="shared" ca="1" si="109"/>
        <v>-129894901.83025579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-129894901.83025579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-541228.75762606575</v>
      </c>
      <c r="L1369" s="444">
        <f t="shared" ca="1" si="109"/>
        <v>-130436130.58788186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-130436130.58788186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-543483.87744950771</v>
      </c>
      <c r="L1370" s="444">
        <f t="shared" ca="1" si="109"/>
        <v>-130979614.46533138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-130979614.46533138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-545748.39360554738</v>
      </c>
      <c r="L1371" s="444">
        <f t="shared" ca="1" si="109"/>
        <v>-131525362.85893692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-131525362.85893692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-548022.34524557041</v>
      </c>
      <c r="L1372" s="444">
        <f t="shared" ca="1" si="109"/>
        <v>-132073385.20418249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-132073385.20418249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-550305.77168409375</v>
      </c>
      <c r="L1373" s="444">
        <f t="shared" ca="1" si="109"/>
        <v>-132623690.97586659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-132623690.97586659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-552598.71239944408</v>
      </c>
      <c r="L1374" s="444">
        <f t="shared" ca="1" si="109"/>
        <v>-133176289.68826602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-133176289.68826602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-554901.20703444164</v>
      </c>
      <c r="L1375" s="444">
        <f t="shared" ca="1" si="109"/>
        <v>-133731190.89530046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-133731190.89530046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-557213.29539708537</v>
      </c>
      <c r="L1376" s="444">
        <f t="shared" ca="1" si="109"/>
        <v>-134288404.19069755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-134288404.19069755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-559535.01746123983</v>
      </c>
      <c r="L1377" s="444">
        <f t="shared" ca="1" si="109"/>
        <v>-134847939.20815879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-134847939.20815879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-561866.41336732823</v>
      </c>
      <c r="L1378" s="444">
        <f t="shared" ca="1" si="109"/>
        <v>-135409805.62152612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-135409805.62152612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-564207.5234230255</v>
      </c>
      <c r="L1379" s="444">
        <f t="shared" ca="1" si="109"/>
        <v>-135974013.14494914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-135974013.14494914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-566558.38810395473</v>
      </c>
      <c r="L1380" s="444">
        <f t="shared" ca="1" si="109"/>
        <v>-136540571.5330531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-136540571.5330531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-568919.04805438791</v>
      </c>
      <c r="L1381" s="444">
        <f t="shared" ca="1" si="109"/>
        <v>-137109490.5811075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-137109490.5811075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-571289.54408794793</v>
      </c>
      <c r="L1382" s="444">
        <f t="shared" ca="1" si="109"/>
        <v>-137680780.12519544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-137680780.12519544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-573669.91718831437</v>
      </c>
      <c r="L1383" s="444">
        <f t="shared" ca="1" si="109"/>
        <v>-138254450.04238376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-138254450.04238376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-576060.20850993227</v>
      </c>
      <c r="L1384" s="444">
        <f t="shared" ca="1" si="109"/>
        <v>-138830510.25089368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-138830510.25089368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-578460.45937872364</v>
      </c>
      <c r="L1385" s="444">
        <f t="shared" ca="1" si="109"/>
        <v>-139408970.7102724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-139408970.7102724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-580870.71129280166</v>
      </c>
      <c r="L1386" s="444">
        <f t="shared" ca="1" si="109"/>
        <v>-139989841.4215652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-139989841.4215652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-583291.00592318829</v>
      </c>
      <c r="L1387" s="444">
        <f t="shared" ca="1" si="109"/>
        <v>-140573132.42748839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-140573132.42748839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-585721.38511453499</v>
      </c>
      <c r="L1388" s="444">
        <f t="shared" ca="1" si="109"/>
        <v>-141158853.81260291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-141158853.81260291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-588161.89088584541</v>
      </c>
      <c r="L1389" s="444">
        <f t="shared" ca="1" si="109"/>
        <v>-141747015.70348877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-141747015.70348877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-590612.56543120323</v>
      </c>
      <c r="L1390" s="444">
        <f t="shared" ca="1" si="109"/>
        <v>-142337628.26891997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-142337628.26891997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-593073.45112049987</v>
      </c>
      <c r="L1391" s="444">
        <f t="shared" ca="1" si="109"/>
        <v>-142930701.72004047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-142930701.72004047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-595544.59050016862</v>
      </c>
      <c r="L1392" s="444">
        <f t="shared" ca="1" si="109"/>
        <v>-143526246.31054065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-143526246.31054065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-598026.02629391931</v>
      </c>
      <c r="L1393" s="444">
        <f t="shared" ca="1" si="109"/>
        <v>-144124272.33683458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-144124272.33683458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-600517.80140347744</v>
      </c>
      <c r="L1394" s="444">
        <f t="shared" ca="1" si="109"/>
        <v>-144724790.13823804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-144724790.13823804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-603019.95890932519</v>
      </c>
      <c r="L1395" s="444">
        <f t="shared" ca="1" si="109"/>
        <v>-145327810.09714738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-145327810.09714738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-605532.54207144736</v>
      </c>
      <c r="L1396" s="444">
        <f t="shared" ca="1" si="109"/>
        <v>-145933342.63921884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-145933342.63921884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-608055.59433007846</v>
      </c>
      <c r="L1397" s="444">
        <f t="shared" ca="1" si="109"/>
        <v>-146541398.23354891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-146541398.23354891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-610589.15930645377</v>
      </c>
      <c r="L1398" s="444">
        <f t="shared" ca="1" si="109"/>
        <v>-147151987.39285538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-147151987.39285538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-613133.280803564</v>
      </c>
      <c r="L1399" s="444">
        <f t="shared" ca="1" si="109"/>
        <v>-147765120.67365894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-147765120.67365894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-615688.00280691218</v>
      </c>
      <c r="L1400" s="444">
        <f t="shared" ca="1" si="109"/>
        <v>-148380808.67646584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-148380808.67646584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-618253.36948527431</v>
      </c>
      <c r="L1401" s="444">
        <f t="shared" ca="1" si="109"/>
        <v>-148999062.04595113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-148999062.04595113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-620829.42519146297</v>
      </c>
      <c r="L1402" s="444">
        <f t="shared" ca="1" si="109"/>
        <v>-149619891.47114259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-149619891.47114259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-623416.21446309413</v>
      </c>
      <c r="L1403" s="444">
        <f t="shared" ca="1" si="109"/>
        <v>-150243307.68560567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-150243307.68560567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-626013.78202335699</v>
      </c>
      <c r="L1404" s="444">
        <f t="shared" ca="1" si="109"/>
        <v>-150869321.46762905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-150869321.46762905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-628622.1727817877</v>
      </c>
      <c r="L1405" s="444">
        <f t="shared" ca="1" si="109"/>
        <v>-151497943.64041084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-151497943.64041084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-631241.43183504511</v>
      </c>
      <c r="L1406" s="444">
        <f t="shared" ca="1" si="109"/>
        <v>-152129185.0722459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-152129185.0722459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-633871.60446769127</v>
      </c>
      <c r="L1407" s="444">
        <f t="shared" ca="1" si="109"/>
        <v>-152763056.67671359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-152763056.67671359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-636512.73615297326</v>
      </c>
      <c r="L1408" s="444">
        <f t="shared" ca="1" si="109"/>
        <v>-153399569.41286656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-153399569.41286656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-639164.87255361071</v>
      </c>
      <c r="L1409" s="444">
        <f t="shared" ca="1" si="109"/>
        <v>-154038734.28542018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-154038734.28542018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-641828.05952258408</v>
      </c>
      <c r="L1410" s="444">
        <f t="shared" ca="1" si="109"/>
        <v>-154680562.34494275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-154680562.34494275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-644502.34310392814</v>
      </c>
      <c r="L1411" s="444">
        <f t="shared" ca="1" si="109"/>
        <v>-155325064.68804666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-155325064.68804666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-647187.76953352778</v>
      </c>
      <c r="L1412" s="444">
        <f t="shared" ca="1" si="109"/>
        <v>-155972252.45758018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-155972252.45758018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-649884.38523991744</v>
      </c>
      <c r="L1413" s="444">
        <f t="shared" ca="1" si="109"/>
        <v>-156622136.84282011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-156622136.84282011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-652592.23684508377</v>
      </c>
      <c r="L1414" s="444">
        <f t="shared" ca="1" si="109"/>
        <v>-157274729.07966518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-157274729.07966518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-655311.37116527162</v>
      </c>
      <c r="L1415" s="444">
        <f t="shared" ca="1" si="109"/>
        <v>-157930040.45083046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-157930040.45083046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-658041.83521179354</v>
      </c>
      <c r="L1416" s="444">
        <f t="shared" ca="1" si="109"/>
        <v>-158588082.28604224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-158588082.28604224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-660783.67619184265</v>
      </c>
      <c r="L1417" s="444">
        <f t="shared" ca="1" si="109"/>
        <v>-159248865.96223408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-159248865.96223408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-663536.94150930864</v>
      </c>
      <c r="L1418" s="444">
        <f t="shared" ca="1" si="109"/>
        <v>-159912402.90374339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-159912402.90374339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-666301.6787655974</v>
      </c>
      <c r="L1419" s="444">
        <f t="shared" ca="1" si="109"/>
        <v>-160578704.58250898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-160578704.58250898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-669077.93576045404</v>
      </c>
      <c r="L1420" s="444">
        <f t="shared" ca="1" si="109"/>
        <v>-161247782.51826945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-161247782.51826945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-671865.76049278933</v>
      </c>
      <c r="L1421" s="444">
        <f t="shared" ca="1" si="109"/>
        <v>-161919648.27876225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-161919648.27876225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-674665.20116150938</v>
      </c>
      <c r="L1422" s="444">
        <f t="shared" ca="1" si="109"/>
        <v>-162594313.47992375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-162594313.47992375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-677476.30616634898</v>
      </c>
      <c r="L1423" s="444">
        <f t="shared" ca="1" si="109"/>
        <v>-163271789.78609011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-163271789.78609011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-680299.12410870881</v>
      </c>
      <c r="L1424" s="444">
        <f t="shared" ca="1" si="109"/>
        <v>-163952088.91019881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-163952088.91019881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-683133.70379249507</v>
      </c>
      <c r="L1425" s="444">
        <f t="shared" ca="1" si="109"/>
        <v>-164635222.61399129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-164635222.61399129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-685980.09422496369</v>
      </c>
      <c r="L1426" s="444">
        <f t="shared" ca="1" si="109"/>
        <v>-165321202.70821625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-165321202.70821625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-688838.34461756772</v>
      </c>
      <c r="L1427" s="444">
        <f t="shared" ca="1" si="109"/>
        <v>-166010041.05283383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-166010041.05283383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-691708.50438680756</v>
      </c>
      <c r="L1428" s="444">
        <f t="shared" ca="1" si="109"/>
        <v>-166701749.55722064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-166701749.55722064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-694590.62315508595</v>
      </c>
      <c r="L1429" s="444">
        <f t="shared" ca="1" si="109"/>
        <v>-167396340.18037573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-167396340.18037573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-697484.75075156556</v>
      </c>
      <c r="L1430" s="444">
        <f t="shared" ca="1" si="109"/>
        <v>-168093824.93112728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-168093824.93112728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-700390.93721303029</v>
      </c>
      <c r="L1431" s="444">
        <f t="shared" ca="1" si="109"/>
        <v>-168794215.86834031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-168794215.86834031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-703309.23278475134</v>
      </c>
      <c r="L1432" s="444">
        <f t="shared" ca="1" si="109"/>
        <v>-169497525.10112506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-169497525.10112506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-706239.68792135443</v>
      </c>
      <c r="L1433" s="444">
        <f t="shared" ca="1" si="109"/>
        <v>-170203764.78904641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-170203764.78904641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-709182.35328769335</v>
      </c>
      <c r="L1434" s="444">
        <f t="shared" ca="1" si="109"/>
        <v>-170912947.1423341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-170912947.1423341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-712137.27975972544</v>
      </c>
      <c r="L1435" s="444">
        <f t="shared" ca="1" si="109"/>
        <v>-171625084.42209384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-171625084.42209384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-715104.51842539094</v>
      </c>
      <c r="L1436" s="444">
        <f t="shared" ca="1" si="109"/>
        <v>-172340188.94051924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-172340188.94051924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-718084.12058549689</v>
      </c>
      <c r="L1437" s="444">
        <f t="shared" ca="1" si="109"/>
        <v>-173058273.06110474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-173058273.06110474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-721076.13775460306</v>
      </c>
      <c r="L1438" s="444">
        <f t="shared" ca="1" si="109"/>
        <v>-173779349.19885933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-173779349.19885933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-724080.62166191393</v>
      </c>
      <c r="L1439" s="444">
        <f t="shared" ca="1" si="109"/>
        <v>-174503429.82052124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-174503429.82052124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-727097.62425217184</v>
      </c>
      <c r="L1440" s="444">
        <f t="shared" ca="1" si="109"/>
        <v>-175230527.44477341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-175230527.44477341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-730127.1976865558</v>
      </c>
      <c r="L1441" s="444">
        <f t="shared" ca="1" si="109"/>
        <v>-175960654.64245996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-175960654.64245996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-733169.39434358315</v>
      </c>
      <c r="L1442" s="444">
        <f t="shared" ca="1" si="109"/>
        <v>-176693824.03680354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-176693824.03680354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-736224.2668200148</v>
      </c>
      <c r="L1443" s="444">
        <f t="shared" ca="1" si="109"/>
        <v>-177430048.30362356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-177430048.30362356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-739291.86793176481</v>
      </c>
      <c r="L1444" s="444">
        <f t="shared" ca="1" si="109"/>
        <v>-178169340.17155531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-178169340.17155531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-742372.25071481382</v>
      </c>
      <c r="L1445" s="444">
        <f t="shared" ca="1" si="109"/>
        <v>-178911712.42227012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-178911712.42227012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-745465.46842612547</v>
      </c>
      <c r="L1446" s="444">
        <f t="shared" ca="1" si="109"/>
        <v>-179657177.89069626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-179657177.89069626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-748571.57454456773</v>
      </c>
      <c r="L1447" s="444">
        <f t="shared" ca="1" si="109"/>
        <v>-180405749.46524084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-180405749.46524084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-751690.62277183682</v>
      </c>
      <c r="L1448" s="444">
        <f t="shared" ca="1" si="109"/>
        <v>-181157440.08801267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-181157440.08801267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-754822.66703338607</v>
      </c>
      <c r="L1449" s="444">
        <f t="shared" ca="1" si="109"/>
        <v>-181912262.75504604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-181912262.75504604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-757967.76147935854</v>
      </c>
      <c r="L1450" s="444">
        <f t="shared" ca="1" si="109"/>
        <v>-182670230.51652539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-182670230.51652539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-761125.9604855224</v>
      </c>
      <c r="L1451" s="444">
        <f t="shared" ca="1" si="109"/>
        <v>-183431356.47701091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-183431356.47701091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-764297.31865421205</v>
      </c>
      <c r="L1452" s="444">
        <f t="shared" ca="1" si="109"/>
        <v>-184195653.79566512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-184195653.79566512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-767481.8908152713</v>
      </c>
      <c r="L1453" s="444">
        <f t="shared" ca="1" si="109"/>
        <v>-184963135.68648037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-184963135.68648037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-770679.73202700156</v>
      </c>
      <c r="L1454" s="444">
        <f t="shared" ca="1" si="109"/>
        <v>-185733815.41850737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-185733815.41850737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-773890.89757711405</v>
      </c>
      <c r="L1455" s="444">
        <f t="shared" ca="1" si="109"/>
        <v>-186507706.31608447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-186507706.31608447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-777115.44298368529</v>
      </c>
      <c r="L1456" s="444">
        <f t="shared" ca="1" si="109"/>
        <v>-187284821.75906816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-187284821.75906816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-780353.42399611732</v>
      </c>
      <c r="L1457" s="444">
        <f t="shared" ca="1" si="109"/>
        <v>-188065175.18306428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-188065175.18306428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-783604.89659610111</v>
      </c>
      <c r="L1458" s="444">
        <f t="shared" ca="1" si="109"/>
        <v>-188848780.07966039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-188848780.07966039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-786869.91699858499</v>
      </c>
      <c r="L1459" s="444">
        <f t="shared" ca="1" si="109"/>
        <v>-189635649.99665898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-189635649.99665898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-790148.5416527458</v>
      </c>
      <c r="L1460" s="444">
        <f t="shared" ca="1" si="109"/>
        <v>-190425798.53831172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-190425798.53831172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-793440.82724296546</v>
      </c>
      <c r="L1461" s="444">
        <f t="shared" ca="1" si="109"/>
        <v>-191219239.36555469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-191219239.36555469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-796746.83068981115</v>
      </c>
      <c r="L1462" s="444">
        <f t="shared" ca="1" si="109"/>
        <v>-192015986.19624451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-192015986.19624451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-800066.60915101878</v>
      </c>
      <c r="L1463" s="444">
        <f t="shared" ca="1" si="109"/>
        <v>-192816052.80539551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-192816052.80539551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-803400.22002248128</v>
      </c>
      <c r="L1464" s="444">
        <f t="shared" ca="1" si="109"/>
        <v>-193619453.02541798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-193619453.02541798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-806747.72093924158</v>
      </c>
      <c r="L1465" s="444">
        <f t="shared" ca="1" si="109"/>
        <v>-194426200.74635723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-194426200.74635723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-810109.16977648844</v>
      </c>
      <c r="L1466" s="444">
        <f t="shared" ca="1" si="109"/>
        <v>-195236309.91613373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-195236309.91613373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-813484.62465055718</v>
      </c>
      <c r="L1467" s="444">
        <f t="shared" ca="1" si="109"/>
        <v>-196049794.5407843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-196049794.5407843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-816874.14391993452</v>
      </c>
      <c r="L1468" s="444">
        <f t="shared" ca="1" si="109"/>
        <v>-196866668.68470424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-196866668.68470424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-820277.78618626762</v>
      </c>
      <c r="L1469" s="444">
        <f t="shared" ca="1" si="109"/>
        <v>-197686946.47089052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-197686946.47089052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-823695.61029537721</v>
      </c>
      <c r="L1470" s="444">
        <f t="shared" ca="1" si="109"/>
        <v>-198510642.08118591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-198510642.08118591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-827127.67533827457</v>
      </c>
      <c r="L1471" s="444">
        <f t="shared" ca="1" si="109"/>
        <v>-199337769.75652418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-199337769.75652418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-830574.04065218405</v>
      </c>
      <c r="L1472" s="444">
        <f t="shared" ca="1" si="109"/>
        <v>-200168343.79717636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-200168343.79717636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-834034.7658215682</v>
      </c>
      <c r="L1473" s="444">
        <f t="shared" ca="1" si="109"/>
        <v>-201002378.56299794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-201002378.56299794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-837509.91067915806</v>
      </c>
      <c r="L1474" s="444">
        <f t="shared" ca="1" si="109"/>
        <v>-201839888.4736771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-201839888.4736771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-840999.53530698793</v>
      </c>
      <c r="L1475" s="444">
        <f t="shared" ca="1" si="109"/>
        <v>-202680888.00898409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-202680888.00898409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-844503.70003743365</v>
      </c>
      <c r="L1476" s="444">
        <f t="shared" ca="1" si="109"/>
        <v>-203525391.70902151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-203525391.70902151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-848022.46545425628</v>
      </c>
      <c r="L1477" s="444">
        <f t="shared" ca="1" si="109"/>
        <v>-204373414.17447576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-204373414.17447576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-851555.89239364897</v>
      </c>
      <c r="L1478" s="444">
        <f t="shared" ca="1" si="109"/>
        <v>-205224970.06686941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-205224970.06686941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-855104.04194528924</v>
      </c>
      <c r="L1479" s="444">
        <f t="shared" ca="1" si="109"/>
        <v>-206080074.10881469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-206080074.10881469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-858666.97545339447</v>
      </c>
      <c r="L1480" s="444">
        <f t="shared" ca="1" si="109"/>
        <v>-206938741.08426809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-206938741.08426809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-862244.75451778376</v>
      </c>
      <c r="L1481" s="444">
        <f t="shared" ca="1" si="109"/>
        <v>-207800985.83878589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-207800985.83878589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-865837.44099494116</v>
      </c>
      <c r="L1482" s="444">
        <f t="shared" ca="1" si="109"/>
        <v>-208666823.27978083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-208666823.27978083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-869445.09699908679</v>
      </c>
      <c r="L1483" s="444">
        <f t="shared" ca="1" si="109"/>
        <v>-209536268.37677991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-209536268.37677991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-873067.7849032497</v>
      </c>
      <c r="L1484" s="444">
        <f t="shared" ca="1" si="109"/>
        <v>-210409336.16168317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-210409336.16168317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-876705.5673403464</v>
      </c>
      <c r="L1485" s="444">
        <f t="shared" ca="1" si="109"/>
        <v>-211286041.72902352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-211286041.72902352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-880358.50720426452</v>
      </c>
      <c r="L1486" s="444">
        <f t="shared" ca="1" si="109"/>
        <v>-212166400.23622778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-212166400.23622778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-884026.66765094909</v>
      </c>
      <c r="L1487" s="444">
        <f t="shared" ca="1" si="109"/>
        <v>-213050426.90387872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-213050426.90387872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-887710.11209949467</v>
      </c>
      <c r="L1488" s="444">
        <f t="shared" ca="1" si="109"/>
        <v>-213938137.01597822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-213938137.01597822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-891408.9042332425</v>
      </c>
      <c r="L1489" s="444">
        <f t="shared" ca="1" si="109"/>
        <v>-214829545.92021146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-214829545.92021146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-895123.10800088104</v>
      </c>
      <c r="L1490" s="444">
        <f t="shared" ca="1" si="109"/>
        <v>-215724669.02821234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-215724669.02821234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-898852.7876175514</v>
      </c>
      <c r="L1491" s="444">
        <f t="shared" ca="1" si="109"/>
        <v>-216623521.8158299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-216623521.8158299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-902598.00756595784</v>
      </c>
      <c r="L1492" s="444">
        <f t="shared" ca="1" si="109"/>
        <v>-217526119.82339585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-217526119.82339585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-906358.8325974826</v>
      </c>
      <c r="L1493" s="444">
        <f t="shared" ca="1" si="109"/>
        <v>-218432478.65599334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-218432478.65599334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-910135.32773330563</v>
      </c>
      <c r="L1494" s="444">
        <f t="shared" ca="1" si="109"/>
        <v>-219342613.98372665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-219342613.98372665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-913927.55826552771</v>
      </c>
      <c r="L1495" s="444">
        <f t="shared" ca="1" si="109"/>
        <v>-220256541.54199219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-220256541.54199219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-917735.5897583008</v>
      </c>
      <c r="L1496" s="444">
        <f t="shared" ca="1" si="109"/>
        <v>-221174277.13175049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-221174277.13175049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-921559.48804896034</v>
      </c>
      <c r="L1497" s="444">
        <f t="shared" ca="1" si="109"/>
        <v>-222095836.61979946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-222095836.61979946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-925399.31924916443</v>
      </c>
      <c r="L1498" s="444">
        <f t="shared" ca="1" si="109"/>
        <v>-223021235.93904862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-223021235.93904862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-929255.14974603604</v>
      </c>
      <c r="L1499" s="444">
        <f t="shared" ca="1" si="109"/>
        <v>-223950491.08879465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-223950491.08879465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-933127.04620331095</v>
      </c>
      <c r="L1500" s="444">
        <f t="shared" ca="1" si="109"/>
        <v>-224883618.13499796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-224883618.13499796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-937015.07556249143</v>
      </c>
      <c r="L1501" s="444">
        <f t="shared" ca="1" si="109"/>
        <v>-225820633.21056044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-225820633.21056044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-940919.30504400178</v>
      </c>
      <c r="L1502" s="444">
        <f t="shared" ca="1" si="109"/>
        <v>-226761552.51560444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-226761552.51560444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-944839.80214835191</v>
      </c>
      <c r="L1503" s="444">
        <f t="shared" ca="1" si="109"/>
        <v>-227706392.31775278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-227706392.31775278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-948776.63465730322</v>
      </c>
      <c r="L1504" s="444">
        <f t="shared" ca="1" si="109"/>
        <v>-228655168.95241007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-228655168.95241007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-952729.87063504208</v>
      </c>
      <c r="L1505" s="444">
        <f t="shared" ca="1" si="109"/>
        <v>-229607898.8230451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-229607898.8230451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-956699.5784293547</v>
      </c>
      <c r="L1506" s="444">
        <f t="shared" ca="1" si="109"/>
        <v>-230564598.40147445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-230564598.40147445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-960685.82667281013</v>
      </c>
      <c r="L1507" s="444">
        <f t="shared" ca="1" si="109"/>
        <v>-231525284.22814727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-231525284.22814727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-964688.68428394699</v>
      </c>
      <c r="L1508" s="444">
        <f t="shared" ca="1" si="109"/>
        <v>-232489972.91243121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-232489972.91243121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-968708.22046846326</v>
      </c>
      <c r="L1509" s="444">
        <f t="shared" ca="1" si="109"/>
        <v>-233458681.13289967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-233458681.13289967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-972744.50472041534</v>
      </c>
      <c r="L1510" s="444">
        <f t="shared" ca="1" si="109"/>
        <v>-234431425.63762009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-234431425.63762009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-976797.60682341713</v>
      </c>
      <c r="L1511" s="444">
        <f t="shared" ca="1" si="109"/>
        <v>-235408223.24444351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-235408223.24444351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-980867.59685184795</v>
      </c>
      <c r="L1512" s="444">
        <f t="shared" ca="1" si="109"/>
        <v>-236389090.84129536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-236389090.84129536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-984954.5451720641</v>
      </c>
      <c r="L1513" s="444">
        <f t="shared" ca="1" si="109"/>
        <v>-237374045.38646743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-237374045.38646743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-989058.52244361432</v>
      </c>
      <c r="L1514" s="444">
        <f t="shared" ca="1" si="109"/>
        <v>-238363103.90891105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-238363103.90891105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-993179.59962046286</v>
      </c>
      <c r="L1515" s="444">
        <f t="shared" ca="1" si="109"/>
        <v>-239356283.50853151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-239356283.50853151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-997317.84795221465</v>
      </c>
      <c r="L1516" s="444">
        <f t="shared" ca="1" si="109"/>
        <v>-240353601.35648373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-240353601.35648373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-1001473.3389853488</v>
      </c>
      <c r="L1517" s="444">
        <f t="shared" ca="1" si="109"/>
        <v>-241355074.69546908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-241355074.69546908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-1005646.1445644544</v>
      </c>
      <c r="L1518" s="444">
        <f t="shared" ca="1" si="109"/>
        <v>-242360720.84003353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-242360720.84003353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-1009836.3368334731</v>
      </c>
      <c r="L1519" s="444">
        <f t="shared" ca="1" si="109"/>
        <v>-243370557.17686701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-243370557.17686701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-1014043.9882369458</v>
      </c>
      <c r="L1520" s="444">
        <f t="shared" ca="1" si="109"/>
        <v>-244384601.16510394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-244384601.16510394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-1018269.1715212665</v>
      </c>
      <c r="L1521" s="444">
        <f t="shared" ca="1" si="109"/>
        <v>-245402870.33662522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-245402870.33662522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-1022511.9597359382</v>
      </c>
      <c r="L1522" s="444">
        <f t="shared" ca="1" si="109"/>
        <v>-246425382.29636115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-246425382.29636115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-1026772.4262348381</v>
      </c>
      <c r="L1523" s="444">
        <f t="shared" ca="1" si="109"/>
        <v>-247452154.72259599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-247452154.72259599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-1031050.6446774832</v>
      </c>
      <c r="L1524" s="444">
        <f t="shared" ca="1" si="109"/>
        <v>-248483205.36727348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-248483205.36727348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-1035346.6890303062</v>
      </c>
      <c r="L1525" s="444">
        <f t="shared" ca="1" si="109"/>
        <v>-249518552.0563038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-249518552.0563038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-1039660.6335679325</v>
      </c>
      <c r="L1526" s="444">
        <f t="shared" ca="1" si="109"/>
        <v>-250558212.68987173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-250558212.68987173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-1043992.5528744655</v>
      </c>
      <c r="L1527" s="444">
        <f t="shared" ca="1" si="109"/>
        <v>-251602205.2427462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-251602205.2427462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-1048342.5218447759</v>
      </c>
      <c r="L1528" s="444">
        <f t="shared" ca="1" si="109"/>
        <v>-252650547.76459098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-252650547.76459098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-1052710.6156857957</v>
      </c>
      <c r="L1529" s="444">
        <f t="shared" ca="1" si="109"/>
        <v>-253703258.38027677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-253703258.38027677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-1057096.90991782</v>
      </c>
      <c r="L1530" s="444">
        <f t="shared" ca="1" si="109"/>
        <v>-254760355.2901946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-254760355.2901946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-1061501.480375811</v>
      </c>
      <c r="L1531" s="444">
        <f t="shared" ca="1" si="109"/>
        <v>-255821856.7705704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-255821856.7705704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-1065924.40321071</v>
      </c>
      <c r="L1532" s="444">
        <f t="shared" ca="1" si="109"/>
        <v>-256887781.1737811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-256887781.1737811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-1070365.7548907546</v>
      </c>
      <c r="L1533" s="444">
        <f t="shared" ca="1" si="109"/>
        <v>-257958146.92867184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-257958146.92867184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-1074825.6122027994</v>
      </c>
      <c r="L1534" s="444">
        <f t="shared" ca="1" si="109"/>
        <v>-259032972.54087463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-259032972.54087463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-1079304.0522536442</v>
      </c>
      <c r="L1535" s="444">
        <f t="shared" ca="1" si="109"/>
        <v>-260112276.59312826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-260112276.59312826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-1083801.1524713677</v>
      </c>
      <c r="L1536" s="444">
        <f t="shared" ca="1" si="109"/>
        <v>-261196077.74559963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-261196077.74559963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-1088316.9906066651</v>
      </c>
      <c r="L1537" s="444">
        <f t="shared" ca="1" si="109"/>
        <v>-262284394.73620629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-262284394.73620629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-1092851.6447341926</v>
      </c>
      <c r="L1538" s="444">
        <f t="shared" ref="L1538:L1792" ca="1" si="114">I1538-J1538+K1538</f>
        <v>-263377246.3809405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-263377246.3809405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-1097405.1932539188</v>
      </c>
      <c r="L1539" s="444">
        <f t="shared" ca="1" si="114"/>
        <v>-264474651.5741944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-264474651.5741944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-1101977.7148924768</v>
      </c>
      <c r="L1540" s="444">
        <f t="shared" ca="1" si="114"/>
        <v>-265576629.28908688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-265576629.28908688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-1106569.2887045287</v>
      </c>
      <c r="L1541" s="444">
        <f t="shared" ca="1" si="114"/>
        <v>-266683198.57779139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-266683198.57779139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-1111179.9940741307</v>
      </c>
      <c r="L1542" s="444">
        <f t="shared" ca="1" si="114"/>
        <v>-267794378.57186553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-267794378.57186553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-1115809.9107161064</v>
      </c>
      <c r="L1543" s="444">
        <f t="shared" ca="1" si="114"/>
        <v>-268910188.48258162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-268910188.48258162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-1120459.1186774233</v>
      </c>
      <c r="L1544" s="444">
        <f t="shared" ca="1" si="114"/>
        <v>-270030647.60125905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-270030647.60125905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-1125127.6983385794</v>
      </c>
      <c r="L1545" s="444">
        <f t="shared" ca="1" si="114"/>
        <v>-271155775.29959762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-271155775.29959762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-1129815.7304149901</v>
      </c>
      <c r="L1546" s="444">
        <f t="shared" ca="1" si="114"/>
        <v>-272285591.03001261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-272285591.03001261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-1134523.2959583858</v>
      </c>
      <c r="L1547" s="444">
        <f t="shared" ca="1" si="114"/>
        <v>-273420114.32597101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-273420114.32597101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-1139250.4763582125</v>
      </c>
      <c r="L1548" s="444">
        <f t="shared" ca="1" si="114"/>
        <v>-274559364.80232924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-274559364.80232924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-1143997.3533430386</v>
      </c>
      <c r="L1549" s="444">
        <f t="shared" ca="1" si="114"/>
        <v>-275703362.15567225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-275703362.15567225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-1148764.0089819678</v>
      </c>
      <c r="L1550" s="444">
        <f t="shared" ca="1" si="114"/>
        <v>-276852126.1646542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-276852126.1646542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-1153550.5256860591</v>
      </c>
      <c r="L1551" s="444">
        <f t="shared" ca="1" si="114"/>
        <v>-278005676.69034028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-278005676.69034028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-1158356.9862097511</v>
      </c>
      <c r="L1552" s="444">
        <f t="shared" ca="1" si="114"/>
        <v>-279164033.67655003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-279164033.67655003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-1163183.4736522918</v>
      </c>
      <c r="L1553" s="444">
        <f t="shared" ca="1" si="114"/>
        <v>-280327217.15020233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-280327217.15020233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-1168030.0714591765</v>
      </c>
      <c r="L1554" s="444">
        <f t="shared" ca="1" si="114"/>
        <v>-281495247.22166151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-281495247.22166151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-1172896.8634235896</v>
      </c>
      <c r="L1555" s="444">
        <f t="shared" ca="1" si="114"/>
        <v>-282668144.08508509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-282668144.08508509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-1177783.9336878546</v>
      </c>
      <c r="L1556" s="444">
        <f t="shared" ca="1" si="114"/>
        <v>-283845928.01877296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-283845928.01877296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-1182691.3667448873</v>
      </c>
      <c r="L1557" s="444">
        <f t="shared" ca="1" si="114"/>
        <v>-285028619.38551784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-285028619.38551784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-1187619.2474396576</v>
      </c>
      <c r="L1558" s="444">
        <f t="shared" ca="1" si="114"/>
        <v>-286216238.63295752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-286216238.63295752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-1192567.6609706562</v>
      </c>
      <c r="L1559" s="444">
        <f t="shared" ca="1" si="114"/>
        <v>-287408806.29392815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-287408806.29392815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-1197536.6928913672</v>
      </c>
      <c r="L1560" s="444">
        <f t="shared" ca="1" si="114"/>
        <v>-288606342.98681951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-288606342.98681951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-1202526.429111748</v>
      </c>
      <c r="L1561" s="444">
        <f t="shared" ca="1" si="114"/>
        <v>-289808869.41593122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-289808869.41593122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-1207536.9558997133</v>
      </c>
      <c r="L1562" s="444">
        <f t="shared" ca="1" si="114"/>
        <v>-291016406.37183094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-291016406.37183094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-1212568.359882629</v>
      </c>
      <c r="L1563" s="444">
        <f t="shared" ca="1" si="114"/>
        <v>-292228974.73171359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-292228974.73171359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-1217620.7280488065</v>
      </c>
      <c r="L1564" s="444">
        <f t="shared" ca="1" si="114"/>
        <v>-293446595.45976239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-293446595.45976239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-1222694.14774901</v>
      </c>
      <c r="L1565" s="444">
        <f t="shared" ca="1" si="114"/>
        <v>-294669289.6075114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-294669289.6075114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-1227788.7066979641</v>
      </c>
      <c r="L1566" s="444">
        <f t="shared" ca="1" si="114"/>
        <v>-295897078.31420934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-295897078.31420934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-1232904.4929758722</v>
      </c>
      <c r="L1567" s="444">
        <f t="shared" ca="1" si="114"/>
        <v>-297129982.80718523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-297129982.80718523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-1238041.5950299385</v>
      </c>
      <c r="L1568" s="444">
        <f t="shared" ca="1" si="114"/>
        <v>-298368024.40221518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-298368024.40221518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-1243200.1016758967</v>
      </c>
      <c r="L1569" s="444">
        <f t="shared" ca="1" si="114"/>
        <v>-299611224.50389105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-299611224.50389105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-1248380.102099546</v>
      </c>
      <c r="L1570" s="444">
        <f t="shared" ca="1" si="114"/>
        <v>-300859604.60599059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-300859604.60599059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-1253581.6858582941</v>
      </c>
      <c r="L1571" s="444">
        <f t="shared" ca="1" si="114"/>
        <v>-302113186.2918489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-302113186.2918489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-1258804.9428827036</v>
      </c>
      <c r="L1572" s="444">
        <f t="shared" ca="1" si="114"/>
        <v>-303371991.23473161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-303371991.23473161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-1264049.9634780483</v>
      </c>
      <c r="L1573" s="444">
        <f t="shared" ca="1" si="114"/>
        <v>-304636041.19820964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-304636041.19820964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-1269316.8383258735</v>
      </c>
      <c r="L1574" s="444">
        <f t="shared" ca="1" si="114"/>
        <v>-305905358.0365355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-305905358.0365355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-1274605.6584855646</v>
      </c>
      <c r="L1575" s="444">
        <f t="shared" ca="1" si="114"/>
        <v>-307179963.69502109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-307179963.69502109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-1279916.5153959212</v>
      </c>
      <c r="L1576" s="444">
        <f t="shared" ca="1" si="114"/>
        <v>-308459880.21041703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-308459880.21041703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-1285249.5008767375</v>
      </c>
      <c r="L1577" s="444">
        <f t="shared" ca="1" si="114"/>
        <v>-309745129.71129376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-309745129.71129376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-1290604.7071303907</v>
      </c>
      <c r="L1578" s="444">
        <f t="shared" ca="1" si="114"/>
        <v>-311035734.41842413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-311035734.41842413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-1295982.2267434339</v>
      </c>
      <c r="L1579" s="444">
        <f t="shared" ca="1" si="114"/>
        <v>-312331716.64516759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-312331716.64516759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-1301382.1526881983</v>
      </c>
      <c r="L1580" s="444">
        <f t="shared" ca="1" si="114"/>
        <v>-313633098.79785579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-313633098.79785579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-1306804.5783243992</v>
      </c>
      <c r="L1581" s="444">
        <f t="shared" ca="1" si="114"/>
        <v>-314939903.37618017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-314939903.37618017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-1312249.5974007507</v>
      </c>
      <c r="L1582" s="444">
        <f t="shared" ca="1" si="114"/>
        <v>-316252152.9735809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-316252152.9735809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-1317717.3040565872</v>
      </c>
      <c r="L1583" s="444">
        <f t="shared" ca="1" si="114"/>
        <v>-317569870.27763748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-317569870.27763748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-1323207.7928234895</v>
      </c>
      <c r="L1584" s="444">
        <f t="shared" ca="1" si="114"/>
        <v>-318893078.07046098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-318893078.07046098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-1328721.1586269208</v>
      </c>
      <c r="L1585" s="444">
        <f t="shared" ca="1" si="114"/>
        <v>-320221799.22908789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-320221799.22908789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-1334257.4967878661</v>
      </c>
      <c r="L1586" s="444">
        <f t="shared" ca="1" si="114"/>
        <v>-321556056.72587574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-321556056.72587574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-1339816.9030244823</v>
      </c>
      <c r="L1587" s="444">
        <f t="shared" ca="1" si="114"/>
        <v>-322895873.62890023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-322895873.62890023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-1345399.4734537508</v>
      </c>
      <c r="L1588" s="444">
        <f t="shared" ca="1" si="114"/>
        <v>-324241273.10235399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-324241273.10235399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-1351005.3045931417</v>
      </c>
      <c r="L1589" s="444">
        <f t="shared" ca="1" si="114"/>
        <v>-325592278.40694714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-325592278.40694714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-1356634.4933622796</v>
      </c>
      <c r="L1590" s="444">
        <f t="shared" ca="1" si="114"/>
        <v>-326948912.90030944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-326948912.90030944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-1362287.1370846226</v>
      </c>
      <c r="L1591" s="444">
        <f t="shared" ca="1" si="114"/>
        <v>-328311200.03739405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-328311200.03739405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-1367963.3334891419</v>
      </c>
      <c r="L1592" s="444">
        <f t="shared" ca="1" si="114"/>
        <v>-329679163.37088317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-329679163.37088317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-1373663.1807120133</v>
      </c>
      <c r="L1593" s="444">
        <f t="shared" ca="1" si="114"/>
        <v>-331052826.55159515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-331052826.55159515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-1379386.7772983131</v>
      </c>
      <c r="L1594" s="444">
        <f t="shared" ca="1" si="114"/>
        <v>-332432213.32889348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-332432213.32889348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-1385134.2222037229</v>
      </c>
      <c r="L1595" s="444">
        <f t="shared" ca="1" si="114"/>
        <v>-333817347.55109721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-333817347.55109721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-1390905.6147962385</v>
      </c>
      <c r="L1596" s="444">
        <f t="shared" ca="1" si="114"/>
        <v>-335208253.16589344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-335208253.16589344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-1396701.0548578892</v>
      </c>
      <c r="L1597" s="444">
        <f t="shared" ca="1" si="114"/>
        <v>-336604954.22075135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-336604954.22075135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-1402520.6425864638</v>
      </c>
      <c r="L1598" s="444">
        <f t="shared" ca="1" si="114"/>
        <v>-338007474.86333781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-338007474.86333781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-1408364.478597241</v>
      </c>
      <c r="L1599" s="444">
        <f t="shared" ca="1" si="114"/>
        <v>-339415839.34193504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-339415839.34193504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-1414232.6639247292</v>
      </c>
      <c r="L1600" s="444">
        <f t="shared" ca="1" si="114"/>
        <v>-340830072.00585979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-340830072.00585979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-1420125.3000244158</v>
      </c>
      <c r="L1601" s="444">
        <f t="shared" ca="1" si="114"/>
        <v>-342250197.30588418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-342250197.30588418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-1426042.4887745173</v>
      </c>
      <c r="L1602" s="444">
        <f t="shared" ca="1" si="114"/>
        <v>-343676239.79465872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-343676239.79465872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-1431984.3324777447</v>
      </c>
      <c r="L1603" s="444">
        <f t="shared" ca="1" si="114"/>
        <v>-345108224.12713647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-345108224.12713647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-1437950.9338630687</v>
      </c>
      <c r="L1604" s="444">
        <f t="shared" ca="1" si="114"/>
        <v>-346546175.06099951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-346546175.06099951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-1443942.3960874979</v>
      </c>
      <c r="L1605" s="444">
        <f t="shared" ca="1" si="114"/>
        <v>-347990117.45708704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-347990117.45708704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-1449958.8227378626</v>
      </c>
      <c r="L1606" s="444">
        <f t="shared" ca="1" si="114"/>
        <v>-349440076.27982491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-349440076.27982491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-1456000.3178326038</v>
      </c>
      <c r="L1607" s="444">
        <f t="shared" ca="1" si="114"/>
        <v>-350896076.5976575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-350896076.5976575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-1462066.9858235728</v>
      </c>
      <c r="L1608" s="444">
        <f t="shared" ca="1" si="114"/>
        <v>-352358143.58348107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-352358143.58348107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-1468158.9315978377</v>
      </c>
      <c r="L1609" s="444">
        <f t="shared" ca="1" si="114"/>
        <v>-353826302.5150789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-353826302.5150789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-1474276.2604794954</v>
      </c>
      <c r="L1610" s="444">
        <f t="shared" ca="1" si="114"/>
        <v>-355300578.77555841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-355300578.77555841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-1480419.0782314935</v>
      </c>
      <c r="L1611" s="444">
        <f t="shared" ca="1" si="114"/>
        <v>-356780997.85378993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-356780997.85378993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-1486587.4910574581</v>
      </c>
      <c r="L1612" s="444">
        <f t="shared" ca="1" si="114"/>
        <v>-358267585.34484738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-358267585.34484738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-1492781.6056035308</v>
      </c>
      <c r="L1613" s="444">
        <f t="shared" ca="1" si="114"/>
        <v>-359760366.9504509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-359760366.9504509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-1499001.5289602121</v>
      </c>
      <c r="L1614" s="444">
        <f t="shared" ca="1" si="114"/>
        <v>-361259368.47941113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-361259368.47941113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-1505247.368664213</v>
      </c>
      <c r="L1615" s="444">
        <f t="shared" ca="1" si="114"/>
        <v>-362764615.84807533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-362764615.84807533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-1511519.2327003139</v>
      </c>
      <c r="L1616" s="444">
        <f t="shared" ca="1" si="114"/>
        <v>-364276135.08077562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-364276135.08077562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-1517817.2295032318</v>
      </c>
      <c r="L1617" s="444">
        <f t="shared" ca="1" si="114"/>
        <v>-365793952.31027883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-365793952.31027883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-1524141.467959495</v>
      </c>
      <c r="L1618" s="444">
        <f t="shared" ca="1" si="114"/>
        <v>-367318093.77823836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-367318093.77823836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-1530492.0574093265</v>
      </c>
      <c r="L1619" s="444">
        <f t="shared" ca="1" si="114"/>
        <v>-368848585.8356477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-368848585.8356477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-1536869.1076485321</v>
      </c>
      <c r="L1620" s="444">
        <f t="shared" ca="1" si="114"/>
        <v>-370385454.94329625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-370385454.94329625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-1543272.7289304012</v>
      </c>
      <c r="L1621" s="444">
        <f t="shared" ca="1" si="114"/>
        <v>-371928727.67222667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-371928727.67222667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-1549703.0319676111</v>
      </c>
      <c r="L1622" s="444">
        <f t="shared" ca="1" si="114"/>
        <v>-373478430.70419431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-373478430.70419431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-1556160.1279341429</v>
      </c>
      <c r="L1623" s="444">
        <f t="shared" ca="1" si="114"/>
        <v>-375034590.83212847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-375034590.83212847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-1562644.128467202</v>
      </c>
      <c r="L1624" s="444">
        <f t="shared" ca="1" si="114"/>
        <v>-376597234.96059567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-376597234.96059567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-1569155.1456691485</v>
      </c>
      <c r="L1625" s="444">
        <f t="shared" ca="1" si="114"/>
        <v>-378166390.10626483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-378166390.10626483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-1575693.2921094368</v>
      </c>
      <c r="L1626" s="444">
        <f t="shared" ca="1" si="114"/>
        <v>-379742083.39837426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-379742083.39837426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-1582258.6808265594</v>
      </c>
      <c r="L1627" s="444">
        <f t="shared" ca="1" si="114"/>
        <v>-381324342.0792008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-381324342.0792008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-1588851.4253300033</v>
      </c>
      <c r="L1628" s="444">
        <f t="shared" ca="1" si="114"/>
        <v>-382913193.50453079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-382913193.50453079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-1595471.6396022115</v>
      </c>
      <c r="L1629" s="444">
        <f t="shared" ca="1" si="114"/>
        <v>-384508665.14413297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-384508665.14413297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-1602119.438100554</v>
      </c>
      <c r="L1630" s="444">
        <f t="shared" ca="1" si="114"/>
        <v>-386110784.58223355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-386110784.58223355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-1608794.9357593064</v>
      </c>
      <c r="L1631" s="444">
        <f t="shared" ca="1" si="114"/>
        <v>-387719579.51799285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-387719579.51799285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-1615498.2479916369</v>
      </c>
      <c r="L1632" s="444">
        <f t="shared" ca="1" si="114"/>
        <v>-389335077.76598448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-389335077.76598448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-1622229.490691602</v>
      </c>
      <c r="L1633" s="444">
        <f t="shared" ca="1" si="114"/>
        <v>-390957307.25667608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-390957307.25667608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-1628988.7802361504</v>
      </c>
      <c r="L1634" s="444">
        <f t="shared" ca="1" si="114"/>
        <v>-392586296.0369122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-392586296.0369122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-1635776.2334871341</v>
      </c>
      <c r="L1635" s="444">
        <f t="shared" ca="1" si="114"/>
        <v>-394222072.27039933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-394222072.27039933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-1642591.9677933306</v>
      </c>
      <c r="L1636" s="444">
        <f t="shared" ca="1" si="114"/>
        <v>-395864664.23819268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-395864664.23819268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-1649436.1009924696</v>
      </c>
      <c r="L1637" s="444">
        <f t="shared" ca="1" si="114"/>
        <v>-397514100.33918512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-397514100.33918512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-1656308.7514132713</v>
      </c>
      <c r="L1638" s="444">
        <f t="shared" ca="1" si="114"/>
        <v>-399170409.0905984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-399170409.0905984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-1663210.0378774933</v>
      </c>
      <c r="L1639" s="444">
        <f t="shared" ca="1" si="114"/>
        <v>-400833619.1284759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-400833619.1284759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-1670140.0797019829</v>
      </c>
      <c r="L1640" s="444">
        <f t="shared" ca="1" si="114"/>
        <v>-402503759.20817786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-402503759.20817786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-1677098.9967007411</v>
      </c>
      <c r="L1641" s="444">
        <f t="shared" ca="1" si="114"/>
        <v>-404180858.20487863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-404180858.20487863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-1684086.9091869942</v>
      </c>
      <c r="L1642" s="444">
        <f t="shared" ca="1" si="114"/>
        <v>-405864945.11406565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-405864945.11406565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-1691103.9379752735</v>
      </c>
      <c r="L1643" s="444">
        <f t="shared" ca="1" si="114"/>
        <v>-407556049.05204093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-407556049.05204093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-1698150.2043835039</v>
      </c>
      <c r="L1644" s="444">
        <f t="shared" ca="1" si="114"/>
        <v>-409254199.25642443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-409254199.25642443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-1705225.8302351017</v>
      </c>
      <c r="L1645" s="444">
        <f t="shared" ca="1" si="114"/>
        <v>-410959425.08665955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-410959425.08665955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-1712330.9378610814</v>
      </c>
      <c r="L1646" s="444">
        <f t="shared" ca="1" si="114"/>
        <v>-412671756.02452064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-412671756.02452064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-1719465.6501021693</v>
      </c>
      <c r="L1647" s="444">
        <f t="shared" ca="1" si="114"/>
        <v>-414391221.67462283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-414391221.67462283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-1726630.0903109284</v>
      </c>
      <c r="L1648" s="444">
        <f t="shared" ca="1" si="114"/>
        <v>-416117851.76493376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-416117851.76493376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-1733824.3823538907</v>
      </c>
      <c r="L1649" s="444">
        <f t="shared" ca="1" si="114"/>
        <v>-417851676.14728767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-417851676.14728767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-1741048.6506136986</v>
      </c>
      <c r="L1650" s="444">
        <f t="shared" ca="1" si="114"/>
        <v>-419592724.79790139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-419592724.79790139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-1748303.0199912556</v>
      </c>
      <c r="L1651" s="444">
        <f t="shared" ca="1" si="114"/>
        <v>-421341027.81789267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-421341027.81789267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-1755587.6159078861</v>
      </c>
      <c r="L1652" s="444">
        <f t="shared" ca="1" si="114"/>
        <v>-423096615.43380058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-423096615.43380058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-1762902.5643075025</v>
      </c>
      <c r="L1653" s="444">
        <f t="shared" ca="1" si="114"/>
        <v>-424859517.99810809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-424859517.99810809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-1770247.9916587838</v>
      </c>
      <c r="L1654" s="444">
        <f t="shared" ca="1" si="114"/>
        <v>-426629765.9897669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-426629765.9897669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-1777624.0249573621</v>
      </c>
      <c r="L1655" s="444">
        <f t="shared" ca="1" si="114"/>
        <v>-428407390.01472425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-428407390.01472425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-1785030.7917280176</v>
      </c>
      <c r="L1656" s="444">
        <f t="shared" ca="1" si="114"/>
        <v>-430192420.80645227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-430192420.80645227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-1792468.4200268842</v>
      </c>
      <c r="L1657" s="444">
        <f t="shared" ca="1" si="114"/>
        <v>-431984889.22647917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-431984889.22647917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-1799937.0384436629</v>
      </c>
      <c r="L1658" s="444">
        <f t="shared" ca="1" si="114"/>
        <v>-433784826.26492286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-433784826.26492286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-1807436.7761038451</v>
      </c>
      <c r="L1659" s="444">
        <f t="shared" ca="1" si="114"/>
        <v>-435592263.04102671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-435592263.04102671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-1814967.7626709447</v>
      </c>
      <c r="L1660" s="444">
        <f t="shared" ca="1" si="114"/>
        <v>-437407230.80369765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-437407230.80369765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-1822530.1283487405</v>
      </c>
      <c r="L1661" s="444">
        <f t="shared" ca="1" si="114"/>
        <v>-439229760.93204641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-439229760.93204641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-1830124.0038835267</v>
      </c>
      <c r="L1662" s="444">
        <f t="shared" ca="1" si="114"/>
        <v>-441059884.93592995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-441059884.93592995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-1837749.5205663748</v>
      </c>
      <c r="L1663" s="444">
        <f t="shared" ca="1" si="114"/>
        <v>-442897634.45649636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-442897634.45649636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-1845406.8102354014</v>
      </c>
      <c r="L1664" s="444">
        <f t="shared" ca="1" si="114"/>
        <v>-444743041.26673174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-444743041.26673174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-1853096.0052780488</v>
      </c>
      <c r="L1665" s="444">
        <f t="shared" ca="1" si="114"/>
        <v>-446596137.27200979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-446596137.27200979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-1860817.2386333738</v>
      </c>
      <c r="L1666" s="444">
        <f t="shared" ca="1" si="114"/>
        <v>-448456954.51064318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-448456954.51064318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-1868570.6437943466</v>
      </c>
      <c r="L1667" s="444">
        <f t="shared" ca="1" si="114"/>
        <v>-450325525.15443754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-450325525.15443754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-1876356.3548101564</v>
      </c>
      <c r="L1668" s="444">
        <f t="shared" ca="1" si="114"/>
        <v>-452201881.50924772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-452201881.50924772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-1884174.5062885319</v>
      </c>
      <c r="L1669" s="444">
        <f t="shared" ca="1" si="114"/>
        <v>-454086056.01553625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-454086056.01553625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-1892025.2333980678</v>
      </c>
      <c r="L1670" s="444">
        <f t="shared" ca="1" si="114"/>
        <v>-455978081.24893433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-455978081.24893433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-1899908.6718705599</v>
      </c>
      <c r="L1671" s="444">
        <f t="shared" ca="1" si="114"/>
        <v>-457877989.92080492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-457877989.92080492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-1907824.958003354</v>
      </c>
      <c r="L1672" s="444">
        <f t="shared" ca="1" si="114"/>
        <v>-459785814.87880826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-459785814.87880826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-1915774.2286617013</v>
      </c>
      <c r="L1673" s="444">
        <f t="shared" ca="1" si="114"/>
        <v>-461701589.10746998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-461701589.10746998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-1923756.6212811249</v>
      </c>
      <c r="L1674" s="444">
        <f t="shared" ca="1" si="114"/>
        <v>-463625345.72875112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-463625345.72875112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-1931772.2738697967</v>
      </c>
      <c r="L1675" s="444">
        <f t="shared" ca="1" si="114"/>
        <v>-465557118.00262094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-465557118.00262094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-1939821.3250109202</v>
      </c>
      <c r="L1676" s="444">
        <f t="shared" ca="1" si="114"/>
        <v>-467496939.32763183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-467496939.32763183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-1947903.9138651323</v>
      </c>
      <c r="L1677" s="444">
        <f t="shared" ca="1" si="114"/>
        <v>-469444843.24149698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-469444843.24149698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-1956020.1801729042</v>
      </c>
      <c r="L1678" s="444">
        <f t="shared" ca="1" si="114"/>
        <v>-471400863.4216699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-471400863.4216699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-1964170.2642569579</v>
      </c>
      <c r="L1679" s="444">
        <f t="shared" ca="1" si="114"/>
        <v>-473365033.68592685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-473365033.68592685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-1972354.3070246954</v>
      </c>
      <c r="L1680" s="444">
        <f t="shared" ca="1" si="114"/>
        <v>-475337387.99295157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-475337387.99295157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-1980572.4499706316</v>
      </c>
      <c r="L1681" s="444">
        <f t="shared" ca="1" si="114"/>
        <v>-477317960.44292217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-477317960.44292217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-1988824.8351788423</v>
      </c>
      <c r="L1682" s="444">
        <f t="shared" ca="1" si="114"/>
        <v>-479306785.27810103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-479306785.27810103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-1997111.6053254211</v>
      </c>
      <c r="L1683" s="444">
        <f t="shared" ca="1" si="114"/>
        <v>-481303896.88342643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-481303896.88342643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-2005432.9036809434</v>
      </c>
      <c r="L1684" s="444">
        <f t="shared" ca="1" si="114"/>
        <v>-483309329.78710735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-483309329.78710735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-2013788.8741129471</v>
      </c>
      <c r="L1685" s="444">
        <f t="shared" ca="1" si="114"/>
        <v>-485323118.66122031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-485323118.66122031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-2022179.6610884177</v>
      </c>
      <c r="L1686" s="444">
        <f t="shared" ca="1" si="114"/>
        <v>-487345298.32230872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-487345298.32230872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-2030605.4096762864</v>
      </c>
      <c r="L1687" s="444">
        <f t="shared" ca="1" si="114"/>
        <v>-489375903.73198503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-489375903.73198503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-2039066.2655499373</v>
      </c>
      <c r="L1688" s="444">
        <f t="shared" ca="1" si="114"/>
        <v>-491414969.99753499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-491414969.99753499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-2047562.3749897289</v>
      </c>
      <c r="L1689" s="444">
        <f t="shared" ca="1" si="114"/>
        <v>-493462532.37252474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-493462532.37252474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-2056093.8848855195</v>
      </c>
      <c r="L1690" s="444">
        <f t="shared" ca="1" si="114"/>
        <v>-495518626.25741023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-495518626.25741023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-2064660.9427392092</v>
      </c>
      <c r="L1691" s="444">
        <f t="shared" ca="1" si="114"/>
        <v>-497583287.20014942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-497583287.20014942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-2073263.6966672889</v>
      </c>
      <c r="L1692" s="444">
        <f t="shared" ca="1" si="114"/>
        <v>-499656550.89681673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-499656550.89681673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-2081902.295403403</v>
      </c>
      <c r="L1693" s="444">
        <f t="shared" ca="1" si="114"/>
        <v>-501738453.19222015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-501738453.19222015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-2090576.8883009173</v>
      </c>
      <c r="L1694" s="444">
        <f t="shared" ca="1" si="114"/>
        <v>-503829030.08052105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-503829030.08052105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-2099287.6253355043</v>
      </c>
      <c r="L1695" s="444">
        <f t="shared" ca="1" si="114"/>
        <v>-505928317.70585656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-505928317.70585656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-2108034.6571077355</v>
      </c>
      <c r="L1696" s="444">
        <f t="shared" ca="1" si="114"/>
        <v>-508036352.36296427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-508036352.36296427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-2116818.1348456843</v>
      </c>
      <c r="L1697" s="444">
        <f t="shared" ca="1" si="114"/>
        <v>-510153170.49780995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-510153170.49780995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-2125638.2104075416</v>
      </c>
      <c r="L1698" s="444">
        <f t="shared" ca="1" si="114"/>
        <v>-512278808.7082175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-512278808.7082175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-2134495.0362842395</v>
      </c>
      <c r="L1699" s="444">
        <f t="shared" ca="1" si="114"/>
        <v>-514413303.74450177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-514413303.74450177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-2143388.7656020909</v>
      </c>
      <c r="L1700" s="444">
        <f t="shared" ca="1" si="114"/>
        <v>-516556692.51010388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-516556692.51010388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-2152319.552125433</v>
      </c>
      <c r="L1701" s="444">
        <f t="shared" ca="1" si="114"/>
        <v>-518709012.06222934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-518709012.06222934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-2161287.5502592889</v>
      </c>
      <c r="L1702" s="444">
        <f t="shared" ca="1" si="114"/>
        <v>-520870299.61248863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-520870299.61248863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-2170292.9150520358</v>
      </c>
      <c r="L1703" s="444">
        <f t="shared" ca="1" si="114"/>
        <v>-523040592.52754068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-523040592.52754068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-2179335.8021980859</v>
      </c>
      <c r="L1704" s="444">
        <f t="shared" ca="1" si="114"/>
        <v>-525219928.3297388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-525219928.3297388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-2188416.368040578</v>
      </c>
      <c r="L1705" s="444">
        <f t="shared" ca="1" si="114"/>
        <v>-527408344.69777936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-527408344.69777936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-2197534.7695740806</v>
      </c>
      <c r="L1706" s="444">
        <f t="shared" ca="1" si="114"/>
        <v>-529605879.46735346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-529605879.46735346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-2206691.1644473062</v>
      </c>
      <c r="L1707" s="444">
        <f t="shared" ca="1" si="114"/>
        <v>-531812570.63180077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-531812570.63180077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-2215885.7109658364</v>
      </c>
      <c r="L1708" s="444">
        <f t="shared" ca="1" si="114"/>
        <v>-534028456.34276658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-534028456.34276658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-2225118.5680948608</v>
      </c>
      <c r="L1709" s="444">
        <f t="shared" ca="1" si="114"/>
        <v>-536253574.91086143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-536253574.91086143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-2234389.8954619225</v>
      </c>
      <c r="L1710" s="444">
        <f t="shared" ca="1" si="114"/>
        <v>-538487964.80632341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-538487964.80632341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-2243699.8533596806</v>
      </c>
      <c r="L1711" s="444">
        <f t="shared" ca="1" si="114"/>
        <v>-540731664.65968311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-540731664.65968311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-2253048.6027486795</v>
      </c>
      <c r="L1712" s="444">
        <f t="shared" ca="1" si="114"/>
        <v>-542984713.26243174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-542984713.26243174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-2262436.3052601321</v>
      </c>
      <c r="L1713" s="444">
        <f t="shared" ca="1" si="114"/>
        <v>-545247149.56769192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-545247149.56769192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-2271863.1231987164</v>
      </c>
      <c r="L1714" s="444">
        <f t="shared" ca="1" si="114"/>
        <v>-547519012.69089067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-547519012.69089067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-2281329.2195453779</v>
      </c>
      <c r="L1715" s="444">
        <f t="shared" ca="1" si="114"/>
        <v>-549800341.91043603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-549800341.91043603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-2290834.75796015</v>
      </c>
      <c r="L1716" s="444">
        <f t="shared" ca="1" si="114"/>
        <v>-552091176.66839623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-552091176.66839623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-2300379.9027849841</v>
      </c>
      <c r="L1717" s="444">
        <f t="shared" ca="1" si="114"/>
        <v>-554391556.57118118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-554391556.57118118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-2309964.8190465881</v>
      </c>
      <c r="L1718" s="444">
        <f t="shared" ca="1" si="114"/>
        <v>-556701521.39022779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-556701521.39022779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-2319589.6724592824</v>
      </c>
      <c r="L1719" s="444">
        <f t="shared" ca="1" si="114"/>
        <v>-559021111.06268704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-559021111.06268704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-2329254.6294278628</v>
      </c>
      <c r="L1720" s="444">
        <f t="shared" ca="1" si="114"/>
        <v>-561350365.69211495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-561350365.69211495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-2338959.8570504789</v>
      </c>
      <c r="L1721" s="444">
        <f t="shared" ca="1" si="114"/>
        <v>-563689325.54916549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-563689325.54916549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-2348705.5231215227</v>
      </c>
      <c r="L1722" s="444">
        <f t="shared" ca="1" si="114"/>
        <v>-566038031.07228696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-566038031.07228696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-2358491.7961345292</v>
      </c>
      <c r="L1723" s="444">
        <f t="shared" ca="1" si="114"/>
        <v>-568396522.86842144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-568396522.86842144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-2368318.8452850892</v>
      </c>
      <c r="L1724" s="444">
        <f t="shared" ca="1" si="114"/>
        <v>-570764841.71370649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-570764841.71370649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-2378186.8404737771</v>
      </c>
      <c r="L1725" s="444">
        <f t="shared" ca="1" si="114"/>
        <v>-573143028.55418026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-573143028.55418026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-2388095.9523090846</v>
      </c>
      <c r="L1726" s="444">
        <f t="shared" ca="1" si="114"/>
        <v>-575531124.5064894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-575531124.5064894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-2398046.3521103724</v>
      </c>
      <c r="L1727" s="444">
        <f t="shared" ca="1" si="114"/>
        <v>-577929170.85859978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-577929170.85859978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-2408038.2119108322</v>
      </c>
      <c r="L1728" s="444">
        <f t="shared" ca="1" si="114"/>
        <v>-580337209.07051063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-580337209.07051063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-2418071.7044604607</v>
      </c>
      <c r="L1729" s="444">
        <f t="shared" ca="1" si="114"/>
        <v>-582755280.77497113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-582755280.77497113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-2428147.0032290462</v>
      </c>
      <c r="L1730" s="444">
        <f t="shared" ca="1" si="114"/>
        <v>-585183427.77820015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-585183427.77820015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-2438264.2824091674</v>
      </c>
      <c r="L1731" s="444">
        <f t="shared" ca="1" si="114"/>
        <v>-587621692.06060934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-587621692.06060934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-2448423.7169192056</v>
      </c>
      <c r="L1732" s="444">
        <f t="shared" ca="1" si="114"/>
        <v>-590070115.77752852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-590070115.77752852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-2458625.4824063689</v>
      </c>
      <c r="L1733" s="444">
        <f t="shared" ca="1" si="114"/>
        <v>-592528741.2599349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-592528741.2599349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-2468869.7552497289</v>
      </c>
      <c r="L1734" s="444">
        <f t="shared" ca="1" si="114"/>
        <v>-594997611.01518464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-594997611.01518464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-2479156.7125632693</v>
      </c>
      <c r="L1735" s="444">
        <f t="shared" ca="1" si="114"/>
        <v>-597476767.72774792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-597476767.72774792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-2489486.5321989497</v>
      </c>
      <c r="L1736" s="444">
        <f t="shared" ca="1" si="114"/>
        <v>-599966254.25994682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-599966254.25994682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-2499859.3927497785</v>
      </c>
      <c r="L1737" s="444">
        <f t="shared" ca="1" si="114"/>
        <v>-602466113.65269661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-602466113.65269661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-2510275.4735529027</v>
      </c>
      <c r="L1738" s="444">
        <f t="shared" ca="1" si="114"/>
        <v>-604976389.12624955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-604976389.12624955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-2520734.9546927065</v>
      </c>
      <c r="L1739" s="444">
        <f t="shared" ca="1" si="114"/>
        <v>-607497124.08094227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-607497124.08094227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-2531238.017003926</v>
      </c>
      <c r="L1740" s="444">
        <f t="shared" ca="1" si="114"/>
        <v>-610028362.09794617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-610028362.09794617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-2541784.8420747756</v>
      </c>
      <c r="L1741" s="444">
        <f t="shared" ca="1" si="114"/>
        <v>-612570146.94002092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-612570146.94002092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-2552375.6122500873</v>
      </c>
      <c r="L1742" s="444">
        <f t="shared" ca="1" si="114"/>
        <v>-615122522.55227101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-615122522.55227101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-2563010.5106344623</v>
      </c>
      <c r="L1743" s="444">
        <f t="shared" ca="1" si="114"/>
        <v>-617685533.06290543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-617685533.06290543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-2573689.721095439</v>
      </c>
      <c r="L1744" s="444">
        <f t="shared" ca="1" si="114"/>
        <v>-620259222.78400087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-620259222.78400087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-2584413.4282666701</v>
      </c>
      <c r="L1745" s="444">
        <f t="shared" ca="1" si="114"/>
        <v>-622843636.21226752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-622843636.21226752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-2595181.8175511146</v>
      </c>
      <c r="L1746" s="444">
        <f t="shared" ca="1" si="114"/>
        <v>-625438818.02981865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-625438818.02981865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-2605995.0751242442</v>
      </c>
      <c r="L1747" s="444">
        <f t="shared" ca="1" si="114"/>
        <v>-628044813.10494292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-628044813.10494292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-2616853.3879372622</v>
      </c>
      <c r="L1748" s="444">
        <f t="shared" ca="1" si="114"/>
        <v>-630661666.49288023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-630661666.49288023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-2627756.9437203342</v>
      </c>
      <c r="L1749" s="444">
        <f t="shared" ca="1" si="114"/>
        <v>-633289423.43660057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-633289423.43660057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-2638705.9309858358</v>
      </c>
      <c r="L1750" s="444">
        <f t="shared" ca="1" si="114"/>
        <v>-635928129.36758637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-635928129.36758637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-2649700.5390316099</v>
      </c>
      <c r="L1751" s="444">
        <f t="shared" ca="1" si="114"/>
        <v>-638577829.906618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-638577829.906618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-2660740.9579442418</v>
      </c>
      <c r="L1752" s="444">
        <f t="shared" ca="1" si="114"/>
        <v>-641238570.86456227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-641238570.86456227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-2671827.3786023427</v>
      </c>
      <c r="L1753" s="444">
        <f t="shared" ca="1" si="114"/>
        <v>-643910398.24316466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-643910398.24316466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-2682959.9926798525</v>
      </c>
      <c r="L1754" s="444">
        <f t="shared" ca="1" si="114"/>
        <v>-646593358.23584449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-646593358.23584449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-2694138.9926493522</v>
      </c>
      <c r="L1755" s="444">
        <f t="shared" ca="1" si="114"/>
        <v>-649287497.22849381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-649287497.22849381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-2705364.5717853908</v>
      </c>
      <c r="L1756" s="444">
        <f t="shared" ca="1" si="114"/>
        <v>-651992861.80027926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-651992861.80027926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-2716636.92416783</v>
      </c>
      <c r="L1757" s="444">
        <f t="shared" ca="1" si="114"/>
        <v>-654709498.72444713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-654709498.72444713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-2727956.2446851963</v>
      </c>
      <c r="L1758" s="444">
        <f t="shared" ca="1" si="114"/>
        <v>-657437454.9691323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-657437454.9691323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-2739322.7290380513</v>
      </c>
      <c r="L1759" s="444">
        <f t="shared" ca="1" si="114"/>
        <v>-660176777.6981703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-660176777.6981703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-2750736.5737423762</v>
      </c>
      <c r="L1760" s="444">
        <f t="shared" ca="1" si="114"/>
        <v>-662927514.27191269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-662927514.27191269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-2762197.9761329694</v>
      </c>
      <c r="L1761" s="444">
        <f t="shared" ca="1" si="114"/>
        <v>-665689712.24804568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-665689712.24804568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-2773707.1343668569</v>
      </c>
      <c r="L1762" s="444">
        <f t="shared" ca="1" si="114"/>
        <v>-668463419.38241255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-668463419.38241255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-2785264.2474267189</v>
      </c>
      <c r="L1763" s="444">
        <f t="shared" ca="1" si="114"/>
        <v>-671248683.6298393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-671248683.6298393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-2796869.5151243303</v>
      </c>
      <c r="L1764" s="444">
        <f t="shared" ca="1" si="114"/>
        <v>-674045553.14496362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-674045553.14496362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-2808523.138104015</v>
      </c>
      <c r="L1765" s="444">
        <f t="shared" ca="1" si="114"/>
        <v>-676854076.28306758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-676854076.28306758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-2820225.3178461147</v>
      </c>
      <c r="L1766" s="444">
        <f t="shared" ca="1" si="114"/>
        <v>-679674301.60091364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-679674301.60091364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-2831976.2566704736</v>
      </c>
      <c r="L1767" s="444">
        <f t="shared" ca="1" si="114"/>
        <v>-682506277.85758412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-682506277.85758412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-2843776.1577399336</v>
      </c>
      <c r="L1768" s="444">
        <f t="shared" ca="1" si="114"/>
        <v>-685350054.015324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-685350054.015324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-2855625.2250638502</v>
      </c>
      <c r="L1769" s="444">
        <f t="shared" ca="1" si="114"/>
        <v>-688205679.2403878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-688205679.2403878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-2867523.6635016156</v>
      </c>
      <c r="L1770" s="444">
        <f t="shared" ca="1" si="114"/>
        <v>-691073202.90388942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-691073202.90388942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-2879471.6787662059</v>
      </c>
      <c r="L1771" s="444">
        <f t="shared" ca="1" si="114"/>
        <v>-693952674.58265567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-693952674.58265567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-2891469.4774277317</v>
      </c>
      <c r="L1772" s="444">
        <f t="shared" ca="1" si="114"/>
        <v>-696844144.06008339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-696844144.06008339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-2903517.266917014</v>
      </c>
      <c r="L1773" s="444">
        <f t="shared" ca="1" si="114"/>
        <v>-699747661.32700038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-699747661.32700038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-2915615.2555291681</v>
      </c>
      <c r="L1774" s="444">
        <f t="shared" ca="1" si="114"/>
        <v>-702663276.58252954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-702663276.58252954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-2927763.6524272063</v>
      </c>
      <c r="L1775" s="444">
        <f t="shared" ca="1" si="114"/>
        <v>-705591040.23495674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-705591040.23495674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-2939962.6676456532</v>
      </c>
      <c r="L1776" s="444">
        <f t="shared" ca="1" si="114"/>
        <v>-708531002.90260243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-708531002.90260243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-2952212.5120941768</v>
      </c>
      <c r="L1777" s="444">
        <f t="shared" ca="1" si="114"/>
        <v>-711483215.41469657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-711483215.41469657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-2964513.3975612358</v>
      </c>
      <c r="L1778" s="444">
        <f t="shared" ca="1" si="114"/>
        <v>-714447728.81225777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-714447728.81225777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-2976865.5367177408</v>
      </c>
      <c r="L1779" s="444">
        <f t="shared" ca="1" si="114"/>
        <v>-717424594.34897554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-717424594.34897554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-2989269.1431207312</v>
      </c>
      <c r="L1780" s="444">
        <f t="shared" ca="1" si="114"/>
        <v>-720413863.4920963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-720413863.4920963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-3001724.4312170679</v>
      </c>
      <c r="L1781" s="444">
        <f t="shared" ca="1" si="114"/>
        <v>-723415587.92331338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-723415587.92331338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-3014231.6163471392</v>
      </c>
      <c r="L1782" s="444">
        <f t="shared" ca="1" si="114"/>
        <v>-726429819.53966057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-726429819.53966057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-3026790.9147485858</v>
      </c>
      <c r="L1783" s="444">
        <f t="shared" ca="1" si="114"/>
        <v>-729456610.45440912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-729456610.45440912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-3039402.5435600379</v>
      </c>
      <c r="L1784" s="444">
        <f t="shared" ca="1" si="114"/>
        <v>-732496012.99796915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-732496012.99796915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-3052066.7208248712</v>
      </c>
      <c r="L1785" s="444">
        <f t="shared" ca="1" si="114"/>
        <v>-735548079.71879399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-735548079.71879399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-3064783.6654949747</v>
      </c>
      <c r="L1786" s="444">
        <f t="shared" ca="1" si="114"/>
        <v>-738612863.38428891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-738612863.38428891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-3077553.597434537</v>
      </c>
      <c r="L1787" s="444">
        <f t="shared" ca="1" si="114"/>
        <v>-741690416.98172343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-741690416.98172343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-3090376.7374238474</v>
      </c>
      <c r="L1788" s="444">
        <f t="shared" ca="1" si="114"/>
        <v>-744780793.71914732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-744780793.71914732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-3103253.3071631137</v>
      </c>
      <c r="L1789" s="444">
        <f t="shared" ca="1" si="114"/>
        <v>-747884047.02631044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-747884047.02631044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-3116183.5292762937</v>
      </c>
      <c r="L1790" s="444">
        <f t="shared" ca="1" si="114"/>
        <v>-751000230.5555867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-751000230.5555867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-3129167.6273149448</v>
      </c>
      <c r="L1791" s="444">
        <f t="shared" ca="1" si="114"/>
        <v>-754129398.18290162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-754129398.18290162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-3142205.8257620903</v>
      </c>
      <c r="L1792" s="444">
        <f t="shared" ca="1" si="114"/>
        <v>-757271604.00866365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-757271604.00866365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-3155298.3500360986</v>
      </c>
      <c r="L1793" s="444">
        <f t="shared" ref="L1793:L2047" ca="1" si="119">I1793-J1793+K1793</f>
        <v>-760426902.3586998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-760426902.3586998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-3168445.4264945826</v>
      </c>
      <c r="L1794" s="444">
        <f t="shared" ca="1" si="119"/>
        <v>-763595347.7851944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-763595347.7851944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-3181647.2824383099</v>
      </c>
      <c r="L1795" s="444">
        <f t="shared" ca="1" si="119"/>
        <v>-766776995.06763268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-766776995.06763268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-3194904.1461151363</v>
      </c>
      <c r="L1796" s="444">
        <f t="shared" ca="1" si="119"/>
        <v>-769971899.21374786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-769971899.21374786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-3208216.2467239494</v>
      </c>
      <c r="L1797" s="444">
        <f t="shared" ca="1" si="119"/>
        <v>-773180115.46047175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-773180115.46047175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-3221583.8144186321</v>
      </c>
      <c r="L1798" s="444">
        <f t="shared" ca="1" si="119"/>
        <v>-776401699.27489042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-776401699.27489042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-3235007.0803120434</v>
      </c>
      <c r="L1799" s="444">
        <f t="shared" ca="1" si="119"/>
        <v>-779636706.35520244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-779636706.35520244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-3248486.2764800102</v>
      </c>
      <c r="L1800" s="444">
        <f t="shared" ca="1" si="119"/>
        <v>-782885192.6316824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-782885192.6316824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-3262021.6359653431</v>
      </c>
      <c r="L1801" s="444">
        <f t="shared" ca="1" si="119"/>
        <v>-786147214.26764774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-786147214.26764774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-3275613.3927818658</v>
      </c>
      <c r="L1802" s="444">
        <f t="shared" ca="1" si="119"/>
        <v>-789422827.6604296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-789422827.6604296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-3289261.7819184568</v>
      </c>
      <c r="L1803" s="444">
        <f t="shared" ca="1" si="119"/>
        <v>-792712089.442348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-792712089.442348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-3302967.0393431168</v>
      </c>
      <c r="L1804" s="444">
        <f t="shared" ca="1" si="119"/>
        <v>-796015056.48169112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-796015056.48169112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-3316729.4020070462</v>
      </c>
      <c r="L1805" s="444">
        <f t="shared" ca="1" si="119"/>
        <v>-799331785.88369823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-799331785.88369823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-3330549.1078487425</v>
      </c>
      <c r="L1806" s="444">
        <f t="shared" ca="1" si="119"/>
        <v>-802662334.99154699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-802662334.99154699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-3344426.3957981123</v>
      </c>
      <c r="L1807" s="444">
        <f t="shared" ca="1" si="119"/>
        <v>-806006761.38734508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-806006761.38734508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-3358361.5057806047</v>
      </c>
      <c r="L1808" s="444">
        <f t="shared" ca="1" si="119"/>
        <v>-809365122.89312565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-809365122.89312565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-3372354.6787213567</v>
      </c>
      <c r="L1809" s="444">
        <f t="shared" ca="1" si="119"/>
        <v>-812737477.57184696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-812737477.57184696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-3386406.1565493625</v>
      </c>
      <c r="L1810" s="444">
        <f t="shared" ca="1" si="119"/>
        <v>-816123883.7283963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-816123883.7283963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-3400516.1822016514</v>
      </c>
      <c r="L1811" s="444">
        <f t="shared" ca="1" si="119"/>
        <v>-819524399.91059792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-819524399.91059792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-3414684.9996274915</v>
      </c>
      <c r="L1812" s="444">
        <f t="shared" ca="1" si="119"/>
        <v>-822939084.91022539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-822939084.91022539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-3428912.8537926059</v>
      </c>
      <c r="L1813" s="444">
        <f t="shared" ca="1" si="119"/>
        <v>-826367997.76401794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-826367997.76401794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-3443199.990683408</v>
      </c>
      <c r="L1814" s="444">
        <f t="shared" ca="1" si="119"/>
        <v>-829811197.75470138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-829811197.75470138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-3457546.6573112556</v>
      </c>
      <c r="L1815" s="444">
        <f t="shared" ca="1" si="119"/>
        <v>-833268744.41201258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-833268744.41201258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-3471953.1017167191</v>
      </c>
      <c r="L1816" s="444">
        <f t="shared" ca="1" si="119"/>
        <v>-836740697.51372933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-836740697.51372933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-3486419.5729738725</v>
      </c>
      <c r="L1817" s="444">
        <f t="shared" ca="1" si="119"/>
        <v>-840227117.08670318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-840227117.08670318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-3500946.3211945966</v>
      </c>
      <c r="L1818" s="444">
        <f t="shared" ca="1" si="119"/>
        <v>-843728063.40789783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-843728063.40789783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-3515533.5975329075</v>
      </c>
      <c r="L1819" s="444">
        <f t="shared" ca="1" si="119"/>
        <v>-847243597.0054307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-847243597.0054307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-3530181.6541892947</v>
      </c>
      <c r="L1820" s="444">
        <f t="shared" ca="1" si="119"/>
        <v>-850773778.65962005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-850773778.65962005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-3544890.7444150834</v>
      </c>
      <c r="L1821" s="444">
        <f t="shared" ca="1" si="119"/>
        <v>-854318669.40403509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-854318669.40403509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-3559661.1225168128</v>
      </c>
      <c r="L1822" s="444">
        <f t="shared" ca="1" si="119"/>
        <v>-857878330.52655196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-857878330.52655196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-3574493.0438606329</v>
      </c>
      <c r="L1823" s="444">
        <f t="shared" ca="1" si="119"/>
        <v>-861452823.57041264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-861452823.57041264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-3589386.7648767196</v>
      </c>
      <c r="L1824" s="444">
        <f t="shared" ca="1" si="119"/>
        <v>-865042210.33528936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-865042210.33528936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-3604342.5430637058</v>
      </c>
      <c r="L1825" s="444">
        <f t="shared" ca="1" si="119"/>
        <v>-868646552.87835312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-868646552.87835312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-3619360.6369931386</v>
      </c>
      <c r="L1826" s="444">
        <f t="shared" ca="1" si="119"/>
        <v>-872265913.51534629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-872265913.51534629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-3634441.3063139422</v>
      </c>
      <c r="L1827" s="444">
        <f t="shared" ca="1" si="119"/>
        <v>-875900354.82166028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-875900354.82166028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-3649584.8117569182</v>
      </c>
      <c r="L1828" s="444">
        <f t="shared" ca="1" si="119"/>
        <v>-879549939.63341725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-879549939.63341725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-3664791.4151392388</v>
      </c>
      <c r="L1829" s="444">
        <f t="shared" ca="1" si="119"/>
        <v>-883214731.04855645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-883214731.04855645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-3680061.3793689851</v>
      </c>
      <c r="L1830" s="444">
        <f t="shared" ca="1" si="119"/>
        <v>-886894792.42792547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-886894792.42792547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-3695394.9684496899</v>
      </c>
      <c r="L1831" s="444">
        <f t="shared" ca="1" si="119"/>
        <v>-890590187.39637518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-890590187.39637518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-3710792.4474848961</v>
      </c>
      <c r="L1832" s="444">
        <f t="shared" ca="1" si="119"/>
        <v>-894300979.84386003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-894300979.84386003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-3726254.0826827502</v>
      </c>
      <c r="L1833" s="444">
        <f t="shared" ca="1" si="119"/>
        <v>-898027233.92654276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-898027233.92654276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-3741780.1413605949</v>
      </c>
      <c r="L1834" s="444">
        <f t="shared" ca="1" si="119"/>
        <v>-901769014.0679034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-901769014.0679034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-3757370.8919495968</v>
      </c>
      <c r="L1835" s="444">
        <f t="shared" ca="1" si="119"/>
        <v>-905526384.95985305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-905526384.95985305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-3773026.6039993879</v>
      </c>
      <c r="L1836" s="444">
        <f t="shared" ca="1" si="119"/>
        <v>-909299411.56385243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-909299411.56385243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-3788747.5481827185</v>
      </c>
      <c r="L1837" s="444">
        <f t="shared" ca="1" si="119"/>
        <v>-913088159.11203516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-913088159.11203516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-3804533.9963001464</v>
      </c>
      <c r="L1838" s="444">
        <f t="shared" ca="1" si="119"/>
        <v>-916892693.10833526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-916892693.10833526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-3820386.2212847299</v>
      </c>
      <c r="L1839" s="444">
        <f t="shared" ca="1" si="119"/>
        <v>-920713079.32962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-920713079.32962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-3836304.4972067499</v>
      </c>
      <c r="L1840" s="444">
        <f t="shared" ca="1" si="119"/>
        <v>-924549383.82682681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-924549383.82682681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-3852289.0992784449</v>
      </c>
      <c r="L1841" s="444">
        <f t="shared" ca="1" si="119"/>
        <v>-928401672.92610526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-928401672.92610526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-3868340.3038587724</v>
      </c>
      <c r="L1842" s="444">
        <f t="shared" ca="1" si="119"/>
        <v>-932270013.22996402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-932270013.22996402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-3884458.3884581835</v>
      </c>
      <c r="L1843" s="444">
        <f t="shared" ca="1" si="119"/>
        <v>-936154471.61842215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-936154471.61842215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-3900643.6317434255</v>
      </c>
      <c r="L1844" s="444">
        <f t="shared" ca="1" si="119"/>
        <v>-940055115.25016558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-940055115.25016558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-3916896.3135423572</v>
      </c>
      <c r="L1845" s="444">
        <f t="shared" ca="1" si="119"/>
        <v>-943972011.56370795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-943972011.56370795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-3933216.7148487829</v>
      </c>
      <c r="L1846" s="444">
        <f t="shared" ca="1" si="119"/>
        <v>-947905228.2785567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-947905228.2785567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-3949605.1178273191</v>
      </c>
      <c r="L1847" s="444">
        <f t="shared" ca="1" si="119"/>
        <v>-951854833.396384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-951854833.396384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-3966061.8058182667</v>
      </c>
      <c r="L1848" s="444">
        <f t="shared" ca="1" si="119"/>
        <v>-955820895.20220232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-955820895.20220232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-3982587.0633425098</v>
      </c>
      <c r="L1849" s="444">
        <f t="shared" ca="1" si="119"/>
        <v>-959803482.26554477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-959803482.26554477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-3999181.1761064371</v>
      </c>
      <c r="L1850" s="444">
        <f t="shared" ca="1" si="119"/>
        <v>-963802663.44165123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-963802663.44165123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-4015844.4310068805</v>
      </c>
      <c r="L1851" s="444">
        <f t="shared" ca="1" si="119"/>
        <v>-967818507.87265813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-967818507.87265813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-4032577.1161360755</v>
      </c>
      <c r="L1852" s="444">
        <f t="shared" ca="1" si="119"/>
        <v>-971851084.98879421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-971851084.98879421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-4049379.5207866426</v>
      </c>
      <c r="L1853" s="444">
        <f t="shared" ca="1" si="119"/>
        <v>-975900464.50958085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-975900464.50958085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-4066251.935456587</v>
      </c>
      <c r="L1854" s="444">
        <f t="shared" ca="1" si="119"/>
        <v>-979966716.44503748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-979966716.44503748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-4083194.6518543232</v>
      </c>
      <c r="L1855" s="444">
        <f t="shared" ca="1" si="119"/>
        <v>-984049911.09689176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-984049911.09689176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-4100207.9629037157</v>
      </c>
      <c r="L1856" s="444">
        <f t="shared" ca="1" si="119"/>
        <v>-988150119.0597955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-988150119.0597955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-4117292.162749148</v>
      </c>
      <c r="L1857" s="444">
        <f t="shared" ca="1" si="119"/>
        <v>-992267411.22254467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-992267411.22254467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-4134447.5467606029</v>
      </c>
      <c r="L1858" s="444">
        <f t="shared" ca="1" si="119"/>
        <v>-996401858.76930523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-996401858.76930523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-4151674.4115387714</v>
      </c>
      <c r="L1859" s="444">
        <f t="shared" ca="1" si="119"/>
        <v>-1000553533.1808439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-1000553533.1808439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-4168973.054920183</v>
      </c>
      <c r="L1860" s="444">
        <f t="shared" ca="1" si="119"/>
        <v>-1004722506.2357641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-1004722506.2357641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-4186343.7759823506</v>
      </c>
      <c r="L1861" s="444">
        <f t="shared" ca="1" si="119"/>
        <v>-1008908850.0117465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-1008908850.0117465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-4203786.8750489438</v>
      </c>
      <c r="L1862" s="444">
        <f t="shared" ca="1" si="119"/>
        <v>-1013112636.8867955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-1013112636.8867955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-4221302.6536949817</v>
      </c>
      <c r="L1863" s="444">
        <f t="shared" ca="1" si="119"/>
        <v>-1017333939.5404905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-1017333939.5404905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-4238891.4147520438</v>
      </c>
      <c r="L1864" s="444">
        <f t="shared" ca="1" si="119"/>
        <v>-1021572830.9552425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-1021572830.9552425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-4256553.4623135105</v>
      </c>
      <c r="L1865" s="444">
        <f t="shared" ca="1" si="119"/>
        <v>-1025829384.417556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-1025829384.417556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-4274289.1017398164</v>
      </c>
      <c r="L1866" s="444">
        <f t="shared" ca="1" si="119"/>
        <v>-1030103673.5192958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-1030103673.5192958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-4292098.6396637326</v>
      </c>
      <c r="L1867" s="444">
        <f t="shared" ca="1" si="119"/>
        <v>-1034395772.1589595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-1034395772.1589595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-4309982.3839956643</v>
      </c>
      <c r="L1868" s="444">
        <f t="shared" ca="1" si="119"/>
        <v>-1038705754.5429552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-1038705754.5429552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-4327940.6439289795</v>
      </c>
      <c r="L1869" s="444">
        <f t="shared" ca="1" si="119"/>
        <v>-1043033695.1868842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-1043033695.1868842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-4345973.7299453504</v>
      </c>
      <c r="L1870" s="444">
        <f t="shared" ca="1" si="119"/>
        <v>-1047379668.9168295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-1047379668.9168295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-4364081.9538201224</v>
      </c>
      <c r="L1871" s="444">
        <f t="shared" ca="1" si="119"/>
        <v>-1051743750.8706496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-1051743750.8706496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-4382265.6286277063</v>
      </c>
      <c r="L1872" s="444">
        <f t="shared" ca="1" si="119"/>
        <v>-1056126016.4992772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-1056126016.4992772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-4400525.0687469887</v>
      </c>
      <c r="L1873" s="444">
        <f t="shared" ca="1" si="119"/>
        <v>-1060526541.5680243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-1060526541.5680243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-4418860.5898667676</v>
      </c>
      <c r="L1874" s="444">
        <f t="shared" ca="1" si="119"/>
        <v>-1064945402.157891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-1064945402.157891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-4437272.5089912135</v>
      </c>
      <c r="L1875" s="444">
        <f t="shared" ca="1" si="119"/>
        <v>-1069382674.6668823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-1069382674.6668823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-4455761.144445342</v>
      </c>
      <c r="L1876" s="444">
        <f t="shared" ca="1" si="119"/>
        <v>-1073838435.8113277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-1073838435.8113277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-4474326.8158805324</v>
      </c>
      <c r="L1877" s="444">
        <f t="shared" ca="1" si="119"/>
        <v>-1078312762.6272082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-1078312762.6272082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-4492969.8442800343</v>
      </c>
      <c r="L1878" s="444">
        <f t="shared" ca="1" si="119"/>
        <v>-1082805732.4714882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-1082805732.4714882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-4511690.5519645344</v>
      </c>
      <c r="L1879" s="444">
        <f t="shared" ca="1" si="119"/>
        <v>-1087317423.0234528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-1087317423.0234528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-4530489.2625977201</v>
      </c>
      <c r="L1880" s="444">
        <f t="shared" ca="1" si="119"/>
        <v>-1091847912.2860506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-1091847912.2860506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-4549366.3011918776</v>
      </c>
      <c r="L1881" s="444">
        <f t="shared" ca="1" si="119"/>
        <v>-1096397278.5872424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-1096397278.5872424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-4568321.9941135095</v>
      </c>
      <c r="L1882" s="444">
        <f t="shared" ca="1" si="119"/>
        <v>-1100965600.5813558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-1100965600.5813558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-4587356.669088982</v>
      </c>
      <c r="L1883" s="444">
        <f t="shared" ca="1" si="119"/>
        <v>-1105552957.2504449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-1105552957.2504449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-4606470.6552101867</v>
      </c>
      <c r="L1884" s="444">
        <f t="shared" ca="1" si="119"/>
        <v>-1110159427.9056551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-1110159427.9056551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-4625664.2829402294</v>
      </c>
      <c r="L1885" s="444">
        <f t="shared" ca="1" si="119"/>
        <v>-1114785092.1885953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-1114785092.1885953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-4644937.8841191474</v>
      </c>
      <c r="L1886" s="444">
        <f t="shared" ca="1" si="119"/>
        <v>-1119430030.0727143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-1119430030.0727143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-4664291.791969643</v>
      </c>
      <c r="L1887" s="444">
        <f t="shared" ca="1" si="119"/>
        <v>-1124094321.8646839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-1124094321.8646839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-4683726.3411028497</v>
      </c>
      <c r="L1888" s="444">
        <f t="shared" ca="1" si="119"/>
        <v>-1128778048.2057867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-1128778048.2057867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-4703241.8675241116</v>
      </c>
      <c r="L1889" s="444">
        <f t="shared" ca="1" si="119"/>
        <v>-1133481290.0733109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-1133481290.0733109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-4722838.7086387947</v>
      </c>
      <c r="L1890" s="444">
        <f t="shared" ca="1" si="119"/>
        <v>-1138204128.7819498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-1138204128.7819498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-4742517.2032581242</v>
      </c>
      <c r="L1891" s="444">
        <f t="shared" ca="1" si="119"/>
        <v>-1142946645.9852078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-1142946645.9852078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-4762277.6916050324</v>
      </c>
      <c r="L1892" s="444">
        <f t="shared" ca="1" si="119"/>
        <v>-1147708923.6768129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-1147708923.6768129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-4782120.5153200533</v>
      </c>
      <c r="L1893" s="444">
        <f t="shared" ca="1" si="119"/>
        <v>-1152491044.1921329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-1152491044.1921329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-4802046.0174672203</v>
      </c>
      <c r="L1894" s="444">
        <f t="shared" ca="1" si="119"/>
        <v>-1157293090.2096002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-1157293090.2096002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-4822054.5425400008</v>
      </c>
      <c r="L1895" s="444">
        <f t="shared" ca="1" si="119"/>
        <v>-1162115144.7521403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-1162115144.7521403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-4842146.4364672508</v>
      </c>
      <c r="L1896" s="444">
        <f t="shared" ca="1" si="119"/>
        <v>-1166957291.1886075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-1166957291.1886075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-4862322.0466191974</v>
      </c>
      <c r="L1897" s="444">
        <f t="shared" ca="1" si="119"/>
        <v>-1171819613.2352266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-1171819613.2352266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-4882581.721813444</v>
      </c>
      <c r="L1898" s="444">
        <f t="shared" ca="1" si="119"/>
        <v>-1176702194.9570401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-1176702194.9570401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-4902925.8123209998</v>
      </c>
      <c r="L1899" s="444">
        <f t="shared" ca="1" si="119"/>
        <v>-1181605120.769361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-1181605120.769361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-4923354.669872338</v>
      </c>
      <c r="L1900" s="444">
        <f t="shared" ca="1" si="119"/>
        <v>-1186528475.4392333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-1186528475.4392333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-4943868.6476634722</v>
      </c>
      <c r="L1901" s="444">
        <f t="shared" ca="1" si="119"/>
        <v>-1191472344.0868967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-1191472344.0868967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-4964468.100362069</v>
      </c>
      <c r="L1902" s="444">
        <f t="shared" ca="1" si="119"/>
        <v>-1196436812.1872587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-1196436812.1872587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-4985153.3841135781</v>
      </c>
      <c r="L1903" s="444">
        <f t="shared" ca="1" si="119"/>
        <v>-1201421965.5713723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-1201421965.5713723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-5005924.8565473845</v>
      </c>
      <c r="L1904" s="444">
        <f t="shared" ca="1" si="119"/>
        <v>-1206427890.4279196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-1206427890.4279196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-5026782.8767829984</v>
      </c>
      <c r="L1905" s="444">
        <f t="shared" ca="1" si="119"/>
        <v>-1211454673.3047025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-1211454673.3047025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-5047727.8054362601</v>
      </c>
      <c r="L1906" s="444">
        <f t="shared" ca="1" si="119"/>
        <v>-1216502401.1101389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-1216502401.1101389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-5068760.0046255784</v>
      </c>
      <c r="L1907" s="444">
        <f t="shared" ca="1" si="119"/>
        <v>-1221571161.1147645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-1221571161.1147645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-5089879.8379781852</v>
      </c>
      <c r="L1908" s="444">
        <f t="shared" ca="1" si="119"/>
        <v>-1226661040.9527426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-1226661040.9527426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-5111087.6706364276</v>
      </c>
      <c r="L1909" s="444">
        <f t="shared" ca="1" si="119"/>
        <v>-1231772128.623379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-1231772128.623379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-5132383.8692640793</v>
      </c>
      <c r="L1910" s="444">
        <f t="shared" ca="1" si="119"/>
        <v>-1236904512.4926431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-1236904512.4926431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-5153768.8020526795</v>
      </c>
      <c r="L1911" s="444">
        <f t="shared" ca="1" si="119"/>
        <v>-1242058281.2946959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-1242058281.2946959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-5175242.8387278989</v>
      </c>
      <c r="L1912" s="444">
        <f t="shared" ca="1" si="119"/>
        <v>-1247233524.1334238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-1247233524.1334238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-5196806.3505559321</v>
      </c>
      <c r="L1913" s="444">
        <f t="shared" ca="1" si="119"/>
        <v>-1252430330.4839797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-1252430330.4839797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-5218459.7103499155</v>
      </c>
      <c r="L1914" s="444">
        <f t="shared" ca="1" si="119"/>
        <v>-1257648790.1943295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-1257648790.1943295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-5240203.2924763728</v>
      </c>
      <c r="L1915" s="444">
        <f t="shared" ca="1" si="119"/>
        <v>-1262888993.4868059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-1262888993.4868059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-5262037.4728616914</v>
      </c>
      <c r="L1916" s="444">
        <f t="shared" ca="1" si="119"/>
        <v>-1268151030.9596677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-1268151030.9596677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-5283962.6289986148</v>
      </c>
      <c r="L1917" s="444">
        <f t="shared" ca="1" si="119"/>
        <v>-1273434993.5886662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-1273434993.5886662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-5305979.139952776</v>
      </c>
      <c r="L1918" s="444">
        <f t="shared" ca="1" si="119"/>
        <v>-1278740972.7286189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-1278740972.7286189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-5328087.3863692451</v>
      </c>
      <c r="L1919" s="444">
        <f t="shared" ca="1" si="119"/>
        <v>-1284069060.1149881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-1284069060.1149881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-5350287.750479117</v>
      </c>
      <c r="L1920" s="444">
        <f t="shared" ca="1" si="119"/>
        <v>-1289419347.8654673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-1289419347.8654673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-5372580.6161061134</v>
      </c>
      <c r="L1921" s="444">
        <f t="shared" ca="1" si="119"/>
        <v>-1294791928.4815733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-1294791928.4815733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-5394966.3686732221</v>
      </c>
      <c r="L1922" s="444">
        <f t="shared" ca="1" si="119"/>
        <v>-1300186894.8502467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-1300186894.8502467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-5417445.3952093609</v>
      </c>
      <c r="L1923" s="444">
        <f t="shared" ca="1" si="119"/>
        <v>-1305604340.245456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-1305604340.245456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-5440018.0843560668</v>
      </c>
      <c r="L1924" s="444">
        <f t="shared" ca="1" si="119"/>
        <v>-1311044358.329812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-1311044358.329812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-5462684.8263742169</v>
      </c>
      <c r="L1925" s="444">
        <f t="shared" ca="1" si="119"/>
        <v>-1316507043.1561863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-1316507043.1561863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-5485446.0131507767</v>
      </c>
      <c r="L1926" s="444">
        <f t="shared" ca="1" si="119"/>
        <v>-1321992489.169337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-1321992489.169337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-5508302.0382055705</v>
      </c>
      <c r="L1927" s="444">
        <f t="shared" ca="1" si="119"/>
        <v>-1327500791.2075427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-1327500791.2075427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-5531253.2966980943</v>
      </c>
      <c r="L1928" s="444">
        <f t="shared" ca="1" si="119"/>
        <v>-1333032044.5042408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-1333032044.5042408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-5554300.1854343368</v>
      </c>
      <c r="L1929" s="444">
        <f t="shared" ca="1" si="119"/>
        <v>-1338586344.6896751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-1338586344.6896751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-5577443.1028736457</v>
      </c>
      <c r="L1930" s="444">
        <f t="shared" ca="1" si="119"/>
        <v>-1344163787.7925487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-1344163787.7925487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-5600682.4491356192</v>
      </c>
      <c r="L1931" s="444">
        <f t="shared" ca="1" si="119"/>
        <v>-1349764470.2416842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-1349764470.2416842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-5624018.6260070177</v>
      </c>
      <c r="L1932" s="444">
        <f t="shared" ca="1" si="119"/>
        <v>-1355388488.8676913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-1355388488.8676913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-5647452.0369487135</v>
      </c>
      <c r="L1933" s="444">
        <f t="shared" ca="1" si="119"/>
        <v>-1361035940.90464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-1361035940.90464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-5670983.0871026665</v>
      </c>
      <c r="L1934" s="444">
        <f t="shared" ca="1" si="119"/>
        <v>-1366706923.9917426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-1366706923.9917426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-5694612.1832989277</v>
      </c>
      <c r="L1935" s="444">
        <f t="shared" ca="1" si="119"/>
        <v>-1372401536.1750414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-1372401536.1750414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-5718339.7340626726</v>
      </c>
      <c r="L1936" s="444">
        <f t="shared" ca="1" si="119"/>
        <v>-1378119875.9091041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-1378119875.9091041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-5742166.1496212669</v>
      </c>
      <c r="L1937" s="444">
        <f t="shared" ca="1" si="119"/>
        <v>-1383862042.0587254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-1383862042.0587254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-5766091.841911356</v>
      </c>
      <c r="L1938" s="444">
        <f t="shared" ca="1" si="119"/>
        <v>-1389628133.9006367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-1389628133.9006367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-5790117.2245859858</v>
      </c>
      <c r="L1939" s="444">
        <f t="shared" ca="1" si="119"/>
        <v>-1395418251.1252227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-1395418251.1252227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-5814242.7130217608</v>
      </c>
      <c r="L1940" s="444">
        <f t="shared" ca="1" si="119"/>
        <v>-1401232493.8382444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-1401232493.8382444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-5838468.7243260182</v>
      </c>
      <c r="L1941" s="444">
        <f t="shared" ca="1" si="119"/>
        <v>-1407070962.5625706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-1407070962.5625706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-5862795.6773440437</v>
      </c>
      <c r="L1942" s="444">
        <f t="shared" ca="1" si="119"/>
        <v>-1412933758.2399147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-1412933758.2399147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-5887223.9926663106</v>
      </c>
      <c r="L1943" s="444">
        <f t="shared" ca="1" si="119"/>
        <v>-1418820982.2325809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-1418820982.2325809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-5911754.0926357536</v>
      </c>
      <c r="L1944" s="444">
        <f t="shared" ca="1" si="119"/>
        <v>-1424732736.3252168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-1424732736.3252168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-5936386.4013550701</v>
      </c>
      <c r="L1945" s="444">
        <f t="shared" ca="1" si="119"/>
        <v>-1430669122.7265718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-1430669122.7265718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-5961121.3446940491</v>
      </c>
      <c r="L1946" s="444">
        <f t="shared" ca="1" si="119"/>
        <v>-1436630244.0712659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-1436630244.0712659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-5985959.3502969416</v>
      </c>
      <c r="L1947" s="444">
        <f t="shared" ca="1" si="119"/>
        <v>-1442616203.4215629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-1442616203.4215629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-6010900.8475898458</v>
      </c>
      <c r="L1948" s="444">
        <f t="shared" ca="1" si="119"/>
        <v>-1448627104.2691526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-1448627104.2691526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-6035946.2677881364</v>
      </c>
      <c r="L1949" s="444">
        <f t="shared" ca="1" si="119"/>
        <v>-1454663050.5369408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-1454663050.5369408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-6061096.0439039199</v>
      </c>
      <c r="L1950" s="444">
        <f t="shared" ca="1" si="119"/>
        <v>-1460724146.5808446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-1460724146.5808446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-6086350.6107535195</v>
      </c>
      <c r="L1951" s="444">
        <f t="shared" ca="1" si="119"/>
        <v>-1466810497.1915982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-1466810497.1915982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-6111710.4049649928</v>
      </c>
      <c r="L1952" s="444">
        <f t="shared" ca="1" si="119"/>
        <v>-1472922207.5965631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-1472922207.5965631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-6137175.8649856793</v>
      </c>
      <c r="L1953" s="444">
        <f t="shared" ca="1" si="119"/>
        <v>-1479059383.4615488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-1479059383.4615488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-6162747.4310897868</v>
      </c>
      <c r="L1954" s="444">
        <f t="shared" ca="1" si="119"/>
        <v>-1485222130.8926387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-1485222130.8926387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-6188425.545385994</v>
      </c>
      <c r="L1955" s="444">
        <f t="shared" ca="1" si="119"/>
        <v>-1491410556.4380248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-1491410556.4380248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-6214210.651825103</v>
      </c>
      <c r="L1956" s="444">
        <f t="shared" ca="1" si="119"/>
        <v>-1497624767.0898499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-1497624767.0898499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-6240103.1962077077</v>
      </c>
      <c r="L1957" s="444">
        <f t="shared" ca="1" si="119"/>
        <v>-1503864870.2860577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-1503864870.2860577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-6266103.6261919066</v>
      </c>
      <c r="L1958" s="444">
        <f t="shared" ca="1" si="119"/>
        <v>-1510130973.9122496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-1510130973.9122496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-6292212.3913010396</v>
      </c>
      <c r="L1959" s="444">
        <f t="shared" ca="1" si="119"/>
        <v>-1516423186.3035507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-1516423186.3035507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-6318429.9429314611</v>
      </c>
      <c r="L1960" s="444">
        <f t="shared" ca="1" si="119"/>
        <v>-1522741616.2464821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-1522741616.2464821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-6344756.7343603419</v>
      </c>
      <c r="L1961" s="444">
        <f t="shared" ca="1" si="119"/>
        <v>-1529086372.9808426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-1529086372.9808426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-6371193.2207535105</v>
      </c>
      <c r="L1962" s="444">
        <f t="shared" ca="1" si="119"/>
        <v>-1535457566.201596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-1535457566.201596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-6397739.8591733165</v>
      </c>
      <c r="L1963" s="444">
        <f t="shared" ca="1" si="119"/>
        <v>-1541855306.0607693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-1541855306.0607693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-6424397.1085865386</v>
      </c>
      <c r="L1964" s="444">
        <f t="shared" ca="1" si="119"/>
        <v>-1548279703.1693559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-1548279703.1693559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-6451165.4298723163</v>
      </c>
      <c r="L1965" s="444">
        <f t="shared" ca="1" si="119"/>
        <v>-1554730868.5992281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-1554730868.5992281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-6478045.2858301168</v>
      </c>
      <c r="L1966" s="444">
        <f t="shared" ca="1" si="119"/>
        <v>-1561208913.8850582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-1561208913.8850582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-6505037.1411877424</v>
      </c>
      <c r="L1967" s="444">
        <f t="shared" ca="1" si="119"/>
        <v>-1567713951.0262458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-1567713951.0262458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-6532141.4626093572</v>
      </c>
      <c r="L1968" s="444">
        <f t="shared" ca="1" si="119"/>
        <v>-1574246092.4888551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-1574246092.4888551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-6559358.7187035633</v>
      </c>
      <c r="L1969" s="444">
        <f t="shared" ca="1" si="119"/>
        <v>-1580805451.2075586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-1580805451.2075586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-6586689.3800314944</v>
      </c>
      <c r="L1970" s="444">
        <f t="shared" ca="1" si="119"/>
        <v>-1587392140.5875902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-1587392140.5875902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-6614133.9191149594</v>
      </c>
      <c r="L1971" s="444">
        <f t="shared" ca="1" si="119"/>
        <v>-1594006274.5067053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-1594006274.5067053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-6641692.8104446055</v>
      </c>
      <c r="L1972" s="444">
        <f t="shared" ca="1" si="119"/>
        <v>-1600647967.3171499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-1600647967.3171499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-6669366.5304881241</v>
      </c>
      <c r="L1973" s="444">
        <f t="shared" ca="1" si="119"/>
        <v>-1607317333.8476379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-1607317333.8476379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-6697155.557698491</v>
      </c>
      <c r="L1974" s="444">
        <f t="shared" ca="1" si="119"/>
        <v>-1614014489.4053364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-1614014489.4053364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-6725060.3725222349</v>
      </c>
      <c r="L1975" s="444">
        <f t="shared" ca="1" si="119"/>
        <v>-1620739549.7778587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-1620739549.7778587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-6753081.4574077446</v>
      </c>
      <c r="L1976" s="444">
        <f t="shared" ca="1" si="119"/>
        <v>-1627492631.2352664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-1627492631.2352664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-6781219.29681361</v>
      </c>
      <c r="L1977" s="444">
        <f t="shared" ca="1" si="119"/>
        <v>-1634273850.5320802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-1634273850.5320802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-6809474.3772170004</v>
      </c>
      <c r="L1978" s="444">
        <f t="shared" ca="1" si="119"/>
        <v>-1641083324.9092972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-1641083324.9092972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-6837847.1871220721</v>
      </c>
      <c r="L1979" s="444">
        <f t="shared" ca="1" si="119"/>
        <v>-1647921172.0964193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-1647921172.0964193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-6866338.2170684142</v>
      </c>
      <c r="L1980" s="444">
        <f t="shared" ca="1" si="119"/>
        <v>-1654787510.3134878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-1654787510.3134878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-6894947.9596395325</v>
      </c>
      <c r="L1981" s="444">
        <f t="shared" ca="1" si="119"/>
        <v>-1661682458.2731273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-1661682458.2731273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-6923676.9094713638</v>
      </c>
      <c r="L1982" s="444">
        <f t="shared" ca="1" si="119"/>
        <v>-1668606135.1825986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-1668606135.1825986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-6952525.5632608272</v>
      </c>
      <c r="L1983" s="444">
        <f t="shared" ca="1" si="119"/>
        <v>-1675558660.7458594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-1675558660.7458594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-6981494.419774414</v>
      </c>
      <c r="L1984" s="444">
        <f t="shared" ca="1" si="119"/>
        <v>-1682540155.1656339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-1682540155.1656339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-7010583.9798568077</v>
      </c>
      <c r="L1985" s="444">
        <f t="shared" ca="1" si="119"/>
        <v>-1689550739.1454906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-1689550739.1454906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-7039794.7464395436</v>
      </c>
      <c r="L1986" s="444">
        <f t="shared" ca="1" si="119"/>
        <v>-1696590533.8919301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-1696590533.8919301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-7069127.2245497089</v>
      </c>
      <c r="L1987" s="444">
        <f t="shared" ca="1" si="119"/>
        <v>-1703659661.1164799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-1703659661.1164799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-7098581.9213186661</v>
      </c>
      <c r="L1988" s="444">
        <f t="shared" ca="1" si="119"/>
        <v>-1710758243.0377986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-1710758243.0377986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-7128159.3459908264</v>
      </c>
      <c r="L1989" s="444">
        <f t="shared" ca="1" si="119"/>
        <v>-1717886402.3837895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-1717886402.3837895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-7157860.0099324556</v>
      </c>
      <c r="L1990" s="444">
        <f t="shared" ca="1" si="119"/>
        <v>-1725044262.3937221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-1725044262.3937221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-7187684.4266405087</v>
      </c>
      <c r="L1991" s="444">
        <f t="shared" ca="1" si="119"/>
        <v>-1732231946.8203626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-1732231946.8203626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-7217633.1117515108</v>
      </c>
      <c r="L1992" s="444">
        <f t="shared" ca="1" si="119"/>
        <v>-1739449579.9321141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-1739449579.9321141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-7247706.5830504755</v>
      </c>
      <c r="L1993" s="444">
        <f t="shared" ca="1" si="119"/>
        <v>-1746697286.5151646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-1746697286.5151646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-7277905.3604798513</v>
      </c>
      <c r="L1994" s="444">
        <f t="shared" ca="1" si="119"/>
        <v>-1753975191.8756444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-1753975191.8756444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-7308229.966148519</v>
      </c>
      <c r="L1995" s="444">
        <f t="shared" ca="1" si="119"/>
        <v>-1761283421.8417931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-1761283421.8417931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-7338680.9243408032</v>
      </c>
      <c r="L1996" s="444">
        <f t="shared" ca="1" si="119"/>
        <v>-1768622102.7661338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-1768622102.7661338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-7369258.7615255564</v>
      </c>
      <c r="L1997" s="444">
        <f t="shared" ca="1" si="119"/>
        <v>-1775991361.5276594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-1775991361.5276594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-7399964.006365248</v>
      </c>
      <c r="L1998" s="444">
        <f t="shared" ca="1" si="119"/>
        <v>-1783391325.5340247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-1783391325.5340247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-7430797.1897251029</v>
      </c>
      <c r="L1999" s="444">
        <f t="shared" ca="1" si="119"/>
        <v>-1790822122.7237499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-1790822122.7237499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-7461758.8446822921</v>
      </c>
      <c r="L2000" s="444">
        <f t="shared" ca="1" si="119"/>
        <v>-1798283881.5684321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-1798283881.5684321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-7492849.5065351333</v>
      </c>
      <c r="L2001" s="444">
        <f t="shared" ca="1" si="119"/>
        <v>-1805776731.0749671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-1805776731.0749671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-7524069.7128123632</v>
      </c>
      <c r="L2002" s="444">
        <f t="shared" ca="1" si="119"/>
        <v>-1813300800.7877796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-1813300800.7877796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-7555420.0032824147</v>
      </c>
      <c r="L2003" s="444">
        <f t="shared" ca="1" si="119"/>
        <v>-1820856220.7910619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-1820856220.7910619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-7586900.9199627563</v>
      </c>
      <c r="L2004" s="444">
        <f t="shared" ca="1" si="119"/>
        <v>-1828443121.7110245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-1828443121.7110245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-7618513.0071292687</v>
      </c>
      <c r="L2005" s="444">
        <f t="shared" ca="1" si="119"/>
        <v>-1836061634.7181537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-1836061634.7181537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-7650256.8113256413</v>
      </c>
      <c r="L2006" s="444">
        <f t="shared" ca="1" si="119"/>
        <v>-1843711891.5294793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-1843711891.5294793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-7682132.8813728299</v>
      </c>
      <c r="L2007" s="444">
        <f t="shared" ca="1" si="119"/>
        <v>-1851394024.4108522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-1851394024.4108522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-7714141.7683785511</v>
      </c>
      <c r="L2008" s="444">
        <f t="shared" ca="1" si="119"/>
        <v>-1859108166.1792307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-1859108166.1792307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-7746284.0257467944</v>
      </c>
      <c r="L2009" s="444">
        <f t="shared" ca="1" si="119"/>
        <v>-1866854450.2049775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-1866854450.2049775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-7778560.2091874061</v>
      </c>
      <c r="L2010" s="444">
        <f t="shared" ca="1" si="119"/>
        <v>-1874633010.414165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-1874633010.414165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-7810970.8767256876</v>
      </c>
      <c r="L2011" s="444">
        <f t="shared" ca="1" si="119"/>
        <v>-1882443981.2908907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-1882443981.2908907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-7843516.5887120431</v>
      </c>
      <c r="L2012" s="444">
        <f t="shared" ca="1" si="119"/>
        <v>-1890287497.8796027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-1890287497.8796027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-7876197.9078316772</v>
      </c>
      <c r="L2013" s="444">
        <f t="shared" ca="1" si="119"/>
        <v>-1898163695.7874343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-1898163695.7874343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-7909015.3991143098</v>
      </c>
      <c r="L2014" s="444">
        <f t="shared" ca="1" si="119"/>
        <v>-1906072711.1865487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-1906072711.1865487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-7941969.6299439529</v>
      </c>
      <c r="L2015" s="444">
        <f t="shared" ca="1" si="119"/>
        <v>-1914014680.8164926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-1914014680.8164926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-7975061.1700687185</v>
      </c>
      <c r="L2016" s="444">
        <f t="shared" ca="1" si="119"/>
        <v>-1921989741.9865613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-1921989741.9865613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-8008290.591610671</v>
      </c>
      <c r="L2017" s="444">
        <f t="shared" ca="1" si="119"/>
        <v>-1929998032.578172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-1929998032.578172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-8041658.4690757161</v>
      </c>
      <c r="L2018" s="444">
        <f t="shared" ca="1" si="119"/>
        <v>-1938039691.0472476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-1938039691.0472476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-8075165.3793635322</v>
      </c>
      <c r="L2019" s="444">
        <f t="shared" ca="1" si="119"/>
        <v>-1946114856.4266112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-1946114856.4266112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-8108811.9017775478</v>
      </c>
      <c r="L2020" s="444">
        <f t="shared" ca="1" si="119"/>
        <v>-1954223668.3283887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-1954223668.3283887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-8142598.6180349514</v>
      </c>
      <c r="L2021" s="444">
        <f t="shared" ca="1" si="119"/>
        <v>-1962366266.9464235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-1962366266.9464235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-8176526.1122767646</v>
      </c>
      <c r="L2022" s="444">
        <f t="shared" ca="1" si="119"/>
        <v>-1970542793.0587003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-1970542793.0587003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-8210594.9710779171</v>
      </c>
      <c r="L2023" s="444">
        <f t="shared" ca="1" si="119"/>
        <v>-1978753388.0297782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-1978753388.0297782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-8244805.7834574096</v>
      </c>
      <c r="L2024" s="444">
        <f t="shared" ca="1" si="119"/>
        <v>-1986998193.8132358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-1986998193.8132358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-8279159.1408884833</v>
      </c>
      <c r="L2025" s="444">
        <f t="shared" ca="1" si="119"/>
        <v>-1995277352.9541242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-1995277352.9541242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-8313655.6373088518</v>
      </c>
      <c r="L2026" s="444">
        <f t="shared" ca="1" si="119"/>
        <v>-2003591008.591433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-2003591008.591433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-8348295.8691309709</v>
      </c>
      <c r="L2027" s="444">
        <f t="shared" ca="1" si="119"/>
        <v>-2011939304.4605641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-2011939304.4605641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-8383080.4352523508</v>
      </c>
      <c r="L2028" s="444">
        <f t="shared" ca="1" si="119"/>
        <v>-2020322384.8958166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-2020322384.8958166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-8418009.9370659031</v>
      </c>
      <c r="L2029" s="444">
        <f t="shared" ca="1" si="119"/>
        <v>-2028740394.8328824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-2028740394.8328824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-8453084.9784703422</v>
      </c>
      <c r="L2030" s="444">
        <f t="shared" ca="1" si="119"/>
        <v>-2037193479.8113527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-2037193479.8113527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-8488306.1658806372</v>
      </c>
      <c r="L2031" s="444">
        <f t="shared" ca="1" si="119"/>
        <v>-2045681785.9772334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-2045681785.9772334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-8523674.1082384717</v>
      </c>
      <c r="L2032" s="444">
        <f t="shared" ca="1" si="119"/>
        <v>-2054205460.0854719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-2054205460.0854719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-8559189.4170228001</v>
      </c>
      <c r="L2033" s="444">
        <f t="shared" ca="1" si="119"/>
        <v>-2062764649.5024946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-2062764649.5024946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-8594852.7062603943</v>
      </c>
      <c r="L2034" s="444">
        <f t="shared" ca="1" si="119"/>
        <v>-2071359502.208755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-2071359502.208755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-8630664.5925364792</v>
      </c>
      <c r="L2035" s="444">
        <f t="shared" ca="1" si="119"/>
        <v>-2079990166.8012915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-2079990166.8012915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-8666625.6950053815</v>
      </c>
      <c r="L2036" s="444">
        <f t="shared" ca="1" si="119"/>
        <v>-2088656792.4962969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-2088656792.4962969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-8702736.6354012359</v>
      </c>
      <c r="L2037" s="444">
        <f t="shared" ca="1" si="119"/>
        <v>-2097359529.1316981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-2097359529.1316981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-8738998.0380487423</v>
      </c>
      <c r="L2038" s="444">
        <f t="shared" ca="1" si="119"/>
        <v>-2106098527.1697469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-2106098527.1697469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-8775410.5298739448</v>
      </c>
      <c r="L2039" s="444">
        <f t="shared" ca="1" si="119"/>
        <v>-2114873937.6996207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-2114873937.6996207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-8811974.740415087</v>
      </c>
      <c r="L2040" s="444">
        <f t="shared" ca="1" si="119"/>
        <v>-2123685912.4400358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-2123685912.4400358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-8848691.3018334825</v>
      </c>
      <c r="L2041" s="444">
        <f t="shared" ca="1" si="119"/>
        <v>-2132534603.7418692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-2132534603.7418692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-8885560.8489244543</v>
      </c>
      <c r="L2042" s="444">
        <f t="shared" ca="1" si="119"/>
        <v>-2141420164.5907936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-2141420164.5907936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-8922584.0191283077</v>
      </c>
      <c r="L2043" s="444">
        <f t="shared" ca="1" si="119"/>
        <v>-2150342748.6099219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-2150342748.6099219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-8959761.452541342</v>
      </c>
      <c r="L2044" s="444">
        <f t="shared" ca="1" si="119"/>
        <v>-2159302510.0624633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-2159302510.0624633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-8997093.7919269297</v>
      </c>
      <c r="L2045" s="444">
        <f t="shared" ca="1" si="119"/>
        <v>-2168299603.8543901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-2168299603.8543901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-9034581.6827266254</v>
      </c>
      <c r="L2046" s="444">
        <f t="shared" ca="1" si="119"/>
        <v>-2177334185.537117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-2177334185.537117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-9072225.7730713207</v>
      </c>
      <c r="L2047" s="444">
        <f t="shared" ca="1" si="119"/>
        <v>-2186406411.3101883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-2186406411.3101883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-9110026.7137924507</v>
      </c>
      <c r="L2048" s="444">
        <f t="shared" ref="L2048:L2302" ca="1" si="124">I2048-J2048+K2048</f>
        <v>-2195516438.0239806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-2195516438.0239806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-9147985.1584332529</v>
      </c>
      <c r="L2049" s="444">
        <f t="shared" ca="1" si="124"/>
        <v>-2204664423.1824141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-2204664423.1824141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-9186101.7632600591</v>
      </c>
      <c r="L2050" s="444">
        <f t="shared" ca="1" si="124"/>
        <v>-2213850524.9456739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-2213850524.9456739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-9224377.187273642</v>
      </c>
      <c r="L2051" s="444">
        <f t="shared" ca="1" si="124"/>
        <v>-2223074902.1329474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-2223074902.1329474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-9262812.0922206137</v>
      </c>
      <c r="L2052" s="444">
        <f t="shared" ca="1" si="124"/>
        <v>-2232337714.2251682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-2232337714.2251682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-9301407.142604867</v>
      </c>
      <c r="L2053" s="444">
        <f t="shared" ca="1" si="124"/>
        <v>-2241639121.3677731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-2241639121.3677731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-9340163.0056990534</v>
      </c>
      <c r="L2054" s="444">
        <f t="shared" ca="1" si="124"/>
        <v>-2250979284.3734722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-2250979284.3734722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-9379080.3515561335</v>
      </c>
      <c r="L2055" s="444">
        <f t="shared" ca="1" si="124"/>
        <v>-2260358364.7250285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-2260358364.7250285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-9418159.8530209512</v>
      </c>
      <c r="L2056" s="444">
        <f t="shared" ca="1" si="124"/>
        <v>-2269776524.5780497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-2269776524.5780497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-9457402.1857418735</v>
      </c>
      <c r="L2057" s="444">
        <f t="shared" ca="1" si="124"/>
        <v>-2279233926.7637916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-2279233926.7637916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-9496808.0281824656</v>
      </c>
      <c r="L2058" s="444">
        <f t="shared" ca="1" si="124"/>
        <v>-2288730734.7919741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-2288730734.7919741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-9536378.0616332255</v>
      </c>
      <c r="L2059" s="444">
        <f t="shared" ca="1" si="124"/>
        <v>-2298267112.8536072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-2298267112.8536072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-9576112.9702233635</v>
      </c>
      <c r="L2060" s="444">
        <f t="shared" ca="1" si="124"/>
        <v>-2307843225.8238306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-2307843225.8238306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-9616013.4409326278</v>
      </c>
      <c r="L2061" s="444">
        <f t="shared" ca="1" si="124"/>
        <v>-2317459239.2647634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-2317459239.2647634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-9656080.163603181</v>
      </c>
      <c r="L2062" s="444">
        <f t="shared" ca="1" si="124"/>
        <v>-2327115319.4283667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-2327115319.4283667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-9696313.8309515268</v>
      </c>
      <c r="L2063" s="444">
        <f t="shared" ca="1" si="124"/>
        <v>-2336811633.2593184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-2336811633.2593184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-9736715.1385804936</v>
      </c>
      <c r="L2064" s="444">
        <f t="shared" ca="1" si="124"/>
        <v>-2346548348.3978987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-2346548348.3978987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-9777284.7849912439</v>
      </c>
      <c r="L2065" s="444">
        <f t="shared" ca="1" si="124"/>
        <v>-2356325633.1828899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-2356325633.1828899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-9818023.4715953749</v>
      </c>
      <c r="L2066" s="444">
        <f t="shared" ca="1" si="124"/>
        <v>-2366143656.6544852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-2366143656.6544852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-9858931.9027270209</v>
      </c>
      <c r="L2067" s="444">
        <f t="shared" ca="1" si="124"/>
        <v>-2376002588.5572124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-2376002588.5572124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-9900010.7856550515</v>
      </c>
      <c r="L2068" s="444">
        <f t="shared" ca="1" si="124"/>
        <v>-2385902599.3428674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-2385902599.3428674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-9941260.830595281</v>
      </c>
      <c r="L2069" s="444">
        <f t="shared" ca="1" si="124"/>
        <v>-2395843860.1734629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-2395843860.1734629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-9982682.7507227622</v>
      </c>
      <c r="L2070" s="444">
        <f t="shared" ca="1" si="124"/>
        <v>-2405826542.9241858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-2405826542.9241858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-10024277.262184108</v>
      </c>
      <c r="L2071" s="444">
        <f t="shared" ca="1" si="124"/>
        <v>-2415850820.1863699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-2415850820.1863699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-10066045.084109874</v>
      </c>
      <c r="L2072" s="444">
        <f t="shared" ca="1" si="124"/>
        <v>-2425916865.2704797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-2425916865.2704797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-10107986.938626999</v>
      </c>
      <c r="L2073" s="444">
        <f t="shared" ca="1" si="124"/>
        <v>-2436024852.2091064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-2436024852.2091064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-10150103.550871277</v>
      </c>
      <c r="L2074" s="444">
        <f t="shared" ca="1" si="124"/>
        <v>-2446174955.7599778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-2446174955.7599778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-10192395.648999907</v>
      </c>
      <c r="L2075" s="444">
        <f t="shared" ca="1" si="124"/>
        <v>-2456367351.4089775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-2456367351.4089775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-10234863.964204073</v>
      </c>
      <c r="L2076" s="444">
        <f t="shared" ca="1" si="124"/>
        <v>-2466602215.3731813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-2466602215.3731813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-10277509.230721589</v>
      </c>
      <c r="L2077" s="444">
        <f t="shared" ca="1" si="124"/>
        <v>-2476879724.6039028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-2476879724.6039028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-10320332.185849596</v>
      </c>
      <c r="L2078" s="444">
        <f t="shared" ca="1" si="124"/>
        <v>-2487200056.7897525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-2487200056.7897525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-10363333.569957301</v>
      </c>
      <c r="L2079" s="444">
        <f t="shared" ca="1" si="124"/>
        <v>-2497563390.3597097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-2497563390.3597097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-10406514.12649879</v>
      </c>
      <c r="L2080" s="444">
        <f t="shared" ca="1" si="124"/>
        <v>-2507969904.4862084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-2507969904.4862084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-10449874.602025868</v>
      </c>
      <c r="L2081" s="444">
        <f t="shared" ca="1" si="124"/>
        <v>-2518419779.0882344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-2518419779.0882344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-10493415.746200977</v>
      </c>
      <c r="L2082" s="444">
        <f t="shared" ca="1" si="124"/>
        <v>-2528913194.8344355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-2528913194.8344355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-10537138.311810147</v>
      </c>
      <c r="L2083" s="444">
        <f t="shared" ca="1" si="124"/>
        <v>-2539450333.1462455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-2539450333.1462455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-10581043.054776022</v>
      </c>
      <c r="L2084" s="444">
        <f t="shared" ca="1" si="124"/>
        <v>-2550031376.2010217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-2550031376.2010217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-10625130.734170923</v>
      </c>
      <c r="L2085" s="444">
        <f t="shared" ca="1" si="124"/>
        <v>-2560656506.9351926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-2560656506.9351926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-10669402.112229969</v>
      </c>
      <c r="L2086" s="444">
        <f t="shared" ca="1" si="124"/>
        <v>-2571325909.0474224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-2571325909.0474224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-10713857.954364261</v>
      </c>
      <c r="L2087" s="444">
        <f t="shared" ca="1" si="124"/>
        <v>-2582039767.0017867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-2582039767.0017867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-10758499.029174112</v>
      </c>
      <c r="L2088" s="444">
        <f t="shared" ca="1" si="124"/>
        <v>-2592798266.030961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-2592798266.030961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-10803326.108462337</v>
      </c>
      <c r="L2089" s="444">
        <f t="shared" ca="1" si="124"/>
        <v>-2603601592.1394234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-2603601592.1394234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-10848339.967247598</v>
      </c>
      <c r="L2090" s="444">
        <f t="shared" ca="1" si="124"/>
        <v>-2614449932.1066709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-2614449932.1066709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-10893541.383777795</v>
      </c>
      <c r="L2091" s="444">
        <f t="shared" ca="1" si="124"/>
        <v>-2625343473.4904485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-2625343473.4904485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-10938931.139543535</v>
      </c>
      <c r="L2092" s="444">
        <f t="shared" ca="1" si="124"/>
        <v>-2636282404.629992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-2636282404.629992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-10984510.019291634</v>
      </c>
      <c r="L2093" s="444">
        <f t="shared" ca="1" si="124"/>
        <v>-2647266914.6492834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-2647266914.6492834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-11030278.81103868</v>
      </c>
      <c r="L2094" s="444">
        <f t="shared" ca="1" si="124"/>
        <v>-2658297193.4603219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-2658297193.4603219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-11076238.306084674</v>
      </c>
      <c r="L2095" s="444">
        <f t="shared" ca="1" si="124"/>
        <v>-2669373431.7664065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-2669373431.7664065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-11122389.299026694</v>
      </c>
      <c r="L2096" s="444">
        <f t="shared" ca="1" si="124"/>
        <v>-2680495821.065433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-2680495821.065433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-11168732.587772638</v>
      </c>
      <c r="L2097" s="444">
        <f t="shared" ca="1" si="124"/>
        <v>-2691664553.6532059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-2691664553.6532059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-11215268.973555025</v>
      </c>
      <c r="L2098" s="444">
        <f t="shared" ca="1" si="124"/>
        <v>-2702879822.626761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-2702879822.626761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-11261999.260944838</v>
      </c>
      <c r="L2099" s="444">
        <f t="shared" ca="1" si="124"/>
        <v>-2714141821.8877058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-2714141821.8877058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-11308924.25786544</v>
      </c>
      <c r="L2100" s="444">
        <f t="shared" ca="1" si="124"/>
        <v>-2725450746.1455712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-2725450746.1455712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-11356044.775606547</v>
      </c>
      <c r="L2101" s="444">
        <f t="shared" ca="1" si="124"/>
        <v>-2736806790.9211779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-2736806790.9211779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-11403361.628838241</v>
      </c>
      <c r="L2102" s="444">
        <f t="shared" ca="1" si="124"/>
        <v>-2748210152.5500159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-2748210152.5500159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-11450875.635625066</v>
      </c>
      <c r="L2103" s="444">
        <f t="shared" ca="1" si="124"/>
        <v>-2759661028.1856408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-2759661028.1856408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-11498587.61744017</v>
      </c>
      <c r="L2104" s="444">
        <f t="shared" ca="1" si="124"/>
        <v>-2771159615.803081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-2771159615.803081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-11546498.399179503</v>
      </c>
      <c r="L2105" s="444">
        <f t="shared" ca="1" si="124"/>
        <v>-2782706114.2022605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-2782706114.2022605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-11594608.809176086</v>
      </c>
      <c r="L2106" s="444">
        <f t="shared" ca="1" si="124"/>
        <v>-2794300723.0114365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-2794300723.0114365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-11642919.679214319</v>
      </c>
      <c r="L2107" s="444">
        <f t="shared" ca="1" si="124"/>
        <v>-2805943642.6906509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-2805943642.6906509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-11691431.844544379</v>
      </c>
      <c r="L2108" s="444">
        <f t="shared" ca="1" si="124"/>
        <v>-2817635074.5351954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-2817635074.5351954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-11740146.143896647</v>
      </c>
      <c r="L2109" s="444">
        <f t="shared" ca="1" si="124"/>
        <v>-2829375220.6790919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-2829375220.6790919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-11789063.419496216</v>
      </c>
      <c r="L2110" s="444">
        <f t="shared" ca="1" si="124"/>
        <v>-2841164284.098588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-2841164284.098588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-11838184.51707745</v>
      </c>
      <c r="L2111" s="444">
        <f t="shared" ca="1" si="124"/>
        <v>-2853002468.6156654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-2853002468.6156654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-11887510.285898605</v>
      </c>
      <c r="L2112" s="444">
        <f t="shared" ca="1" si="124"/>
        <v>-2864889978.9015641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-2864889978.9015641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-11937041.578756517</v>
      </c>
      <c r="L2113" s="444">
        <f t="shared" ca="1" si="124"/>
        <v>-2876827020.4803205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-2876827020.4803205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-11986779.252001336</v>
      </c>
      <c r="L2114" s="444">
        <f t="shared" ca="1" si="124"/>
        <v>-2888813799.7323217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-2888813799.7323217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-12036724.16555134</v>
      </c>
      <c r="L2115" s="444">
        <f t="shared" ca="1" si="124"/>
        <v>-2900850523.8978729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-2900850523.8978729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-12086877.182907803</v>
      </c>
      <c r="L2116" s="444">
        <f t="shared" ca="1" si="124"/>
        <v>-2912937401.0807805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-2912937401.0807805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-12137239.171169918</v>
      </c>
      <c r="L2117" s="444">
        <f t="shared" ca="1" si="124"/>
        <v>-2925074640.2519503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-2925074640.2519503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-12187811.001049792</v>
      </c>
      <c r="L2118" s="444">
        <f t="shared" ca="1" si="124"/>
        <v>-2937262451.2530003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-2937262451.2530003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-12238593.5468875</v>
      </c>
      <c r="L2119" s="444">
        <f t="shared" ca="1" si="124"/>
        <v>-2949501044.7998877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-2949501044.7998877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-12289587.686666198</v>
      </c>
      <c r="L2120" s="444">
        <f t="shared" ca="1" si="124"/>
        <v>-2961790632.4865537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-2961790632.4865537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-12340794.302027307</v>
      </c>
      <c r="L2121" s="444">
        <f t="shared" ca="1" si="124"/>
        <v>-2974131426.7885809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-2974131426.7885809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-12392214.278285753</v>
      </c>
      <c r="L2122" s="444">
        <f t="shared" ca="1" si="124"/>
        <v>-2986523641.0668669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-2986523641.0668669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-12443848.504445279</v>
      </c>
      <c r="L2123" s="444">
        <f t="shared" ca="1" si="124"/>
        <v>-2998967489.571312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-2998967489.571312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-12495697.8732138</v>
      </c>
      <c r="L2124" s="444">
        <f t="shared" ca="1" si="124"/>
        <v>-3011463187.4445257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-3011463187.4445257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-12547763.281018857</v>
      </c>
      <c r="L2125" s="444">
        <f t="shared" ca="1" si="124"/>
        <v>-3024010950.7255445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-3024010950.7255445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-12600045.628023101</v>
      </c>
      <c r="L2126" s="444">
        <f t="shared" ca="1" si="124"/>
        <v>-3036610996.3535676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-3036610996.3535676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-12652545.818139864</v>
      </c>
      <c r="L2127" s="444">
        <f t="shared" ca="1" si="124"/>
        <v>-3049263542.1717076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-3049263542.1717076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-12705264.759048782</v>
      </c>
      <c r="L2128" s="444">
        <f t="shared" ca="1" si="124"/>
        <v>-3061968806.9307566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-3061968806.9307566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-12758203.362211486</v>
      </c>
      <c r="L2129" s="444">
        <f t="shared" ca="1" si="124"/>
        <v>-3074727010.2929683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-3074727010.2929683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-12811362.542887367</v>
      </c>
      <c r="L2130" s="444">
        <f t="shared" ca="1" si="124"/>
        <v>-3087538372.8358555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-3087538372.8358555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-12864743.220149398</v>
      </c>
      <c r="L2131" s="444">
        <f t="shared" ca="1" si="124"/>
        <v>-3100403116.056005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-3100403116.056005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-12918346.31690002</v>
      </c>
      <c r="L2132" s="444">
        <f t="shared" ca="1" si="124"/>
        <v>-3113321462.3729053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-3113321462.3729053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-12972172.759887105</v>
      </c>
      <c r="L2133" s="444">
        <f t="shared" ca="1" si="124"/>
        <v>-3126293635.1327925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-3126293635.1327925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-13026223.479719969</v>
      </c>
      <c r="L2134" s="444">
        <f t="shared" ca="1" si="124"/>
        <v>-3139319858.6125126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-3139319858.6125126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-13080499.410885468</v>
      </c>
      <c r="L2135" s="444">
        <f t="shared" ca="1" si="124"/>
        <v>-3152400358.0233979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-3152400358.0233979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-13135001.491764158</v>
      </c>
      <c r="L2136" s="444">
        <f t="shared" ca="1" si="124"/>
        <v>-3165535359.515162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-3165535359.515162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-13189730.664646508</v>
      </c>
      <c r="L2137" s="444">
        <f t="shared" ca="1" si="124"/>
        <v>-3178725090.1798086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-3178725090.1798086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-13244687.875749202</v>
      </c>
      <c r="L2138" s="444">
        <f t="shared" ca="1" si="124"/>
        <v>-3191969778.0555577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-3191969778.0555577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-13299874.075231491</v>
      </c>
      <c r="L2139" s="444">
        <f t="shared" ca="1" si="124"/>
        <v>-3205269652.1307893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-3205269652.1307893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-13355290.217211623</v>
      </c>
      <c r="L2140" s="444">
        <f t="shared" ca="1" si="124"/>
        <v>-3218624942.348001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-3218624942.348001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-13410937.259783337</v>
      </c>
      <c r="L2141" s="444">
        <f t="shared" ca="1" si="124"/>
        <v>-3232035879.6077843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-3232035879.6077843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-13466816.165032433</v>
      </c>
      <c r="L2142" s="444">
        <f t="shared" ca="1" si="124"/>
        <v>-3245502695.7728167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-3245502695.7728167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-13522927.899053402</v>
      </c>
      <c r="L2143" s="444">
        <f t="shared" ca="1" si="124"/>
        <v>-3259025623.6718702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-3259025623.6718702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-13579273.431966126</v>
      </c>
      <c r="L2144" s="444">
        <f t="shared" ca="1" si="124"/>
        <v>-3272604897.1038365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-3272604897.1038365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-13635853.737932652</v>
      </c>
      <c r="L2145" s="444">
        <f t="shared" ca="1" si="124"/>
        <v>-3286240750.8417692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-3286240750.8417692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-13692669.795174038</v>
      </c>
      <c r="L2146" s="444">
        <f t="shared" ca="1" si="124"/>
        <v>-3299933420.6369433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-3299933420.6369433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-13749722.585987264</v>
      </c>
      <c r="L2147" s="444">
        <f t="shared" ca="1" si="124"/>
        <v>-3313683143.2229304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-3313683143.2229304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-13807013.09676221</v>
      </c>
      <c r="L2148" s="444">
        <f t="shared" ca="1" si="124"/>
        <v>-3327490156.3196926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-3327490156.3196926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-13864542.317998718</v>
      </c>
      <c r="L2149" s="444">
        <f t="shared" ca="1" si="124"/>
        <v>-3341354698.6376915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-3341354698.6376915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-13922311.244323714</v>
      </c>
      <c r="L2150" s="444">
        <f t="shared" ca="1" si="124"/>
        <v>-3355277009.8820152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-3355277009.8820152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-13980320.874508398</v>
      </c>
      <c r="L2151" s="444">
        <f t="shared" ca="1" si="124"/>
        <v>-3369257330.7565236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-3369257330.7565236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-14038572.211485513</v>
      </c>
      <c r="L2152" s="444">
        <f t="shared" ca="1" si="124"/>
        <v>-3383295902.968009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-3383295902.968009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-14097066.262366705</v>
      </c>
      <c r="L2153" s="444">
        <f t="shared" ca="1" si="124"/>
        <v>-3397392969.2303758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-3397392969.2303758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-14155804.038459899</v>
      </c>
      <c r="L2154" s="444">
        <f t="shared" ca="1" si="124"/>
        <v>-3411548773.2688355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-3411548773.2688355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-14214786.555286815</v>
      </c>
      <c r="L2155" s="444">
        <f t="shared" ca="1" si="124"/>
        <v>-3425763559.8241224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-3425763559.8241224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-14274014.832600508</v>
      </c>
      <c r="L2156" s="444">
        <f t="shared" ca="1" si="124"/>
        <v>-3440037574.656723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-3440037574.656723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-14333489.894403012</v>
      </c>
      <c r="L2157" s="444">
        <f t="shared" ca="1" si="124"/>
        <v>-3454371064.551126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-3454371064.551126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-14393212.768963024</v>
      </c>
      <c r="L2158" s="444">
        <f t="shared" ca="1" si="124"/>
        <v>-3468764277.3200889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-3468764277.3200889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-14453184.488833703</v>
      </c>
      <c r="L2159" s="444">
        <f t="shared" ca="1" si="124"/>
        <v>-3483217461.8089228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-3483217461.8089228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-14513406.090870511</v>
      </c>
      <c r="L2160" s="444">
        <f t="shared" ca="1" si="124"/>
        <v>-3497730867.8997931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-3497730867.8997931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-14573878.616249138</v>
      </c>
      <c r="L2161" s="444">
        <f t="shared" ca="1" si="124"/>
        <v>-3512304746.5160422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-3512304746.5160422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-14634603.11048351</v>
      </c>
      <c r="L2162" s="444">
        <f t="shared" ca="1" si="124"/>
        <v>-3526939349.6265259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-3526939349.6265259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-14695580.623443855</v>
      </c>
      <c r="L2163" s="444">
        <f t="shared" ca="1" si="124"/>
        <v>-3541634930.24997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-3541634930.24997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-14756812.209374875</v>
      </c>
      <c r="L2164" s="444">
        <f t="shared" ca="1" si="124"/>
        <v>-3556391742.4593449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-3556391742.4593449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-14818298.926913938</v>
      </c>
      <c r="L2165" s="444">
        <f t="shared" ca="1" si="124"/>
        <v>-3571210041.3862586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-3571210041.3862586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-14880041.839109411</v>
      </c>
      <c r="L2166" s="444">
        <f t="shared" ca="1" si="124"/>
        <v>-3586090083.225368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-3586090083.225368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-14942042.013439033</v>
      </c>
      <c r="L2167" s="444">
        <f t="shared" ca="1" si="124"/>
        <v>-3601032125.2388072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-3601032125.2388072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-15004300.521828363</v>
      </c>
      <c r="L2168" s="444">
        <f t="shared" ca="1" si="124"/>
        <v>-3616036425.7606354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-3616036425.7606354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-15066818.440669313</v>
      </c>
      <c r="L2169" s="444">
        <f t="shared" ca="1" si="124"/>
        <v>-3631103244.2013049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-3631103244.2013049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-15129596.850838771</v>
      </c>
      <c r="L2170" s="444">
        <f t="shared" ca="1" si="124"/>
        <v>-3646232841.0521436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-3646232841.0521436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-15192636.837717265</v>
      </c>
      <c r="L2171" s="444">
        <f t="shared" ca="1" si="124"/>
        <v>-3661425477.8898606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-3661425477.8898606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-15255939.491207752</v>
      </c>
      <c r="L2172" s="444">
        <f t="shared" ca="1" si="124"/>
        <v>-3676681417.3810682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-3676681417.3810682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-15319505.905754449</v>
      </c>
      <c r="L2173" s="444">
        <f t="shared" ca="1" si="124"/>
        <v>-3692000923.2868228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-3692000923.2868228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-15383337.180361761</v>
      </c>
      <c r="L2174" s="444">
        <f t="shared" ca="1" si="124"/>
        <v>-3707384260.4671845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-3707384260.4671845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-15447434.418613268</v>
      </c>
      <c r="L2175" s="444">
        <f t="shared" ca="1" si="124"/>
        <v>-3722831694.885798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-3722831694.885798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-15511798.728690825</v>
      </c>
      <c r="L2176" s="444">
        <f t="shared" ca="1" si="124"/>
        <v>-3738343493.6144886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-3738343493.6144886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-15576431.223393705</v>
      </c>
      <c r="L2177" s="444">
        <f t="shared" ca="1" si="124"/>
        <v>-3753919924.8378825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-3753919924.8378825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-15641333.020157842</v>
      </c>
      <c r="L2178" s="444">
        <f t="shared" ca="1" si="124"/>
        <v>-3769561257.8580403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-3769561257.8580403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-15706505.241075166</v>
      </c>
      <c r="L2179" s="444">
        <f t="shared" ca="1" si="124"/>
        <v>-3785267763.0991154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-3785267763.0991154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-15771949.012912979</v>
      </c>
      <c r="L2180" s="444">
        <f t="shared" ca="1" si="124"/>
        <v>-3801039712.1120281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-3801039712.1120281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-15837665.467133449</v>
      </c>
      <c r="L2181" s="444">
        <f t="shared" ca="1" si="124"/>
        <v>-3816877377.5791616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-3816877377.5791616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-15903655.739913171</v>
      </c>
      <c r="L2182" s="444">
        <f t="shared" ca="1" si="124"/>
        <v>-3832781033.3190746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-3832781033.3190746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-15969920.972162811</v>
      </c>
      <c r="L2183" s="444">
        <f t="shared" ca="1" si="124"/>
        <v>-3848750954.2912374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-3848750954.2912374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-16036462.309546823</v>
      </c>
      <c r="L2184" s="444">
        <f t="shared" ca="1" si="124"/>
        <v>-3864787416.6007843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-3864787416.6007843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-16103280.902503267</v>
      </c>
      <c r="L2185" s="444">
        <f t="shared" ca="1" si="124"/>
        <v>-3880890697.5032878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-3880890697.5032878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-16170377.906263696</v>
      </c>
      <c r="L2186" s="444">
        <f t="shared" ca="1" si="124"/>
        <v>-3897061075.4095516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-3897061075.4095516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-16237754.480873132</v>
      </c>
      <c r="L2187" s="444">
        <f t="shared" ca="1" si="124"/>
        <v>-3913298829.8904247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-3913298829.8904247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-16305411.791210102</v>
      </c>
      <c r="L2188" s="444">
        <f t="shared" ca="1" si="124"/>
        <v>-3929604241.6816349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-3929604241.6816349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-16373351.007006809</v>
      </c>
      <c r="L2189" s="444">
        <f t="shared" ca="1" si="124"/>
        <v>-3945977592.6886415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-3945977592.6886415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-16441573.30286934</v>
      </c>
      <c r="L2190" s="444">
        <f t="shared" ca="1" si="124"/>
        <v>-3962419165.9915109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-3962419165.9915109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-16510079.858297961</v>
      </c>
      <c r="L2191" s="444">
        <f t="shared" ca="1" si="124"/>
        <v>-3978929245.8498087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-3978929245.8498087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-16578871.857707536</v>
      </c>
      <c r="L2192" s="444">
        <f t="shared" ca="1" si="124"/>
        <v>-3995508117.7075162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-3995508117.7075162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-16647950.490447983</v>
      </c>
      <c r="L2193" s="444">
        <f t="shared" ca="1" si="124"/>
        <v>-4012156068.1979642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-4012156068.1979642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-16717316.950824851</v>
      </c>
      <c r="L2194" s="444">
        <f t="shared" ca="1" si="124"/>
        <v>-4028873385.1487889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-4028873385.1487889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-16786972.438119955</v>
      </c>
      <c r="L2195" s="444">
        <f t="shared" ca="1" si="124"/>
        <v>-4045660357.5869088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-4045660357.5869088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-16856918.156612117</v>
      </c>
      <c r="L2196" s="444">
        <f t="shared" ca="1" si="124"/>
        <v>-4062517275.7435207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-4062517275.7435207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-16927155.315598004</v>
      </c>
      <c r="L2197" s="444">
        <f t="shared" ca="1" si="124"/>
        <v>-4079444431.0591187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-4079444431.0591187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-16997685.129412994</v>
      </c>
      <c r="L2198" s="444">
        <f t="shared" ca="1" si="124"/>
        <v>-4096442116.1885319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-4096442116.1885319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-17068508.817452215</v>
      </c>
      <c r="L2199" s="444">
        <f t="shared" ca="1" si="124"/>
        <v>-4113510625.0059843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-4113510625.0059843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-17139627.604191601</v>
      </c>
      <c r="L2200" s="444">
        <f t="shared" ca="1" si="124"/>
        <v>-4130650252.6101761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-4130650252.6101761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-17211042.719209068</v>
      </c>
      <c r="L2201" s="444">
        <f t="shared" ca="1" si="124"/>
        <v>-4147861295.3293853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-4147861295.3293853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-17282755.397205774</v>
      </c>
      <c r="L2202" s="444">
        <f t="shared" ca="1" si="124"/>
        <v>-4165144050.7265911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-4165144050.7265911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-17354766.878027461</v>
      </c>
      <c r="L2203" s="444">
        <f t="shared" ca="1" si="124"/>
        <v>-4182498817.6046185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-4182498817.6046185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-17427078.406685911</v>
      </c>
      <c r="L2204" s="444">
        <f t="shared" ca="1" si="124"/>
        <v>-4199925896.0113044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-4199925896.0113044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-17499691.233380433</v>
      </c>
      <c r="L2205" s="444">
        <f t="shared" ca="1" si="124"/>
        <v>-4217425587.2446847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-4217425587.2446847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-17572606.61351952</v>
      </c>
      <c r="L2206" s="444">
        <f t="shared" ca="1" si="124"/>
        <v>-4234998193.8582044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-4234998193.8582044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-17645825.807742517</v>
      </c>
      <c r="L2207" s="444">
        <f t="shared" ca="1" si="124"/>
        <v>-4252644019.665947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-4252644019.665947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-17719350.081941444</v>
      </c>
      <c r="L2208" s="444">
        <f t="shared" ca="1" si="124"/>
        <v>-4270363369.7478886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-4270363369.7478886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-17793180.707282867</v>
      </c>
      <c r="L2209" s="444">
        <f t="shared" ca="1" si="124"/>
        <v>-4288156550.4551716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-4288156550.4551716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-17867318.960229885</v>
      </c>
      <c r="L2210" s="444">
        <f t="shared" ca="1" si="124"/>
        <v>-4306023869.4154015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-4306023869.4154015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-17941766.122564174</v>
      </c>
      <c r="L2211" s="444">
        <f t="shared" ca="1" si="124"/>
        <v>-4323965635.5379658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-4323965635.5379658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-18016523.48140819</v>
      </c>
      <c r="L2212" s="444">
        <f t="shared" ca="1" si="124"/>
        <v>-4341982159.0193739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-4341982159.0193739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-18091592.329247393</v>
      </c>
      <c r="L2213" s="444">
        <f t="shared" ca="1" si="124"/>
        <v>-4360073751.3486214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-4360073751.3486214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-18166973.96395259</v>
      </c>
      <c r="L2214" s="444">
        <f t="shared" ca="1" si="124"/>
        <v>-4378240725.3125744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-4378240725.3125744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-18242669.688802391</v>
      </c>
      <c r="L2215" s="444">
        <f t="shared" ca="1" si="124"/>
        <v>-4396483395.0013771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-4396483395.0013771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-18318680.812505737</v>
      </c>
      <c r="L2216" s="444">
        <f t="shared" ca="1" si="124"/>
        <v>-4414802075.8138828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-4414802075.8138828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-18395008.649224512</v>
      </c>
      <c r="L2217" s="444">
        <f t="shared" ca="1" si="124"/>
        <v>-4433197084.4631071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-4433197084.4631071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-18471654.51859628</v>
      </c>
      <c r="L2218" s="444">
        <f t="shared" ca="1" si="124"/>
        <v>-4451668738.9817038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-4451668738.9817038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-18548619.745757099</v>
      </c>
      <c r="L2219" s="444">
        <f t="shared" ca="1" si="124"/>
        <v>-4470217358.7274609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-4470217358.7274609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-18625905.661364421</v>
      </c>
      <c r="L2220" s="444">
        <f t="shared" ca="1" si="124"/>
        <v>-4488843264.3888254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-4488843264.3888254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-18703513.601620104</v>
      </c>
      <c r="L2221" s="444">
        <f t="shared" ca="1" si="124"/>
        <v>-4507546777.9904451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-4507546777.9904451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-18781444.908293523</v>
      </c>
      <c r="L2222" s="444">
        <f t="shared" ca="1" si="124"/>
        <v>-4526328222.8987389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-4526328222.8987389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-18859700.928744745</v>
      </c>
      <c r="L2223" s="444">
        <f t="shared" ca="1" si="124"/>
        <v>-4545187923.8274832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-4545187923.8274832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-18938283.015947845</v>
      </c>
      <c r="L2224" s="444">
        <f t="shared" ca="1" si="124"/>
        <v>-4564126206.8434315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-4564126206.8434315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-19017192.528514296</v>
      </c>
      <c r="L2225" s="444">
        <f t="shared" ca="1" si="124"/>
        <v>-4583143399.3719454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-4583143399.3719454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-19096430.830716439</v>
      </c>
      <c r="L2226" s="444">
        <f t="shared" ca="1" si="124"/>
        <v>-4602239830.2026615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-4602239830.2026615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-19175999.292511091</v>
      </c>
      <c r="L2227" s="444">
        <f t="shared" ca="1" si="124"/>
        <v>-4621415829.4951725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-4621415829.4951725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-19255899.28956322</v>
      </c>
      <c r="L2228" s="444">
        <f t="shared" ca="1" si="124"/>
        <v>-4640671728.7847357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-4640671728.7847357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-19336132.203269731</v>
      </c>
      <c r="L2229" s="444">
        <f t="shared" ca="1" si="124"/>
        <v>-4660007860.9880056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-4660007860.9880056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-19416699.420783356</v>
      </c>
      <c r="L2230" s="444">
        <f t="shared" ca="1" si="124"/>
        <v>-4679424560.4087887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-4679424560.4087887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-19497602.33503662</v>
      </c>
      <c r="L2231" s="444">
        <f t="shared" ca="1" si="124"/>
        <v>-4698922162.743825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-4698922162.743825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-19578842.344765939</v>
      </c>
      <c r="L2232" s="444">
        <f t="shared" ca="1" si="124"/>
        <v>-4718501005.0885906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-4718501005.0885906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-19660420.854535796</v>
      </c>
      <c r="L2233" s="444">
        <f t="shared" ca="1" si="124"/>
        <v>-4738161425.9431267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-4738161425.9431267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-19742339.274763029</v>
      </c>
      <c r="L2234" s="444">
        <f t="shared" ca="1" si="124"/>
        <v>-4757903765.2178898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-4757903765.2178898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-19824599.021741208</v>
      </c>
      <c r="L2235" s="444">
        <f t="shared" ca="1" si="124"/>
        <v>-4777728364.2396307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-4777728364.2396307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-19907201.517665129</v>
      </c>
      <c r="L2236" s="444">
        <f t="shared" ca="1" si="124"/>
        <v>-4797635565.7572956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-4797635565.7572956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-19990148.190655399</v>
      </c>
      <c r="L2237" s="444">
        <f t="shared" ca="1" si="124"/>
        <v>-4817625713.9479513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-4817625713.9479513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-20073440.47478313</v>
      </c>
      <c r="L2238" s="444">
        <f t="shared" ca="1" si="124"/>
        <v>-4837699154.4227343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-4837699154.4227343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-20157079.810094725</v>
      </c>
      <c r="L2239" s="444">
        <f t="shared" ca="1" si="124"/>
        <v>-4857856234.2328291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-4857856234.2328291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-20241067.642636787</v>
      </c>
      <c r="L2240" s="444">
        <f t="shared" ca="1" si="124"/>
        <v>-4878097301.8754663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-4878097301.8754663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-20325405.424481109</v>
      </c>
      <c r="L2241" s="444">
        <f t="shared" ca="1" si="124"/>
        <v>-4898422707.2999477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-4898422707.2999477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-20410094.613749783</v>
      </c>
      <c r="L2242" s="444">
        <f t="shared" ca="1" si="124"/>
        <v>-4918832801.9136972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-4918832801.9136972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-20495136.674640406</v>
      </c>
      <c r="L2243" s="444">
        <f t="shared" ca="1" si="124"/>
        <v>-4939327938.5883379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-4939327938.5883379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-20580533.077451408</v>
      </c>
      <c r="L2244" s="444">
        <f t="shared" ca="1" si="124"/>
        <v>-4959908471.6657896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-4959908471.6657896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-20666285.298607457</v>
      </c>
      <c r="L2245" s="444">
        <f t="shared" ca="1" si="124"/>
        <v>-4980574756.9643974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-4980574756.9643974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-20752394.820684988</v>
      </c>
      <c r="L2246" s="444">
        <f t="shared" ca="1" si="124"/>
        <v>-5001327151.7850828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-5001327151.7850828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-20838863.132437844</v>
      </c>
      <c r="L2247" s="444">
        <f t="shared" ca="1" si="124"/>
        <v>-5022166014.9175205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-5022166014.9175205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-20925691.728823002</v>
      </c>
      <c r="L2248" s="444">
        <f t="shared" ca="1" si="124"/>
        <v>-5043091706.6463432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-5043091706.6463432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-21012882.111026429</v>
      </c>
      <c r="L2249" s="444">
        <f t="shared" ca="1" si="124"/>
        <v>-5064104588.75737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-5064104588.75737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-21100435.78648904</v>
      </c>
      <c r="L2250" s="444">
        <f t="shared" ca="1" si="124"/>
        <v>-5085205024.5438595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-5085205024.5438595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-21188354.268932749</v>
      </c>
      <c r="L2251" s="444">
        <f t="shared" ca="1" si="124"/>
        <v>-5106393378.8127918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-5106393378.8127918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-21276639.078386631</v>
      </c>
      <c r="L2252" s="444">
        <f t="shared" ca="1" si="124"/>
        <v>-5127670017.8911781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-5127670017.8911781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-21365291.741213243</v>
      </c>
      <c r="L2253" s="444">
        <f t="shared" ca="1" si="124"/>
        <v>-5149035309.632391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-5149035309.632391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-21454313.790134963</v>
      </c>
      <c r="L2254" s="444">
        <f t="shared" ca="1" si="124"/>
        <v>-5170489623.4225264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-5170489623.4225264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-21543706.764260527</v>
      </c>
      <c r="L2255" s="444">
        <f t="shared" ca="1" si="124"/>
        <v>-5192033330.1867867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-5192033330.1867867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-21633472.209111612</v>
      </c>
      <c r="L2256" s="444">
        <f t="shared" ca="1" si="124"/>
        <v>-5213666802.3958979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-5213666802.3958979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-21723611.676649574</v>
      </c>
      <c r="L2257" s="444">
        <f t="shared" ca="1" si="124"/>
        <v>-5235390414.0725479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-5235390414.0725479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-21814126.725302283</v>
      </c>
      <c r="L2258" s="444">
        <f t="shared" ca="1" si="124"/>
        <v>-5257204540.7978506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-5257204540.7978506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-21905018.919991042</v>
      </c>
      <c r="L2259" s="444">
        <f t="shared" ca="1" si="124"/>
        <v>-5279109559.7178421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-5279109559.7178421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-21996289.832157675</v>
      </c>
      <c r="L2260" s="444">
        <f t="shared" ca="1" si="124"/>
        <v>-5301105849.5500002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-5301105849.5500002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-22087941.039791666</v>
      </c>
      <c r="L2261" s="444">
        <f t="shared" ca="1" si="124"/>
        <v>-5323193790.5897923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-5323193790.5897923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-22179974.127457466</v>
      </c>
      <c r="L2262" s="444">
        <f t="shared" ca="1" si="124"/>
        <v>-5345373764.7172499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-5345373764.7172499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-22272390.686321873</v>
      </c>
      <c r="L2263" s="444">
        <f t="shared" ca="1" si="124"/>
        <v>-5367646155.4035721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-5367646155.4035721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-22365192.314181551</v>
      </c>
      <c r="L2264" s="444">
        <f t="shared" ca="1" si="124"/>
        <v>-5390011347.7177534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-5390011347.7177534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-22458380.615490638</v>
      </c>
      <c r="L2265" s="444">
        <f t="shared" ca="1" si="124"/>
        <v>-5412469728.3332443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-5412469728.3332443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-22551957.201388519</v>
      </c>
      <c r="L2266" s="444">
        <f t="shared" ca="1" si="124"/>
        <v>-5435021685.5346327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-5435021685.5346327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-22645923.689727634</v>
      </c>
      <c r="L2267" s="444">
        <f t="shared" ca="1" si="124"/>
        <v>-5457667609.2243605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-5457667609.2243605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-22740281.705101501</v>
      </c>
      <c r="L2268" s="444">
        <f t="shared" ca="1" si="124"/>
        <v>-5480407890.9294624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-5480407890.9294624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-22835032.87887276</v>
      </c>
      <c r="L2269" s="444">
        <f t="shared" ca="1" si="124"/>
        <v>-5503242923.8083353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-5503242923.8083353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-22930178.849201396</v>
      </c>
      <c r="L2270" s="444">
        <f t="shared" ca="1" si="124"/>
        <v>-5526173102.6575365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-5526173102.6575365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-23025721.261073068</v>
      </c>
      <c r="L2271" s="444">
        <f t="shared" ca="1" si="124"/>
        <v>-5549198823.9186096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-5549198823.9186096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-23121661.766327541</v>
      </c>
      <c r="L2272" s="444">
        <f t="shared" ca="1" si="124"/>
        <v>-5572320485.6849375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-5572320485.6849375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-23218002.02368724</v>
      </c>
      <c r="L2273" s="444">
        <f t="shared" ca="1" si="124"/>
        <v>-5595538487.7086248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-5595538487.7086248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-23314743.698785938</v>
      </c>
      <c r="L2274" s="444">
        <f t="shared" ca="1" si="124"/>
        <v>-5618853231.4074106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-5618853231.4074106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-23411888.464197543</v>
      </c>
      <c r="L2275" s="444">
        <f t="shared" ca="1" si="124"/>
        <v>-5642265119.8716078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-5642265119.8716078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-23509437.999465033</v>
      </c>
      <c r="L2276" s="444">
        <f t="shared" ca="1" si="124"/>
        <v>-5665774557.8710728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-5665774557.8710728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-23607393.991129469</v>
      </c>
      <c r="L2277" s="444">
        <f t="shared" ca="1" si="124"/>
        <v>-5689381951.8622026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-5689381951.8622026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-23705758.132759176</v>
      </c>
      <c r="L2278" s="444">
        <f t="shared" ca="1" si="124"/>
        <v>-5713087709.9949617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-5713087709.9949617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-23804532.124979008</v>
      </c>
      <c r="L2279" s="444">
        <f t="shared" ca="1" si="124"/>
        <v>-5736892242.1199408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-5736892242.1199408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-23903717.675499752</v>
      </c>
      <c r="L2280" s="444">
        <f t="shared" ca="1" si="124"/>
        <v>-5760795959.7954407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-5760795959.7954407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-24003316.499147668</v>
      </c>
      <c r="L2281" s="444">
        <f t="shared" ca="1" si="124"/>
        <v>-5784799276.2945881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-5784799276.2945881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-24103330.317894116</v>
      </c>
      <c r="L2282" s="444">
        <f t="shared" ca="1" si="124"/>
        <v>-5808902606.6124821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-5808902606.6124821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-24203760.860885341</v>
      </c>
      <c r="L2283" s="444">
        <f t="shared" ca="1" si="124"/>
        <v>-5833106367.4733677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-5833106367.4733677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-24304609.864472367</v>
      </c>
      <c r="L2284" s="444">
        <f t="shared" ca="1" si="124"/>
        <v>-5857410977.3378401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-5857410977.3378401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-24405879.072241001</v>
      </c>
      <c r="L2285" s="444">
        <f t="shared" ca="1" si="124"/>
        <v>-5881816856.4100809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-5881816856.4100809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-24507570.235042002</v>
      </c>
      <c r="L2286" s="444">
        <f t="shared" ca="1" si="124"/>
        <v>-5906324426.6451225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-5906324426.6451225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-24609685.111021344</v>
      </c>
      <c r="L2287" s="444">
        <f t="shared" ca="1" si="124"/>
        <v>-5930934111.7561436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-5930934111.7561436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-24712225.465650599</v>
      </c>
      <c r="L2288" s="444">
        <f t="shared" ca="1" si="124"/>
        <v>-5955646337.2217941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-5955646337.2217941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-24815193.071757477</v>
      </c>
      <c r="L2289" s="444">
        <f t="shared" ca="1" si="124"/>
        <v>-5980461530.2935514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-5980461530.2935514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-24918589.709556464</v>
      </c>
      <c r="L2290" s="444">
        <f t="shared" ca="1" si="124"/>
        <v>-6005380120.003108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-6005380120.003108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-25022417.166679617</v>
      </c>
      <c r="L2291" s="444">
        <f t="shared" ca="1" si="124"/>
        <v>-6030402537.1697874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-6030402537.1697874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-25126677.238207448</v>
      </c>
      <c r="L2292" s="444">
        <f t="shared" ca="1" si="124"/>
        <v>-6055529214.4079952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-6055529214.4079952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-25231371.726699978</v>
      </c>
      <c r="L2293" s="444">
        <f t="shared" ca="1" si="124"/>
        <v>-6080760586.1346951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-6080760586.1346951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-25336502.442227896</v>
      </c>
      <c r="L2294" s="444">
        <f t="shared" ca="1" si="124"/>
        <v>-6106097088.5769234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-6106097088.5769234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-25442071.202403847</v>
      </c>
      <c r="L2295" s="444">
        <f t="shared" ca="1" si="124"/>
        <v>-6131539159.7793274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-6131539159.7793274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-25548079.832413863</v>
      </c>
      <c r="L2296" s="444">
        <f t="shared" ca="1" si="124"/>
        <v>-6157087239.6117411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-6157087239.6117411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-25654530.16504892</v>
      </c>
      <c r="L2297" s="444">
        <f t="shared" ca="1" si="124"/>
        <v>-6182741769.7767897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-6182741769.7767897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-25761424.040736623</v>
      </c>
      <c r="L2298" s="444">
        <f t="shared" ca="1" si="124"/>
        <v>-6208503193.8175259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-6208503193.8175259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-25868763.307573024</v>
      </c>
      <c r="L2299" s="444">
        <f t="shared" ca="1" si="124"/>
        <v>-6234371957.1250992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-6234371957.1250992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-25976549.821354579</v>
      </c>
      <c r="L2300" s="444">
        <f t="shared" ca="1" si="124"/>
        <v>-6260348506.946454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-6260348506.946454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-26084785.445610225</v>
      </c>
      <c r="L2301" s="444">
        <f t="shared" ca="1" si="124"/>
        <v>-6286433292.3920641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-6286433292.3920641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-26193472.0516336</v>
      </c>
      <c r="L2302" s="444">
        <f t="shared" ca="1" si="124"/>
        <v>-6312626764.4436979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-6312626764.4436979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-26302611.518515408</v>
      </c>
      <c r="L2303" s="444">
        <f t="shared" ref="L2303:L2557" ca="1" si="129">I2303-J2303+K2303</f>
        <v>-6338929375.9622135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-6338929375.9622135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-26412205.733175889</v>
      </c>
      <c r="L2304" s="444">
        <f t="shared" ca="1" si="129"/>
        <v>-6365341581.6953897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-6365341581.6953897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-26522256.590397459</v>
      </c>
      <c r="L2305" s="444">
        <f t="shared" ca="1" si="129"/>
        <v>-6391863838.2857876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-6391863838.2857876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-26632765.992857449</v>
      </c>
      <c r="L2306" s="444">
        <f t="shared" ca="1" si="129"/>
        <v>-6418496604.2786446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-6418496604.2786446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-26743735.851161018</v>
      </c>
      <c r="L2307" s="444">
        <f t="shared" ca="1" si="129"/>
        <v>-6445240340.1298056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-6445240340.1298056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-26855168.083874188</v>
      </c>
      <c r="L2308" s="444">
        <f t="shared" ca="1" si="129"/>
        <v>-6472095508.2136793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-6472095508.2136793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-26967064.617556997</v>
      </c>
      <c r="L2309" s="444">
        <f t="shared" ca="1" si="129"/>
        <v>-6499062572.8312359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-6499062572.8312359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-27079427.386796817</v>
      </c>
      <c r="L2310" s="444">
        <f t="shared" ca="1" si="129"/>
        <v>-6526142000.2180328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-6526142000.2180328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-27192258.334241804</v>
      </c>
      <c r="L2311" s="444">
        <f t="shared" ca="1" si="129"/>
        <v>-6553334258.5522747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-6553334258.5522747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-27305559.410634477</v>
      </c>
      <c r="L2312" s="444">
        <f t="shared" ca="1" si="129"/>
        <v>-6580639817.9629087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-6580639817.9629087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-27419332.574845452</v>
      </c>
      <c r="L2313" s="444">
        <f t="shared" ca="1" si="129"/>
        <v>-6608059150.5377541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-6608059150.5377541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-27533579.793907307</v>
      </c>
      <c r="L2314" s="444">
        <f t="shared" ca="1" si="129"/>
        <v>-6635592730.3316612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-6635592730.3316612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-27648303.043048587</v>
      </c>
      <c r="L2315" s="444">
        <f t="shared" ca="1" si="129"/>
        <v>-6663241033.3747101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-6663241033.3747101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-27763504.305727959</v>
      </c>
      <c r="L2316" s="444">
        <f t="shared" ca="1" si="129"/>
        <v>-6691004537.680438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-6691004537.680438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-27879185.573668491</v>
      </c>
      <c r="L2317" s="444">
        <f t="shared" ca="1" si="129"/>
        <v>-6718883723.2541065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-6718883723.2541065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-27995348.846892115</v>
      </c>
      <c r="L2318" s="444">
        <f t="shared" ca="1" si="129"/>
        <v>-6746879072.1009989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-6746879072.1009989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-28111996.13375416</v>
      </c>
      <c r="L2319" s="444">
        <f t="shared" ca="1" si="129"/>
        <v>-6774991068.2347527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-6774991068.2347527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-28229129.45097813</v>
      </c>
      <c r="L2320" s="444">
        <f t="shared" ca="1" si="129"/>
        <v>-6803220197.6857309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-6803220197.6857309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-28346750.823690541</v>
      </c>
      <c r="L2321" s="444">
        <f t="shared" ca="1" si="129"/>
        <v>-6831566948.5094213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-6831566948.5094213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-28464862.285455924</v>
      </c>
      <c r="L2322" s="444">
        <f t="shared" ca="1" si="129"/>
        <v>-6860031810.7948771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-6860031810.7948771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-28583465.878311988</v>
      </c>
      <c r="L2323" s="444">
        <f t="shared" ca="1" si="129"/>
        <v>-6888615276.6731892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-6888615276.6731892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-28702563.652804956</v>
      </c>
      <c r="L2324" s="444">
        <f t="shared" ca="1" si="129"/>
        <v>-6917317840.3259945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-6917317840.3259945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-28822157.668024976</v>
      </c>
      <c r="L2325" s="444">
        <f t="shared" ca="1" si="129"/>
        <v>-6946139997.9940195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-6946139997.9940195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-28942249.991641752</v>
      </c>
      <c r="L2326" s="444">
        <f t="shared" ca="1" si="129"/>
        <v>-6975082247.9856615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-6975082247.9856615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-29062842.69994026</v>
      </c>
      <c r="L2327" s="444">
        <f t="shared" ca="1" si="129"/>
        <v>-7004145090.6856022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-7004145090.6856022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-29183937.877856676</v>
      </c>
      <c r="L2328" s="444">
        <f t="shared" ca="1" si="129"/>
        <v>-7033329028.5634584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-7033329028.5634584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-29305537.619014408</v>
      </c>
      <c r="L2329" s="444">
        <f t="shared" ca="1" si="129"/>
        <v>-7062634566.1824732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-7062634566.1824732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-29427644.0257603</v>
      </c>
      <c r="L2330" s="444">
        <f t="shared" ca="1" si="129"/>
        <v>-7092062210.2082338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-7092062210.2082338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-29550259.209200975</v>
      </c>
      <c r="L2331" s="444">
        <f t="shared" ca="1" si="129"/>
        <v>-7121612469.4174347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-7121612469.4174347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-29673385.28923931</v>
      </c>
      <c r="L2332" s="444">
        <f t="shared" ca="1" si="129"/>
        <v>-7151285854.7066736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-7151285854.7066736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-29797024.394611139</v>
      </c>
      <c r="L2333" s="444">
        <f t="shared" ca="1" si="129"/>
        <v>-7181082879.101285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-7181082879.101285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-29921178.662922017</v>
      </c>
      <c r="L2334" s="444">
        <f t="shared" ca="1" si="129"/>
        <v>-7211004057.7642069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-7211004057.7642069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-30045850.2406842</v>
      </c>
      <c r="L2335" s="444">
        <f t="shared" ca="1" si="129"/>
        <v>-7241049908.0048914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-7241049908.0048914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-30171041.283353712</v>
      </c>
      <c r="L2336" s="444">
        <f t="shared" ca="1" si="129"/>
        <v>-7271220949.2882452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-7271220949.2882452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-30296753.955367688</v>
      </c>
      <c r="L2337" s="444">
        <f t="shared" ca="1" si="129"/>
        <v>-7301517703.2436132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-7301517703.2436132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-30422990.430181723</v>
      </c>
      <c r="L2338" s="444">
        <f t="shared" ca="1" si="129"/>
        <v>-7331940693.6737947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-7331940693.6737947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-30549752.890307479</v>
      </c>
      <c r="L2339" s="444">
        <f t="shared" ca="1" si="129"/>
        <v>-7362490446.5641022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-7362490446.5641022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-30677043.527350426</v>
      </c>
      <c r="L2340" s="444">
        <f t="shared" ca="1" si="129"/>
        <v>-7393167490.0914526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-7393167490.0914526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-30804864.54204772</v>
      </c>
      <c r="L2341" s="444">
        <f t="shared" ca="1" si="129"/>
        <v>-7423972354.6335001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-7423972354.6335001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-30933218.14430625</v>
      </c>
      <c r="L2342" s="444">
        <f t="shared" ca="1" si="129"/>
        <v>-7454905572.7778063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-7454905572.7778063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-31062106.553240858</v>
      </c>
      <c r="L2343" s="444">
        <f t="shared" ca="1" si="129"/>
        <v>-7485967679.3310471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-7485967679.3310471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-31191531.997212693</v>
      </c>
      <c r="L2344" s="444">
        <f t="shared" ca="1" si="129"/>
        <v>-7517159211.3282595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-7517159211.3282595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-31321496.71386775</v>
      </c>
      <c r="L2345" s="444">
        <f t="shared" ca="1" si="129"/>
        <v>-7548480708.0421276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-7548480708.0421276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-31452002.950175531</v>
      </c>
      <c r="L2346" s="444">
        <f t="shared" ca="1" si="129"/>
        <v>-7579932710.9923029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-7579932710.9923029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-31583052.962467924</v>
      </c>
      <c r="L2347" s="444">
        <f t="shared" ca="1" si="129"/>
        <v>-7611515763.954771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-7611515763.954771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-31714649.016478211</v>
      </c>
      <c r="L2348" s="444">
        <f t="shared" ca="1" si="129"/>
        <v>-7643230412.9712496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-7643230412.9712496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-31846793.387380205</v>
      </c>
      <c r="L2349" s="444">
        <f t="shared" ca="1" si="129"/>
        <v>-7675077206.3586302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-7675077206.3586302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-31979488.359827626</v>
      </c>
      <c r="L2350" s="444">
        <f t="shared" ca="1" si="129"/>
        <v>-7707056694.7184582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-7707056694.7184582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-32112736.227993574</v>
      </c>
      <c r="L2351" s="444">
        <f t="shared" ca="1" si="129"/>
        <v>-7739169430.9464521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-7739169430.9464521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-32246539.295610216</v>
      </c>
      <c r="L2352" s="444">
        <f t="shared" ca="1" si="129"/>
        <v>-7771415970.2420626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-7771415970.2420626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-32380899.876008593</v>
      </c>
      <c r="L2353" s="444">
        <f t="shared" ca="1" si="129"/>
        <v>-7803796870.1180716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-7803796870.1180716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-32515820.292158626</v>
      </c>
      <c r="L2354" s="444">
        <f t="shared" ca="1" si="129"/>
        <v>-7836312690.4102306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-7836312690.4102306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-32651302.876709294</v>
      </c>
      <c r="L2355" s="444">
        <f t="shared" ca="1" si="129"/>
        <v>-7868963993.2869396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-7868963993.2869396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-32787349.972028911</v>
      </c>
      <c r="L2356" s="444">
        <f t="shared" ca="1" si="129"/>
        <v>-7901751343.2589684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-7901751343.2589684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-32923963.930245701</v>
      </c>
      <c r="L2357" s="444">
        <f t="shared" ca="1" si="129"/>
        <v>-7934675307.1892138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-7934675307.1892138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-33061147.113288391</v>
      </c>
      <c r="L2358" s="444">
        <f t="shared" ca="1" si="129"/>
        <v>-7967736454.3025017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-7967736454.3025017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-33198901.892927092</v>
      </c>
      <c r="L2359" s="444">
        <f t="shared" ca="1" si="129"/>
        <v>-8000935356.1954288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-8000935356.1954288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-33337230.650814287</v>
      </c>
      <c r="L2360" s="444">
        <f t="shared" ca="1" si="129"/>
        <v>-8034272586.8462429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-8034272586.8462429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-33476135.778526016</v>
      </c>
      <c r="L2361" s="444">
        <f t="shared" ca="1" si="129"/>
        <v>-8067748722.6247692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-8067748722.6247692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-33615619.677603208</v>
      </c>
      <c r="L2362" s="444">
        <f t="shared" ca="1" si="129"/>
        <v>-8101364342.302372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-8101364342.302372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-33755684.759593219</v>
      </c>
      <c r="L2363" s="444">
        <f t="shared" ca="1" si="129"/>
        <v>-8135120027.061965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-8135120027.061965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-33896333.446091518</v>
      </c>
      <c r="L2364" s="444">
        <f t="shared" ca="1" si="129"/>
        <v>-8169016360.5080566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-8169016360.5080566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-34037568.168783575</v>
      </c>
      <c r="L2365" s="444">
        <f t="shared" ca="1" si="129"/>
        <v>-8203053928.6768398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-8203053928.6768398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-34179391.369486831</v>
      </c>
      <c r="L2366" s="444">
        <f t="shared" ca="1" si="129"/>
        <v>-8237233320.0463266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-8237233320.0463266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-34321805.50019303</v>
      </c>
      <c r="L2367" s="444">
        <f t="shared" ca="1" si="129"/>
        <v>-8271555125.5465193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-8271555125.5465193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-34464813.023110494</v>
      </c>
      <c r="L2368" s="444">
        <f t="shared" ca="1" si="129"/>
        <v>-8306019938.5696297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-8306019938.5696297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-34608416.410706788</v>
      </c>
      <c r="L2369" s="444">
        <f t="shared" ca="1" si="129"/>
        <v>-8340628354.9803362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-8340628354.9803362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-34752618.145751402</v>
      </c>
      <c r="L2370" s="444">
        <f t="shared" ca="1" si="129"/>
        <v>-8375380973.1260872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-8375380973.1260872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-34897420.721358694</v>
      </c>
      <c r="L2371" s="444">
        <f t="shared" ca="1" si="129"/>
        <v>-8410278393.8474455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-8410278393.8474455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-35042826.641031019</v>
      </c>
      <c r="L2372" s="444">
        <f t="shared" ca="1" si="129"/>
        <v>-8445321220.4884768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-8445321220.4884768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-35188838.418701984</v>
      </c>
      <c r="L2373" s="444">
        <f t="shared" ca="1" si="129"/>
        <v>-8480510058.9071789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-8480510058.9071789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-35335458.578779913</v>
      </c>
      <c r="L2374" s="444">
        <f t="shared" ca="1" si="129"/>
        <v>-8515845517.4859591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-8515845517.4859591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-35482689.656191498</v>
      </c>
      <c r="L2375" s="444">
        <f t="shared" ca="1" si="129"/>
        <v>-8551328207.1421509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-8551328207.1421509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-35630534.196425632</v>
      </c>
      <c r="L2376" s="444">
        <f t="shared" ca="1" si="129"/>
        <v>-8586958741.3385763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-8586958741.3385763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-35778994.7555774</v>
      </c>
      <c r="L2377" s="444">
        <f t="shared" ca="1" si="129"/>
        <v>-8622737736.0941544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-8622737736.0941544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-35928073.900392309</v>
      </c>
      <c r="L2378" s="444">
        <f t="shared" ca="1" si="129"/>
        <v>-8658665809.9945469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-8658665809.9945469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-36077774.208310612</v>
      </c>
      <c r="L2379" s="444">
        <f t="shared" ca="1" si="129"/>
        <v>-8694743584.202858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-8694743584.202858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-36228098.267511904</v>
      </c>
      <c r="L2380" s="444">
        <f t="shared" ca="1" si="129"/>
        <v>-8730971682.4703693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-8730971682.4703693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-36379048.676959872</v>
      </c>
      <c r="L2381" s="444">
        <f t="shared" ca="1" si="129"/>
        <v>-8767350731.1473293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-8767350731.1473293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-36530628.046447203</v>
      </c>
      <c r="L2382" s="444">
        <f t="shared" ca="1" si="129"/>
        <v>-8803881359.1937771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-8803881359.1937771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-36682838.996640734</v>
      </c>
      <c r="L2383" s="444">
        <f t="shared" ca="1" si="129"/>
        <v>-8840564198.1904182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-8840564198.1904182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-36835684.159126744</v>
      </c>
      <c r="L2384" s="444">
        <f t="shared" ca="1" si="129"/>
        <v>-8877399882.3495445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-8877399882.3495445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-36989166.176456437</v>
      </c>
      <c r="L2385" s="444">
        <f t="shared" ca="1" si="129"/>
        <v>-8914389048.526001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-8914389048.526001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-37143287.702191673</v>
      </c>
      <c r="L2386" s="444">
        <f t="shared" ca="1" si="129"/>
        <v>-8951532336.2281933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-8951532336.2281933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-37298051.400950804</v>
      </c>
      <c r="L2387" s="444">
        <f t="shared" ca="1" si="129"/>
        <v>-8988830387.6291447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-8988830387.6291447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-37453459.948454767</v>
      </c>
      <c r="L2388" s="444">
        <f t="shared" ca="1" si="129"/>
        <v>-9026283847.5775986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-9026283847.5775986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-37609516.031573325</v>
      </c>
      <c r="L2389" s="444">
        <f t="shared" ca="1" si="129"/>
        <v>-9063893363.6091728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-9063893363.6091728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-37766222.34837155</v>
      </c>
      <c r="L2390" s="444">
        <f t="shared" ca="1" si="129"/>
        <v>-9101659585.9575443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-9101659585.9575443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-37923581.608156435</v>
      </c>
      <c r="L2391" s="444">
        <f t="shared" ca="1" si="129"/>
        <v>-9139583167.5657005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-9139583167.5657005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-38081596.531523749</v>
      </c>
      <c r="L2392" s="444">
        <f t="shared" ca="1" si="129"/>
        <v>-9177664764.0972252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-9177664764.0972252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-38240269.850405104</v>
      </c>
      <c r="L2393" s="444">
        <f t="shared" ca="1" si="129"/>
        <v>-9215905033.9476299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-9215905033.9476299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-38399604.308115125</v>
      </c>
      <c r="L2394" s="444">
        <f t="shared" ca="1" si="129"/>
        <v>-9254304638.2557449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-9254304638.2557449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-38559602.659398936</v>
      </c>
      <c r="L2395" s="444">
        <f t="shared" ca="1" si="129"/>
        <v>-9292864240.915144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-9292864240.915144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-38720267.670479767</v>
      </c>
      <c r="L2396" s="444">
        <f t="shared" ca="1" si="129"/>
        <v>-9331584508.5856228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-9331584508.5856228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-38881602.119106762</v>
      </c>
      <c r="L2397" s="444">
        <f t="shared" ca="1" si="129"/>
        <v>-9370466110.7047291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-9370466110.7047291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-39043608.794603035</v>
      </c>
      <c r="L2398" s="444">
        <f t="shared" ca="1" si="129"/>
        <v>-9409509719.4993324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-9409509719.4993324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-39206290.497913882</v>
      </c>
      <c r="L2399" s="444">
        <f t="shared" ca="1" si="129"/>
        <v>-9448716009.9972458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-9448716009.9972458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-39369650.04165519</v>
      </c>
      <c r="L2400" s="444">
        <f t="shared" ca="1" si="129"/>
        <v>-9488085660.0389004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-9488085660.0389004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-39533690.250162087</v>
      </c>
      <c r="L2401" s="444">
        <f t="shared" ca="1" si="129"/>
        <v>-9527619350.2890625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-9527619350.2890625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-39698413.959537759</v>
      </c>
      <c r="L2402" s="444">
        <f t="shared" ca="1" si="129"/>
        <v>-9567317764.2486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-9567317764.2486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-39863824.017702498</v>
      </c>
      <c r="L2403" s="444">
        <f t="shared" ca="1" si="129"/>
        <v>-9607181588.2663021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-9607181588.2663021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-40029923.284442924</v>
      </c>
      <c r="L2404" s="444">
        <f t="shared" ca="1" si="129"/>
        <v>-9647211511.550745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-9647211511.550745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-40196714.631461434</v>
      </c>
      <c r="L2405" s="444">
        <f t="shared" ca="1" si="129"/>
        <v>-9687408226.1822071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-9687408226.1822071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-40364200.942425862</v>
      </c>
      <c r="L2406" s="444">
        <f t="shared" ca="1" si="129"/>
        <v>-9727772427.1246338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-9727772427.1246338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-40532385.11301931</v>
      </c>
      <c r="L2407" s="444">
        <f t="shared" ca="1" si="129"/>
        <v>-9768304812.2376537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-9768304812.2376537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-40701270.050990224</v>
      </c>
      <c r="L2408" s="444">
        <f t="shared" ca="1" si="129"/>
        <v>-9809006082.2886448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-9809006082.2886448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-40870858.676202685</v>
      </c>
      <c r="L2409" s="444">
        <f t="shared" ca="1" si="129"/>
        <v>-9849876940.9648476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-9849876940.9648476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-41041153.920686863</v>
      </c>
      <c r="L2410" s="444">
        <f t="shared" ca="1" si="129"/>
        <v>-9890918094.8855343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-9890918094.8855343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-41212158.728689723</v>
      </c>
      <c r="L2411" s="444">
        <f t="shared" ca="1" si="129"/>
        <v>-9932130253.6142235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-9932130253.6142235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-41383876.056725934</v>
      </c>
      <c r="L2412" s="444">
        <f t="shared" ca="1" si="129"/>
        <v>-9973514129.6709499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-9973514129.6709499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-41556308.873628959</v>
      </c>
      <c r="L2413" s="444">
        <f t="shared" ca="1" si="129"/>
        <v>-10015070438.544579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-10015070438.544579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-41729460.160602413</v>
      </c>
      <c r="L2414" s="444">
        <f t="shared" ca="1" si="129"/>
        <v>-10056799898.705181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-10056799898.705181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-41903332.911271587</v>
      </c>
      <c r="L2415" s="444">
        <f t="shared" ca="1" si="129"/>
        <v>-10098703231.616453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-10098703231.616453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-42077930.131735221</v>
      </c>
      <c r="L2416" s="444">
        <f t="shared" ca="1" si="129"/>
        <v>-10140781161.748188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-10140781161.748188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-42253254.840617448</v>
      </c>
      <c r="L2417" s="444">
        <f t="shared" ca="1" si="129"/>
        <v>-10183034416.588806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-10183034416.588806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-42429310.069120027</v>
      </c>
      <c r="L2418" s="444">
        <f t="shared" ca="1" si="129"/>
        <v>-10225463726.657927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-10225463726.657927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-42606098.861074694</v>
      </c>
      <c r="L2419" s="444">
        <f t="shared" ca="1" si="129"/>
        <v>-10268069825.519001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-10268069825.519001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-42783624.272995837</v>
      </c>
      <c r="L2420" s="444">
        <f t="shared" ca="1" si="129"/>
        <v>-10310853449.791996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-10310853449.791996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-42961889.374133319</v>
      </c>
      <c r="L2421" s="444">
        <f t="shared" ca="1" si="129"/>
        <v>-10353815339.16613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-10353815339.16613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-43140897.246525541</v>
      </c>
      <c r="L2422" s="444">
        <f t="shared" ca="1" si="129"/>
        <v>-10396956236.412655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-10396956236.412655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-43320650.985052727</v>
      </c>
      <c r="L2423" s="444">
        <f t="shared" ca="1" si="129"/>
        <v>-10440276887.397707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-10440276887.397707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-43501153.697490446</v>
      </c>
      <c r="L2424" s="444">
        <f t="shared" ca="1" si="129"/>
        <v>-10483778041.095198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-10483778041.095198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-43682408.504563324</v>
      </c>
      <c r="L2425" s="444">
        <f t="shared" ca="1" si="129"/>
        <v>-10527460449.59976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-10527460449.59976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-43864418.539999001</v>
      </c>
      <c r="L2426" s="444">
        <f t="shared" ca="1" si="129"/>
        <v>-10571324868.139759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-10571324868.139759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-44047186.950582325</v>
      </c>
      <c r="L2427" s="444">
        <f t="shared" ca="1" si="129"/>
        <v>-10615372055.090342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-10615372055.090342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-44230716.896209754</v>
      </c>
      <c r="L2428" s="444">
        <f t="shared" ca="1" si="129"/>
        <v>-10659602771.986551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-10659602771.986551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-44415011.549943961</v>
      </c>
      <c r="L2429" s="444">
        <f t="shared" ca="1" si="129"/>
        <v>-10704017783.536495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-10704017783.536495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-44600074.098068729</v>
      </c>
      <c r="L2430" s="444">
        <f t="shared" ca="1" si="129"/>
        <v>-10748617857.634563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-10748617857.634563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-44785907.740144014</v>
      </c>
      <c r="L2431" s="444">
        <f t="shared" ca="1" si="129"/>
        <v>-10793403765.374708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-10793403765.374708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-44972515.689061284</v>
      </c>
      <c r="L2432" s="444">
        <f t="shared" ca="1" si="129"/>
        <v>-10838376281.06377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-10838376281.06377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-45159901.171099044</v>
      </c>
      <c r="L2433" s="444">
        <f t="shared" ca="1" si="129"/>
        <v>-10883536182.234869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-10883536182.234869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-45348067.425978623</v>
      </c>
      <c r="L2434" s="444">
        <f t="shared" ca="1" si="129"/>
        <v>-10928884249.660847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-10928884249.660847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-45537017.706920192</v>
      </c>
      <c r="L2435" s="444">
        <f t="shared" ca="1" si="129"/>
        <v>-10974421267.367767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-10974421267.367767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-45726755.28069903</v>
      </c>
      <c r="L2436" s="444">
        <f t="shared" ca="1" si="129"/>
        <v>-11020148022.648466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-11020148022.648466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-45917283.427701943</v>
      </c>
      <c r="L2437" s="444">
        <f t="shared" ca="1" si="129"/>
        <v>-11066065306.076168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-11066065306.076168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-46108605.441984035</v>
      </c>
      <c r="L2438" s="444">
        <f t="shared" ca="1" si="129"/>
        <v>-11112173911.518152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-11112173911.518152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-46300724.631325632</v>
      </c>
      <c r="L2439" s="444">
        <f t="shared" ca="1" si="129"/>
        <v>-11158474636.149477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-11158474636.149477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-46493644.317289487</v>
      </c>
      <c r="L2440" s="444">
        <f t="shared" ca="1" si="129"/>
        <v>-11204968280.466766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-11204968280.466766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-46687367.835278191</v>
      </c>
      <c r="L2441" s="444">
        <f t="shared" ca="1" si="129"/>
        <v>-11251655648.302044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-11251655648.302044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-46881898.534591846</v>
      </c>
      <c r="L2442" s="444">
        <f t="shared" ca="1" si="129"/>
        <v>-11298537546.836636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-11298537546.836636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-47077239.778485984</v>
      </c>
      <c r="L2443" s="444">
        <f t="shared" ca="1" si="129"/>
        <v>-11345614786.615122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-11345614786.615122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-47273394.944229677</v>
      </c>
      <c r="L2444" s="444">
        <f t="shared" ca="1" si="129"/>
        <v>-11392888181.559351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-11392888181.559351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-47470367.423163965</v>
      </c>
      <c r="L2445" s="444">
        <f t="shared" ca="1" si="129"/>
        <v>-11440358548.982515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-11440358548.982515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-47668160.620760478</v>
      </c>
      <c r="L2446" s="444">
        <f t="shared" ca="1" si="129"/>
        <v>-11488026709.603275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-11488026709.603275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-47866777.956680313</v>
      </c>
      <c r="L2447" s="444">
        <f t="shared" ca="1" si="129"/>
        <v>-11535893487.559956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-11535893487.559956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-48066222.864833146</v>
      </c>
      <c r="L2448" s="444">
        <f t="shared" ca="1" si="129"/>
        <v>-11583959710.424789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-11583959710.424789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-48266498.793436624</v>
      </c>
      <c r="L2449" s="444">
        <f t="shared" ca="1" si="129"/>
        <v>-11632226209.218225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-11632226209.218225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-48467609.205075942</v>
      </c>
      <c r="L2450" s="444">
        <f t="shared" ca="1" si="129"/>
        <v>-11680693818.423302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-11680693818.423302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-48669557.576763757</v>
      </c>
      <c r="L2451" s="444">
        <f t="shared" ca="1" si="129"/>
        <v>-11729363376.000065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-11729363376.000065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-48872347.400000267</v>
      </c>
      <c r="L2452" s="444">
        <f t="shared" ca="1" si="129"/>
        <v>-11778235723.400064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-11778235723.400064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-49075982.1808336</v>
      </c>
      <c r="L2453" s="444">
        <f t="shared" ca="1" si="129"/>
        <v>-11827311705.580898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-11827311705.580898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-49280465.439920411</v>
      </c>
      <c r="L2454" s="444">
        <f t="shared" ca="1" si="129"/>
        <v>-11876592171.020819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-11876592171.020819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-49485800.712586746</v>
      </c>
      <c r="L2455" s="444">
        <f t="shared" ca="1" si="129"/>
        <v>-11926077971.733406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-11926077971.733406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-49691991.54888919</v>
      </c>
      <c r="L2456" s="444">
        <f t="shared" ca="1" si="129"/>
        <v>-11975769963.282295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-11975769963.282295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-49899041.513676226</v>
      </c>
      <c r="L2457" s="444">
        <f t="shared" ca="1" si="129"/>
        <v>-12025669004.795971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-12025669004.795971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-50106954.186649881</v>
      </c>
      <c r="L2458" s="444">
        <f t="shared" ca="1" si="129"/>
        <v>-12075775958.98262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-12075775958.98262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-50315733.162427582</v>
      </c>
      <c r="L2459" s="444">
        <f t="shared" ca="1" si="129"/>
        <v>-12126091692.145048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-12126091692.145048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-50525382.050604366</v>
      </c>
      <c r="L2460" s="444">
        <f t="shared" ca="1" si="129"/>
        <v>-12176617074.195652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-12176617074.195652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-50735904.475815214</v>
      </c>
      <c r="L2461" s="444">
        <f t="shared" ca="1" si="129"/>
        <v>-12227352978.671467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-12227352978.671467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-50947304.077797778</v>
      </c>
      <c r="L2462" s="444">
        <f t="shared" ca="1" si="129"/>
        <v>-12278300282.749264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-12278300282.749264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-51159584.511455268</v>
      </c>
      <c r="L2463" s="444">
        <f t="shared" ca="1" si="129"/>
        <v>-12329459867.260719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-12329459867.260719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-51372749.446919665</v>
      </c>
      <c r="L2464" s="444">
        <f t="shared" ca="1" si="129"/>
        <v>-12380832616.70764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-12380832616.70764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-51586802.569615163</v>
      </c>
      <c r="L2465" s="444">
        <f t="shared" ca="1" si="129"/>
        <v>-12432419419.277254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-12432419419.277254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-51801747.580321893</v>
      </c>
      <c r="L2466" s="444">
        <f t="shared" ca="1" si="129"/>
        <v>-12484221166.857576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-12484221166.857576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-52017588.195239902</v>
      </c>
      <c r="L2467" s="444">
        <f t="shared" ca="1" si="129"/>
        <v>-12536238755.052816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-12536238755.052816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-52234328.146053404</v>
      </c>
      <c r="L2468" s="444">
        <f t="shared" ca="1" si="129"/>
        <v>-12588473083.19887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-12588473083.19887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-52451971.179995291</v>
      </c>
      <c r="L2469" s="444">
        <f t="shared" ca="1" si="129"/>
        <v>-12640925054.378864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-12640925054.378864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-52670521.059911937</v>
      </c>
      <c r="L2470" s="444">
        <f t="shared" ca="1" si="129"/>
        <v>-12693595575.438776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-12693595575.438776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-52889981.564328231</v>
      </c>
      <c r="L2471" s="444">
        <f t="shared" ca="1" si="129"/>
        <v>-12746485557.003105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-12746485557.003105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-53110356.487512939</v>
      </c>
      <c r="L2472" s="444">
        <f t="shared" ca="1" si="129"/>
        <v>-12799595913.490618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-12799595913.490618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-53331649.639544241</v>
      </c>
      <c r="L2473" s="444">
        <f t="shared" ca="1" si="129"/>
        <v>-12852927563.130161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-12852927563.130161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-53553864.846375674</v>
      </c>
      <c r="L2474" s="444">
        <f t="shared" ca="1" si="129"/>
        <v>-12906481427.976538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-12906481427.976538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-53777005.949902236</v>
      </c>
      <c r="L2475" s="444">
        <f t="shared" ca="1" si="129"/>
        <v>-12960258433.926439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-12960258433.926439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-54001076.808026828</v>
      </c>
      <c r="L2476" s="444">
        <f t="shared" ca="1" si="129"/>
        <v>-13014259510.734467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-13014259510.734467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-54226081.294726945</v>
      </c>
      <c r="L2477" s="444">
        <f t="shared" ca="1" si="129"/>
        <v>-13068485592.029194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-13068485592.029194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-54452023.300121643</v>
      </c>
      <c r="L2478" s="444">
        <f t="shared" ca="1" si="129"/>
        <v>-13122937615.329315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-13122937615.329315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-54678906.730538815</v>
      </c>
      <c r="L2479" s="444">
        <f t="shared" ca="1" si="129"/>
        <v>-13177616522.059855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-13177616522.059855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-54906735.508582726</v>
      </c>
      <c r="L2480" s="444">
        <f t="shared" ca="1" si="129"/>
        <v>-13232523257.568438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-13232523257.568438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-55135513.57320182</v>
      </c>
      <c r="L2481" s="444">
        <f t="shared" ca="1" si="129"/>
        <v>-13287658771.14164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-13287658771.14164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-55365244.879756831</v>
      </c>
      <c r="L2482" s="444">
        <f t="shared" ca="1" si="129"/>
        <v>-13343024016.021397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-13343024016.021397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-55595933.400089152</v>
      </c>
      <c r="L2483" s="444">
        <f t="shared" ca="1" si="129"/>
        <v>-13398619949.421486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-13398619949.421486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-55827583.122589529</v>
      </c>
      <c r="L2484" s="444">
        <f t="shared" ca="1" si="129"/>
        <v>-13454447532.544075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-13454447532.544075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-56060198.052266978</v>
      </c>
      <c r="L2485" s="444">
        <f t="shared" ca="1" si="129"/>
        <v>-13510507730.596342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-13510507730.596342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-56293782.21081809</v>
      </c>
      <c r="L2486" s="444">
        <f t="shared" ca="1" si="129"/>
        <v>-13566801512.807159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-13566801512.807159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-56528339.636696495</v>
      </c>
      <c r="L2487" s="444">
        <f t="shared" ca="1" si="129"/>
        <v>-13623329852.443855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-13623329852.443855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-56763874.385182731</v>
      </c>
      <c r="L2488" s="444">
        <f t="shared" ca="1" si="129"/>
        <v>-13680093726.829039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-13680093726.829039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-57000390.528454326</v>
      </c>
      <c r="L2489" s="444">
        <f t="shared" ca="1" si="129"/>
        <v>-13737094117.357492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-13737094117.357492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-57237892.155656219</v>
      </c>
      <c r="L2490" s="444">
        <f t="shared" ca="1" si="129"/>
        <v>-13794332009.513149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-13794332009.513149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-57476383.372971453</v>
      </c>
      <c r="L2491" s="444">
        <f t="shared" ca="1" si="129"/>
        <v>-13851808392.88612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-13851808392.88612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-57715868.303692162</v>
      </c>
      <c r="L2492" s="444">
        <f t="shared" ca="1" si="129"/>
        <v>-13909524261.189812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-13909524261.189812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-57956351.088290878</v>
      </c>
      <c r="L2493" s="444">
        <f t="shared" ca="1" si="129"/>
        <v>-13967480612.278103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-13967480612.278103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-58197835.884492092</v>
      </c>
      <c r="L2494" s="444">
        <f t="shared" ca="1" si="129"/>
        <v>-14025678448.162596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-14025678448.162596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-58440326.867344141</v>
      </c>
      <c r="L2495" s="444">
        <f t="shared" ca="1" si="129"/>
        <v>-14084118775.02994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-14084118775.02994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-58683828.229291424</v>
      </c>
      <c r="L2496" s="444">
        <f t="shared" ca="1" si="129"/>
        <v>-14142802603.259232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-14142802603.259232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-58928344.1802468</v>
      </c>
      <c r="L2497" s="444">
        <f t="shared" ca="1" si="129"/>
        <v>-14201730947.439478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-14201730947.439478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-59173878.947664492</v>
      </c>
      <c r="L2498" s="444">
        <f t="shared" ca="1" si="129"/>
        <v>-14260904826.387142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-14260904826.387142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-59420436.776613094</v>
      </c>
      <c r="L2499" s="444">
        <f t="shared" ca="1" si="129"/>
        <v>-14320325263.163755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-14320325263.163755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-59668021.929848969</v>
      </c>
      <c r="L2500" s="444">
        <f t="shared" ca="1" si="129"/>
        <v>-14379993285.093605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-14379993285.093605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-59916638.687890023</v>
      </c>
      <c r="L2501" s="444">
        <f t="shared" ca="1" si="129"/>
        <v>-14439909923.781494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-14439909923.781494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-60166291.349089555</v>
      </c>
      <c r="L2502" s="444">
        <f t="shared" ca="1" si="129"/>
        <v>-14500076215.130583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-14500076215.130583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-60416984.229710758</v>
      </c>
      <c r="L2503" s="444">
        <f t="shared" ca="1" si="129"/>
        <v>-14560493199.360294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-14560493199.360294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-60668721.664001226</v>
      </c>
      <c r="L2504" s="444">
        <f t="shared" ca="1" si="129"/>
        <v>-14621161921.024296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-14621161921.024296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-60921508.004267901</v>
      </c>
      <c r="L2505" s="444">
        <f t="shared" ca="1" si="129"/>
        <v>-14682083429.028564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-14682083429.028564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-61175347.62095236</v>
      </c>
      <c r="L2506" s="444">
        <f t="shared" ca="1" si="129"/>
        <v>-14743258776.649517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-14743258776.649517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-61430244.90270631</v>
      </c>
      <c r="L2507" s="444">
        <f t="shared" ca="1" si="129"/>
        <v>-14804689021.552223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-14804689021.552223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-61686204.256467603</v>
      </c>
      <c r="L2508" s="444">
        <f t="shared" ca="1" si="129"/>
        <v>-14866375225.808691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-14866375225.808691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-61943230.107536219</v>
      </c>
      <c r="L2509" s="444">
        <f t="shared" ca="1" si="129"/>
        <v>-14928318455.916227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-14928318455.916227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-62201326.899650946</v>
      </c>
      <c r="L2510" s="444">
        <f t="shared" ca="1" si="129"/>
        <v>-14990519782.815878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-14990519782.815878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-62460499.095066167</v>
      </c>
      <c r="L2511" s="444">
        <f t="shared" ca="1" si="129"/>
        <v>-15052980281.910944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-15052980281.910944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-62720751.174628943</v>
      </c>
      <c r="L2512" s="444">
        <f t="shared" ca="1" si="129"/>
        <v>-15115701033.085573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-15115701033.085573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-62982087.637856551</v>
      </c>
      <c r="L2513" s="444">
        <f t="shared" ca="1" si="129"/>
        <v>-15178683120.723431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-15178683120.723431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-63244513.003014296</v>
      </c>
      <c r="L2514" s="444">
        <f t="shared" ca="1" si="129"/>
        <v>-15241927633.726444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-15241927633.726444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-63508031.807193518</v>
      </c>
      <c r="L2515" s="444">
        <f t="shared" ca="1" si="129"/>
        <v>-15305435665.533638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-15305435665.533638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-63772648.606390163</v>
      </c>
      <c r="L2516" s="444">
        <f t="shared" ca="1" si="129"/>
        <v>-15369208314.140028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-15369208314.140028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-64038367.975583449</v>
      </c>
      <c r="L2517" s="444">
        <f t="shared" ca="1" si="129"/>
        <v>-15433246682.115612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-15433246682.115612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-64305194.50881505</v>
      </c>
      <c r="L2518" s="444">
        <f t="shared" ca="1" si="129"/>
        <v>-15497551876.624428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-15497551876.624428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-64573132.819268458</v>
      </c>
      <c r="L2519" s="444">
        <f t="shared" ca="1" si="129"/>
        <v>-15562125009.443697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-15562125009.443697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-64842187.539348736</v>
      </c>
      <c r="L2520" s="444">
        <f t="shared" ca="1" si="129"/>
        <v>-15626967196.983046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-15626967196.983046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-65112363.320762694</v>
      </c>
      <c r="L2521" s="444">
        <f t="shared" ca="1" si="129"/>
        <v>-15692079560.303808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-15692079560.303808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-65383664.834599197</v>
      </c>
      <c r="L2522" s="444">
        <f t="shared" ca="1" si="129"/>
        <v>-15757463225.138407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-15757463225.138407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-65656096.771410026</v>
      </c>
      <c r="L2523" s="444">
        <f t="shared" ca="1" si="129"/>
        <v>-15823119321.909817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-15823119321.909817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-65929663.841290914</v>
      </c>
      <c r="L2524" s="444">
        <f t="shared" ca="1" si="129"/>
        <v>-15889048985.751108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-15889048985.751108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-66204370.773962952</v>
      </c>
      <c r="L2525" s="444">
        <f t="shared" ca="1" si="129"/>
        <v>-15955253356.52507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-15955253356.52507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-66480222.318854459</v>
      </c>
      <c r="L2526" s="444">
        <f t="shared" ca="1" si="129"/>
        <v>-16021733578.843925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-16021733578.843925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-66757223.245183021</v>
      </c>
      <c r="L2527" s="444">
        <f t="shared" ca="1" si="129"/>
        <v>-16088490802.089109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-16088490802.089109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-67035378.342037946</v>
      </c>
      <c r="L2528" s="444">
        <f t="shared" ca="1" si="129"/>
        <v>-16155526180.431147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-16155526180.431147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-67314692.418463096</v>
      </c>
      <c r="L2529" s="444">
        <f t="shared" ca="1" si="129"/>
        <v>-16222840872.849609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-16222840872.849609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-67595170.303540036</v>
      </c>
      <c r="L2530" s="444">
        <f t="shared" ca="1" si="129"/>
        <v>-16290436043.153149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-16290436043.153149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-67876816.846471459</v>
      </c>
      <c r="L2531" s="444">
        <f t="shared" ca="1" si="129"/>
        <v>-16358312859.99962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-16358312859.99962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-68159636.916665077</v>
      </c>
      <c r="L2532" s="444">
        <f t="shared" ca="1" si="129"/>
        <v>-16426472496.916286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-16426472496.916286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-68443635.403817862</v>
      </c>
      <c r="L2533" s="444">
        <f t="shared" ca="1" si="129"/>
        <v>-16494916132.320105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-16494916132.320105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-68728817.218000442</v>
      </c>
      <c r="L2534" s="444">
        <f t="shared" ca="1" si="129"/>
        <v>-16563644949.538105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-16563644949.538105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-69015187.289742112</v>
      </c>
      <c r="L2535" s="444">
        <f t="shared" ca="1" si="129"/>
        <v>-16632660136.827847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-16632660136.827847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-69302750.570116028</v>
      </c>
      <c r="L2536" s="444">
        <f t="shared" ca="1" si="129"/>
        <v>-16701962887.397963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-16701962887.397963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-69591512.03082484</v>
      </c>
      <c r="L2537" s="444">
        <f t="shared" ca="1" si="129"/>
        <v>-16771554399.428787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-16771554399.428787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-69881476.664286613</v>
      </c>
      <c r="L2538" s="444">
        <f t="shared" ca="1" si="129"/>
        <v>-16841435876.093075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-16841435876.093075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-70172649.483721137</v>
      </c>
      <c r="L2539" s="444">
        <f t="shared" ca="1" si="129"/>
        <v>-16911608525.576796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-16911608525.576796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-70465035.523236662</v>
      </c>
      <c r="L2540" s="444">
        <f t="shared" ca="1" si="129"/>
        <v>-16982073561.100033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-16982073561.100033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-70758639.837916806</v>
      </c>
      <c r="L2541" s="444">
        <f t="shared" ca="1" si="129"/>
        <v>-17052832200.93795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-17052832200.93795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-71053467.503908113</v>
      </c>
      <c r="L2542" s="444">
        <f t="shared" ca="1" si="129"/>
        <v>-17123885668.441858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-17123885668.441858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-71349523.618507743</v>
      </c>
      <c r="L2543" s="444">
        <f t="shared" ca="1" si="129"/>
        <v>-17195235192.060368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-17195235192.060368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-71646813.300251529</v>
      </c>
      <c r="L2544" s="444">
        <f t="shared" ca="1" si="129"/>
        <v>-17266882005.360619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-17266882005.360619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-71945341.689002573</v>
      </c>
      <c r="L2545" s="444">
        <f t="shared" ca="1" si="129"/>
        <v>-17338827347.049622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-17338827347.049622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-72245113.946040094</v>
      </c>
      <c r="L2546" s="444">
        <f t="shared" ca="1" si="129"/>
        <v>-17411072460.995663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-17411072460.995663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-72546135.254148588</v>
      </c>
      <c r="L2547" s="444">
        <f t="shared" ca="1" si="129"/>
        <v>-17483618596.249813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-17483618596.249813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-72848410.817707554</v>
      </c>
      <c r="L2548" s="444">
        <f t="shared" ca="1" si="129"/>
        <v>-17556467007.06752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-17556467007.06752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-73151945.862781331</v>
      </c>
      <c r="L2549" s="444">
        <f t="shared" ca="1" si="129"/>
        <v>-17629618952.930302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-17629618952.930302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-73456745.637209594</v>
      </c>
      <c r="L2550" s="444">
        <f t="shared" ca="1" si="129"/>
        <v>-17703075698.567513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-17703075698.567513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-73762815.410697967</v>
      </c>
      <c r="L2551" s="444">
        <f t="shared" ca="1" si="129"/>
        <v>-17776838513.97821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-17776838513.97821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-74070160.474909216</v>
      </c>
      <c r="L2552" s="444">
        <f t="shared" ca="1" si="129"/>
        <v>-17850908674.453121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-17850908674.453121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-74378786.143554673</v>
      </c>
      <c r="L2553" s="444">
        <f t="shared" ca="1" si="129"/>
        <v>-17925287460.596676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-17925287460.596676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-74688697.752486154</v>
      </c>
      <c r="L2554" s="444">
        <f t="shared" ca="1" si="129"/>
        <v>-17999976158.349163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-17999976158.349163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-74999900.659788176</v>
      </c>
      <c r="L2555" s="444">
        <f t="shared" ca="1" si="129"/>
        <v>-18074976059.008953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-18074976059.008953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-75312400.245870635</v>
      </c>
      <c r="L2556" s="444">
        <f t="shared" ca="1" si="129"/>
        <v>-18150288459.254826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-18150288459.254826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-75626201.913561776</v>
      </c>
      <c r="L2557" s="444">
        <f t="shared" ca="1" si="129"/>
        <v>-18225914661.168388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-18225914661.168388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-75941311.088201612</v>
      </c>
      <c r="L2558" s="444">
        <f t="shared" ref="L2558:L2812" ca="1" si="134">I2558-J2558+K2558</f>
        <v>-18301855972.256592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-18301855972.256592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-76257733.217735797</v>
      </c>
      <c r="L2559" s="444">
        <f t="shared" ca="1" si="134"/>
        <v>-18378113705.474327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-18378113705.474327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-76575473.772809699</v>
      </c>
      <c r="L2560" s="444">
        <f t="shared" ca="1" si="134"/>
        <v>-18454689179.247135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-18454689179.247135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-76894538.246863067</v>
      </c>
      <c r="L2561" s="444">
        <f t="shared" ca="1" si="134"/>
        <v>-18531583717.493999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-18531583717.493999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-77214932.156224996</v>
      </c>
      <c r="L2562" s="444">
        <f t="shared" ca="1" si="134"/>
        <v>-18608798649.650223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-18608798649.650223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-77536661.040209264</v>
      </c>
      <c r="L2563" s="444">
        <f t="shared" ca="1" si="134"/>
        <v>-18686335310.690434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-18686335310.690434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-77859730.461210132</v>
      </c>
      <c r="L2564" s="444">
        <f t="shared" ca="1" si="134"/>
        <v>-18764195041.151642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-18764195041.151642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-78184146.004798502</v>
      </c>
      <c r="L2565" s="444">
        <f t="shared" ca="1" si="134"/>
        <v>-18842379187.156441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-18842379187.156441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-78509913.279818505</v>
      </c>
      <c r="L2566" s="444">
        <f t="shared" ca="1" si="134"/>
        <v>-18920889100.43626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-18920889100.43626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-78837037.91848442</v>
      </c>
      <c r="L2567" s="444">
        <f t="shared" ca="1" si="134"/>
        <v>-18999726138.354744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-18999726138.354744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-79165525.576478094</v>
      </c>
      <c r="L2568" s="444">
        <f t="shared" ca="1" si="134"/>
        <v>-19078891663.931221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-19078891663.931221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-79495381.933046758</v>
      </c>
      <c r="L2569" s="444">
        <f t="shared" ca="1" si="134"/>
        <v>-19158387045.864269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-19158387045.864269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-79826612.691101119</v>
      </c>
      <c r="L2570" s="444">
        <f t="shared" ca="1" si="134"/>
        <v>-19238213658.55537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-19238213658.55537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-80159223.577314049</v>
      </c>
      <c r="L2571" s="444">
        <f t="shared" ca="1" si="134"/>
        <v>-19318372882.132683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-19318372882.132683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-80493220.342219517</v>
      </c>
      <c r="L2572" s="444">
        <f t="shared" ca="1" si="134"/>
        <v>-19398866102.474903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-19398866102.474903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-80828608.760312095</v>
      </c>
      <c r="L2573" s="444">
        <f t="shared" ca="1" si="134"/>
        <v>-19479694711.235214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-19479694711.235214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-81165394.630146727</v>
      </c>
      <c r="L2574" s="444">
        <f t="shared" ca="1" si="134"/>
        <v>-19560860105.86536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-19560860105.86536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-81503583.774439007</v>
      </c>
      <c r="L2575" s="444">
        <f t="shared" ca="1" si="134"/>
        <v>-19642363689.639801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-19642363689.639801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-81843182.040165842</v>
      </c>
      <c r="L2576" s="444">
        <f t="shared" ca="1" si="134"/>
        <v>-19724206871.679966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-19724206871.679966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-82184195.298666522</v>
      </c>
      <c r="L2577" s="444">
        <f t="shared" ca="1" si="134"/>
        <v>-19806391066.978634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-19806391066.978634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-82526629.445744306</v>
      </c>
      <c r="L2578" s="444">
        <f t="shared" ca="1" si="134"/>
        <v>-19888917696.424377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-19888917696.424377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-82870490.401768237</v>
      </c>
      <c r="L2579" s="444">
        <f t="shared" ca="1" si="134"/>
        <v>-19971788186.826145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-19971788186.826145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-83215784.111775607</v>
      </c>
      <c r="L2580" s="444">
        <f t="shared" ca="1" si="134"/>
        <v>-20055003970.93792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-20055003970.93792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-83562516.545574665</v>
      </c>
      <c r="L2581" s="444">
        <f t="shared" ca="1" si="134"/>
        <v>-20138566487.483494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-20138566487.483494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-83910693.697847888</v>
      </c>
      <c r="L2582" s="444">
        <f t="shared" ca="1" si="134"/>
        <v>-20222477181.181343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-20222477181.181343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-84260321.588255599</v>
      </c>
      <c r="L2583" s="444">
        <f t="shared" ca="1" si="134"/>
        <v>-20306737502.7696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-20306737502.7696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-84611406.261539996</v>
      </c>
      <c r="L2584" s="444">
        <f t="shared" ca="1" si="134"/>
        <v>-20391348909.031139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-20391348909.031139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-84963953.787629753</v>
      </c>
      <c r="L2585" s="444">
        <f t="shared" ca="1" si="134"/>
        <v>-20476312862.818768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-20476312862.818768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-85317970.261744857</v>
      </c>
      <c r="L2586" s="444">
        <f t="shared" ca="1" si="134"/>
        <v>-20561630833.080513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-20561630833.080513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-85673461.80450213</v>
      </c>
      <c r="L2587" s="444">
        <f t="shared" ca="1" si="134"/>
        <v>-20647304294.885014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-20647304294.885014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-86030434.562020883</v>
      </c>
      <c r="L2588" s="444">
        <f t="shared" ca="1" si="134"/>
        <v>-20733334729.447033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-20733334729.447033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-86388894.706029296</v>
      </c>
      <c r="L2589" s="444">
        <f t="shared" ca="1" si="134"/>
        <v>-20819723624.153061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-20819723624.153061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-86748848.433971092</v>
      </c>
      <c r="L2590" s="444">
        <f t="shared" ca="1" si="134"/>
        <v>-20906472472.587032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-20906472472.587032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-87110301.969112635</v>
      </c>
      <c r="L2591" s="444">
        <f t="shared" ca="1" si="134"/>
        <v>-20993582774.556145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-20993582774.556145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-87473261.560650602</v>
      </c>
      <c r="L2592" s="444">
        <f t="shared" ca="1" si="134"/>
        <v>-21081056036.116795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-21081056036.116795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-87837733.483819976</v>
      </c>
      <c r="L2593" s="444">
        <f t="shared" ca="1" si="134"/>
        <v>-21168893769.600616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-21168893769.600616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-88203724.04000257</v>
      </c>
      <c r="L2594" s="444">
        <f t="shared" ca="1" si="134"/>
        <v>-21257097493.640617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-21257097493.640617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-88571239.556835905</v>
      </c>
      <c r="L2595" s="444">
        <f t="shared" ca="1" si="134"/>
        <v>-21345668733.197453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-21345668733.197453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-88940286.388322711</v>
      </c>
      <c r="L2596" s="444">
        <f t="shared" ca="1" si="134"/>
        <v>-21434609019.585773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-21434609019.585773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-89310870.914940715</v>
      </c>
      <c r="L2597" s="444">
        <f t="shared" ca="1" si="134"/>
        <v>-21523919890.500713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-21523919890.500713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-89682999.543752968</v>
      </c>
      <c r="L2598" s="444">
        <f t="shared" ca="1" si="134"/>
        <v>-21613602890.044468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-21613602890.044468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-90056678.708518609</v>
      </c>
      <c r="L2599" s="444">
        <f t="shared" ca="1" si="134"/>
        <v>-21703659568.752987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-21703659568.752987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-90431914.869804114</v>
      </c>
      <c r="L2600" s="444">
        <f t="shared" ca="1" si="134"/>
        <v>-21794091483.622791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-21794091483.622791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-90808714.515094966</v>
      </c>
      <c r="L2601" s="444">
        <f t="shared" ca="1" si="134"/>
        <v>-21884900198.137886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-21884900198.137886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-91187084.158907861</v>
      </c>
      <c r="L2602" s="444">
        <f t="shared" ca="1" si="134"/>
        <v>-21976087282.296795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-21976087282.296795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-91567030.342903316</v>
      </c>
      <c r="L2603" s="444">
        <f t="shared" ca="1" si="134"/>
        <v>-22067654312.639698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-22067654312.639698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-91948559.635998741</v>
      </c>
      <c r="L2604" s="444">
        <f t="shared" ca="1" si="134"/>
        <v>-22159602872.275696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-22159602872.275696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-92331678.634482071</v>
      </c>
      <c r="L2605" s="444">
        <f t="shared" ca="1" si="134"/>
        <v>-22251934550.910179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-22251934550.910179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-92716393.962125748</v>
      </c>
      <c r="L2606" s="444">
        <f t="shared" ca="1" si="134"/>
        <v>-22344650944.872303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-22344650944.872303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-93102712.270301268</v>
      </c>
      <c r="L2607" s="444">
        <f t="shared" ca="1" si="134"/>
        <v>-22437753657.142605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-22437753657.142605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-93490640.238094181</v>
      </c>
      <c r="L2608" s="444">
        <f t="shared" ca="1" si="134"/>
        <v>-22531244297.380699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-22531244297.380699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-93880184.572419584</v>
      </c>
      <c r="L2609" s="444">
        <f t="shared" ca="1" si="134"/>
        <v>-22625124481.953117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-22625124481.953117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-94271352.008137986</v>
      </c>
      <c r="L2610" s="444">
        <f t="shared" ca="1" si="134"/>
        <v>-22719395833.961254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-22719395833.961254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-94664149.308171898</v>
      </c>
      <c r="L2611" s="444">
        <f t="shared" ca="1" si="134"/>
        <v>-22814059983.269424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-22814059983.269424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-95058583.263622597</v>
      </c>
      <c r="L2612" s="444">
        <f t="shared" ca="1" si="134"/>
        <v>-22909118566.533047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-22909118566.533047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-95454660.693887696</v>
      </c>
      <c r="L2613" s="444">
        <f t="shared" ca="1" si="134"/>
        <v>-23004573227.226933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-23004573227.226933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-95852388.446778879</v>
      </c>
      <c r="L2614" s="444">
        <f t="shared" ca="1" si="134"/>
        <v>-23100425615.67371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-23100425615.67371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-96251773.398640454</v>
      </c>
      <c r="L2615" s="444">
        <f t="shared" ca="1" si="134"/>
        <v>-23196677389.07235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-23196677389.07235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-96652822.454468116</v>
      </c>
      <c r="L2616" s="444">
        <f t="shared" ca="1" si="134"/>
        <v>-23293330211.526817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-23293330211.526817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-97055542.548028409</v>
      </c>
      <c r="L2617" s="444">
        <f t="shared" ca="1" si="134"/>
        <v>-23390385754.074844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-23390385754.074844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-97459940.641978517</v>
      </c>
      <c r="L2618" s="444">
        <f t="shared" ca="1" si="134"/>
        <v>-23487845694.716824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-23487845694.716824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-97866023.727986768</v>
      </c>
      <c r="L2619" s="444">
        <f t="shared" ca="1" si="134"/>
        <v>-23585711718.444809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-23585711718.444809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-98273798.826853365</v>
      </c>
      <c r="L2620" s="444">
        <f t="shared" ca="1" si="134"/>
        <v>-23683985517.271664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-23683985517.271664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-98683272.988631934</v>
      </c>
      <c r="L2621" s="444">
        <f t="shared" ca="1" si="134"/>
        <v>-23782668790.260296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-23782668790.260296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-99094453.292751238</v>
      </c>
      <c r="L2622" s="444">
        <f t="shared" ca="1" si="134"/>
        <v>-23881763243.553047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-23881763243.553047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-99507346.848137692</v>
      </c>
      <c r="L2623" s="444">
        <f t="shared" ca="1" si="134"/>
        <v>-23981270590.401184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-23981270590.401184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-99921960.793338269</v>
      </c>
      <c r="L2624" s="444">
        <f t="shared" ca="1" si="134"/>
        <v>-24081192551.194523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-24081192551.194523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-100338302.29664384</v>
      </c>
      <c r="L2625" s="444">
        <f t="shared" ca="1" si="134"/>
        <v>-24181530853.491165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-24181530853.491165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-100756378.55621319</v>
      </c>
      <c r="L2626" s="444">
        <f t="shared" ca="1" si="134"/>
        <v>-24282287232.047379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-24282287232.047379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-101176196.80019741</v>
      </c>
      <c r="L2627" s="444">
        <f t="shared" ca="1" si="134"/>
        <v>-24383463428.847576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-24383463428.847576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-101597764.28686491</v>
      </c>
      <c r="L2628" s="444">
        <f t="shared" ca="1" si="134"/>
        <v>-24485061193.134441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-24485061193.134441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-102021088.30472684</v>
      </c>
      <c r="L2629" s="444">
        <f t="shared" ca="1" si="134"/>
        <v>-24587082281.439167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-24587082281.439167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-102446176.1726632</v>
      </c>
      <c r="L2630" s="444">
        <f t="shared" ca="1" si="134"/>
        <v>-24689528457.611832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-24689528457.611832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-102873035.2400493</v>
      </c>
      <c r="L2631" s="444">
        <f t="shared" ca="1" si="134"/>
        <v>-24792401492.851879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-24792401492.851879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-103301672.88688283</v>
      </c>
      <c r="L2632" s="444">
        <f t="shared" ca="1" si="134"/>
        <v>-24895703165.738762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-24895703165.738762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-103732096.52391151</v>
      </c>
      <c r="L2633" s="444">
        <f t="shared" ca="1" si="134"/>
        <v>-24999435262.262672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-24999435262.262672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-104164313.59276113</v>
      </c>
      <c r="L2634" s="444">
        <f t="shared" ca="1" si="134"/>
        <v>-25103599575.855434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-25103599575.855434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-104598331.56606431</v>
      </c>
      <c r="L2635" s="444">
        <f t="shared" ca="1" si="134"/>
        <v>-25208197907.421497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-25208197907.421497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-105034157.94758958</v>
      </c>
      <c r="L2636" s="444">
        <f t="shared" ca="1" si="134"/>
        <v>-25313232065.369087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-25313232065.369087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-105471800.2723712</v>
      </c>
      <c r="L2637" s="444">
        <f t="shared" ca="1" si="134"/>
        <v>-25418703865.641457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-25418703865.641457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-105911266.1068394</v>
      </c>
      <c r="L2638" s="444">
        <f t="shared" ca="1" si="134"/>
        <v>-25524615131.748295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-25524615131.748295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-106352563.04895122</v>
      </c>
      <c r="L2639" s="444">
        <f t="shared" ca="1" si="134"/>
        <v>-25630967694.797245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-25630967694.797245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-106795698.72832185</v>
      </c>
      <c r="L2640" s="444">
        <f t="shared" ca="1" si="134"/>
        <v>-25737763393.525566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-25737763393.525566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-107240680.80635652</v>
      </c>
      <c r="L2641" s="444">
        <f t="shared" ca="1" si="134"/>
        <v>-25845004074.331924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-25845004074.331924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-107687516.97638302</v>
      </c>
      <c r="L2642" s="444">
        <f t="shared" ca="1" si="134"/>
        <v>-25952691591.308308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-25952691591.308308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-108136214.96378462</v>
      </c>
      <c r="L2643" s="444">
        <f t="shared" ca="1" si="134"/>
        <v>-26060827806.272091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-26060827806.272091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-108586782.52613372</v>
      </c>
      <c r="L2644" s="444">
        <f t="shared" ca="1" si="134"/>
        <v>-26169414588.798225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-26169414588.798225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-109039227.45332594</v>
      </c>
      <c r="L2645" s="444">
        <f t="shared" ca="1" si="134"/>
        <v>-26278453816.251553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-26278453816.251553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-109493557.5677148</v>
      </c>
      <c r="L2646" s="444">
        <f t="shared" ca="1" si="134"/>
        <v>-26387947373.819267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-26387947373.819267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-109949780.72424695</v>
      </c>
      <c r="L2647" s="444">
        <f t="shared" ca="1" si="134"/>
        <v>-26497897154.543514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-26497897154.543514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-110407904.81059797</v>
      </c>
      <c r="L2648" s="444">
        <f t="shared" ca="1" si="134"/>
        <v>-26608305059.354111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-26608305059.354111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-110867937.74730879</v>
      </c>
      <c r="L2649" s="444">
        <f t="shared" ca="1" si="134"/>
        <v>-26719172997.101421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-26719172997.101421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-111329887.48792259</v>
      </c>
      <c r="L2650" s="444">
        <f t="shared" ca="1" si="134"/>
        <v>-26830502884.589344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-26830502884.589344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-111793762.01912226</v>
      </c>
      <c r="L2651" s="444">
        <f t="shared" ca="1" si="134"/>
        <v>-26942296646.608467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-26942296646.608467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-112259569.36086859</v>
      </c>
      <c r="L2652" s="444">
        <f t="shared" ca="1" si="134"/>
        <v>-27054556215.969337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-27054556215.969337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-112727317.56653889</v>
      </c>
      <c r="L2653" s="444">
        <f t="shared" ca="1" si="134"/>
        <v>-27167283533.535877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-27167283533.535877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-113197014.72306615</v>
      </c>
      <c r="L2654" s="444">
        <f t="shared" ca="1" si="134"/>
        <v>-27280480548.258942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-27280480548.258942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-113668668.95107891</v>
      </c>
      <c r="L2655" s="444">
        <f t="shared" ca="1" si="134"/>
        <v>-27394149217.210022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-27394149217.210022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-114142288.40504175</v>
      </c>
      <c r="L2656" s="444">
        <f t="shared" ca="1" si="134"/>
        <v>-27508291505.615063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-27508291505.615063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-114617881.27339609</v>
      </c>
      <c r="L2657" s="444">
        <f t="shared" ca="1" si="134"/>
        <v>-27622909386.888458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-27622909386.888458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-115095455.77870189</v>
      </c>
      <c r="L2658" s="444">
        <f t="shared" ca="1" si="134"/>
        <v>-27738004842.66716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-27738004842.66716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-115575020.17777984</v>
      </c>
      <c r="L2659" s="444">
        <f t="shared" ca="1" si="134"/>
        <v>-27853579862.84494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-27853579862.84494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-116056582.76185392</v>
      </c>
      <c r="L2660" s="444">
        <f t="shared" ca="1" si="134"/>
        <v>-27969636445.606792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-27969636445.606792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-116540151.85669498</v>
      </c>
      <c r="L2661" s="444">
        <f t="shared" ca="1" si="134"/>
        <v>-28086176597.463486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-28086176597.463486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-117025735.82276452</v>
      </c>
      <c r="L2662" s="444">
        <f t="shared" ca="1" si="134"/>
        <v>-28203202333.286251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-28203202333.286251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-117513343.05535938</v>
      </c>
      <c r="L2663" s="444">
        <f t="shared" ca="1" si="134"/>
        <v>-28320715676.34161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-28320715676.34161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-118002981.98475672</v>
      </c>
      <c r="L2664" s="444">
        <f t="shared" ca="1" si="134"/>
        <v>-28438718658.326366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-28438718658.326366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-118494661.07635984</v>
      </c>
      <c r="L2665" s="444">
        <f t="shared" ca="1" si="134"/>
        <v>-28557213319.402725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-28557213319.402725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-118988388.83084467</v>
      </c>
      <c r="L2666" s="444">
        <f t="shared" ca="1" si="134"/>
        <v>-28676201708.23357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-28676201708.23357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-119484173.78430654</v>
      </c>
      <c r="L2667" s="444">
        <f t="shared" ca="1" si="134"/>
        <v>-28795685882.017876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-28795685882.017876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-119982024.50840782</v>
      </c>
      <c r="L2668" s="444">
        <f t="shared" ca="1" si="134"/>
        <v>-28915667906.526283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-28915667906.526283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-120481949.61052619</v>
      </c>
      <c r="L2669" s="444">
        <f t="shared" ca="1" si="134"/>
        <v>-29036149856.13681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-29036149856.13681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-120983957.73390336</v>
      </c>
      <c r="L2670" s="444">
        <f t="shared" ca="1" si="134"/>
        <v>-29157133813.870712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-29157133813.870712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-121488057.55779463</v>
      </c>
      <c r="L2671" s="444">
        <f t="shared" ca="1" si="134"/>
        <v>-29278621871.428509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-29278621871.428509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-121994257.79761879</v>
      </c>
      <c r="L2672" s="444">
        <f t="shared" ca="1" si="134"/>
        <v>-29400616129.226128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-29400616129.226128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-122502567.20510888</v>
      </c>
      <c r="L2673" s="444">
        <f t="shared" ca="1" si="134"/>
        <v>-29523118696.431236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-29523118696.431236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-123012994.56846349</v>
      </c>
      <c r="L2674" s="444">
        <f t="shared" ca="1" si="134"/>
        <v>-29646131690.999699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-29646131690.999699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-123525548.71249874</v>
      </c>
      <c r="L2675" s="444">
        <f t="shared" ca="1" si="134"/>
        <v>-29769657239.712196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-29769657239.712196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-124040238.4988008</v>
      </c>
      <c r="L2676" s="444">
        <f t="shared" ca="1" si="134"/>
        <v>-29893697478.210999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-29893697478.210999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-124557072.82587916</v>
      </c>
      <c r="L2677" s="444">
        <f t="shared" ca="1" si="134"/>
        <v>-30018254551.036877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-30018254551.036877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-125076060.62932032</v>
      </c>
      <c r="L2678" s="444">
        <f t="shared" ca="1" si="134"/>
        <v>-30143330611.666199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-30143330611.666199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-125597210.8819425</v>
      </c>
      <c r="L2679" s="444">
        <f t="shared" ca="1" si="134"/>
        <v>-30268927822.548141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-30268927822.548141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-126120532.59395058</v>
      </c>
      <c r="L2680" s="444">
        <f t="shared" ca="1" si="134"/>
        <v>-30395048355.142094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-30395048355.142094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-126646034.81309205</v>
      </c>
      <c r="L2681" s="444">
        <f t="shared" ca="1" si="134"/>
        <v>-30521694389.955185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-30521694389.955185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-127173726.62481329</v>
      </c>
      <c r="L2682" s="444">
        <f t="shared" ca="1" si="134"/>
        <v>-30648868116.579998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-30648868116.579998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-127703617.15241668</v>
      </c>
      <c r="L2683" s="444">
        <f t="shared" ca="1" si="134"/>
        <v>-30776571733.732414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-30776571733.732414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-128235715.55721839</v>
      </c>
      <c r="L2684" s="444">
        <f t="shared" ca="1" si="134"/>
        <v>-30904807449.289631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-30904807449.289631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-128770031.03870679</v>
      </c>
      <c r="L2685" s="444">
        <f t="shared" ca="1" si="134"/>
        <v>-31033577480.328339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-31033577480.328339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-129306572.83470139</v>
      </c>
      <c r="L2686" s="444">
        <f t="shared" ca="1" si="134"/>
        <v>-31162884053.16304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-31162884053.16304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-129845350.22151266</v>
      </c>
      <c r="L2687" s="444">
        <f t="shared" ca="1" si="134"/>
        <v>-31292729403.384552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-31292729403.384552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-130386372.5141023</v>
      </c>
      <c r="L2688" s="444">
        <f t="shared" ca="1" si="134"/>
        <v>-31423115775.898655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-31423115775.898655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-130929649.06624441</v>
      </c>
      <c r="L2689" s="444">
        <f t="shared" ca="1" si="134"/>
        <v>-31554045424.964901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-31554045424.964901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-131475189.27068709</v>
      </c>
      <c r="L2690" s="444">
        <f t="shared" ca="1" si="134"/>
        <v>-31685520614.235588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-31685520614.235588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-132023002.55931495</v>
      </c>
      <c r="L2691" s="444">
        <f t="shared" ca="1" si="134"/>
        <v>-31817543616.794903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-31817543616.794903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-132573098.40331209</v>
      </c>
      <c r="L2692" s="444">
        <f t="shared" ca="1" si="134"/>
        <v>-31950116715.198215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-31950116715.198215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-133125486.3133259</v>
      </c>
      <c r="L2693" s="444">
        <f t="shared" ca="1" si="134"/>
        <v>-32083242201.511543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-32083242201.511543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-133680175.83963144</v>
      </c>
      <c r="L2694" s="444">
        <f t="shared" ca="1" si="134"/>
        <v>-32216922377.351173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-32216922377.351173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-134237176.57229656</v>
      </c>
      <c r="L2695" s="444">
        <f t="shared" ca="1" si="134"/>
        <v>-32351159553.92347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-32351159553.92347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-134796498.14134777</v>
      </c>
      <c r="L2696" s="444">
        <f t="shared" ca="1" si="134"/>
        <v>-32485956052.064816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-32485956052.064816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-135358150.21693674</v>
      </c>
      <c r="L2697" s="444">
        <f t="shared" ca="1" si="134"/>
        <v>-32621314202.281754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-32621314202.281754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-135922142.5095073</v>
      </c>
      <c r="L2698" s="444">
        <f t="shared" ca="1" si="134"/>
        <v>-32757236344.79126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-32757236344.79126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-136488484.76996359</v>
      </c>
      <c r="L2699" s="444">
        <f t="shared" ca="1" si="134"/>
        <v>-32893724829.561222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-32893724829.561222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-137057186.7898384</v>
      </c>
      <c r="L2700" s="444">
        <f t="shared" ca="1" si="134"/>
        <v>-33030782016.351059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-33030782016.351059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-137628258.40146273</v>
      </c>
      <c r="L2701" s="444">
        <f t="shared" ca="1" si="134"/>
        <v>-33168410274.752522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-33168410274.752522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-138201709.4781355</v>
      </c>
      <c r="L2702" s="444">
        <f t="shared" ca="1" si="134"/>
        <v>-33306611984.230656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-33306611984.230656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-138777549.9342944</v>
      </c>
      <c r="L2703" s="444">
        <f t="shared" ca="1" si="134"/>
        <v>-33445389534.164951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-33445389534.164951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-139355789.72568727</v>
      </c>
      <c r="L2704" s="444">
        <f t="shared" ca="1" si="134"/>
        <v>-33584745323.89064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-33584745323.89064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-139936438.84954435</v>
      </c>
      <c r="L2705" s="444">
        <f t="shared" ca="1" si="134"/>
        <v>-33724681762.740185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-33724681762.740185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-140519507.34475076</v>
      </c>
      <c r="L2706" s="444">
        <f t="shared" ca="1" si="134"/>
        <v>-33865201270.084934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-33865201270.084934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-141105005.29202056</v>
      </c>
      <c r="L2707" s="444">
        <f t="shared" ca="1" si="134"/>
        <v>-34006306275.376953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-34006306275.376953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-141692942.81407061</v>
      </c>
      <c r="L2708" s="444">
        <f t="shared" ca="1" si="134"/>
        <v>-34147999218.191025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-34147999218.191025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-142283330.07579595</v>
      </c>
      <c r="L2709" s="444">
        <f t="shared" ca="1" si="134"/>
        <v>-34290282548.266819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-34290282548.266819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-142876177.28444508</v>
      </c>
      <c r="L2710" s="444">
        <f t="shared" ca="1" si="134"/>
        <v>-34433158725.551262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-34433158725.551262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-143471494.68979692</v>
      </c>
      <c r="L2711" s="444">
        <f t="shared" ca="1" si="134"/>
        <v>-34576630220.241058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-34576630220.241058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-144069292.58433774</v>
      </c>
      <c r="L2712" s="444">
        <f t="shared" ca="1" si="134"/>
        <v>-34720699512.825394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-34720699512.825394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-144669581.30343914</v>
      </c>
      <c r="L2713" s="444">
        <f t="shared" ca="1" si="134"/>
        <v>-34865369094.12883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-34865369094.12883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-145272371.22553679</v>
      </c>
      <c r="L2714" s="444">
        <f t="shared" ca="1" si="134"/>
        <v>-35010641465.35437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-35010641465.35437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-145877672.77230987</v>
      </c>
      <c r="L2715" s="444">
        <f t="shared" ca="1" si="134"/>
        <v>-35156519138.126678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-35156519138.126678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-146485496.40886116</v>
      </c>
      <c r="L2716" s="444">
        <f t="shared" ca="1" si="134"/>
        <v>-35303004634.535538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-35303004634.535538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-147095852.64389807</v>
      </c>
      <c r="L2717" s="444">
        <f t="shared" ca="1" si="134"/>
        <v>-35450100487.179436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-35450100487.179436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-147708752.02991432</v>
      </c>
      <c r="L2718" s="444">
        <f t="shared" ca="1" si="134"/>
        <v>-35597809239.209351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-35597809239.209351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-148324205.16337228</v>
      </c>
      <c r="L2719" s="444">
        <f t="shared" ca="1" si="134"/>
        <v>-35746133444.372726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-35746133444.372726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-148942222.68488637</v>
      </c>
      <c r="L2720" s="444">
        <f t="shared" ca="1" si="134"/>
        <v>-35895075667.05761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-35895075667.05761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-149562815.2794067</v>
      </c>
      <c r="L2721" s="444">
        <f t="shared" ca="1" si="134"/>
        <v>-36044638482.337013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-36044638482.337013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-150185993.67640421</v>
      </c>
      <c r="L2722" s="444">
        <f t="shared" ca="1" si="134"/>
        <v>-36194824476.01342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-36194824476.01342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-150811768.65005592</v>
      </c>
      <c r="L2723" s="444">
        <f t="shared" ca="1" si="134"/>
        <v>-36345636244.663475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-36345636244.663475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-151440151.01943114</v>
      </c>
      <c r="L2724" s="444">
        <f t="shared" ca="1" si="134"/>
        <v>-36497076395.682907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-36497076395.682907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-152071151.64867878</v>
      </c>
      <c r="L2725" s="444">
        <f t="shared" ca="1" si="134"/>
        <v>-36649147547.331589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-36649147547.331589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-152704781.44721496</v>
      </c>
      <c r="L2726" s="444">
        <f t="shared" ca="1" si="134"/>
        <v>-36801852328.778801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-36801852328.778801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-153341051.36991167</v>
      </c>
      <c r="L2727" s="444">
        <f t="shared" ca="1" si="134"/>
        <v>-36955193380.148712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-36955193380.148712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-153979972.41728631</v>
      </c>
      <c r="L2728" s="444">
        <f t="shared" ca="1" si="134"/>
        <v>-37109173352.566002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-37109173352.566002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-154621555.63569167</v>
      </c>
      <c r="L2729" s="444">
        <f t="shared" ca="1" si="134"/>
        <v>-37263794908.201691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-37263794908.201691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-155265812.11750704</v>
      </c>
      <c r="L2730" s="444">
        <f t="shared" ca="1" si="134"/>
        <v>-37419060720.319199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-37419060720.319199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-155912753.00132999</v>
      </c>
      <c r="L2731" s="444">
        <f t="shared" ca="1" si="134"/>
        <v>-37574973473.320526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-37574973473.320526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-156562389.47216886</v>
      </c>
      <c r="L2732" s="444">
        <f t="shared" ca="1" si="134"/>
        <v>-37731535862.792694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-37731535862.792694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-157214732.76163623</v>
      </c>
      <c r="L2733" s="444">
        <f t="shared" ca="1" si="134"/>
        <v>-37888750595.554329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-37888750595.554329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-157869794.14814302</v>
      </c>
      <c r="L2734" s="444">
        <f t="shared" ca="1" si="134"/>
        <v>-38046620389.702469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-38046620389.702469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-158527584.95709363</v>
      </c>
      <c r="L2735" s="444">
        <f t="shared" ca="1" si="134"/>
        <v>-38205147974.659561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-38205147974.659561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-159188116.5610815</v>
      </c>
      <c r="L2736" s="444">
        <f t="shared" ca="1" si="134"/>
        <v>-38364336091.220642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-38364336091.220642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-159851400.380086</v>
      </c>
      <c r="L2737" s="444">
        <f t="shared" ca="1" si="134"/>
        <v>-38524187491.600731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-38524187491.600731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-160517447.8816697</v>
      </c>
      <c r="L2738" s="444">
        <f t="shared" ca="1" si="134"/>
        <v>-38684704939.482399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-38684704939.482399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-161186270.58117667</v>
      </c>
      <c r="L2739" s="444">
        <f t="shared" ca="1" si="134"/>
        <v>-38845891210.063576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-38845891210.063576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-161857880.04193157</v>
      </c>
      <c r="L2740" s="444">
        <f t="shared" ca="1" si="134"/>
        <v>-39007749090.105507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-39007749090.105507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-162532287.87543961</v>
      </c>
      <c r="L2741" s="444">
        <f t="shared" ca="1" si="134"/>
        <v>-39170281377.980949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-39170281377.980949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-163209505.74158728</v>
      </c>
      <c r="L2742" s="444">
        <f t="shared" ca="1" si="134"/>
        <v>-39333490883.722534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-39333490883.722534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-163889545.3488439</v>
      </c>
      <c r="L2743" s="444">
        <f t="shared" ca="1" si="134"/>
        <v>-39497380429.071381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-39497380429.071381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-164572418.45446408</v>
      </c>
      <c r="L2744" s="444">
        <f t="shared" ca="1" si="134"/>
        <v>-39661952847.525848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-39661952847.525848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-165258136.86469102</v>
      </c>
      <c r="L2745" s="444">
        <f t="shared" ca="1" si="134"/>
        <v>-39827210984.390541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-39827210984.390541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-165946712.43496057</v>
      </c>
      <c r="L2746" s="444">
        <f t="shared" ca="1" si="134"/>
        <v>-39993157696.8255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-39993157696.8255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-166638157.07010624</v>
      </c>
      <c r="L2747" s="444">
        <f t="shared" ca="1" si="134"/>
        <v>-40159795853.895607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-40159795853.895607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-167332482.72456503</v>
      </c>
      <c r="L2748" s="444">
        <f t="shared" ca="1" si="134"/>
        <v>-40327128336.620171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-40327128336.620171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-168029701.40258405</v>
      </c>
      <c r="L2749" s="444">
        <f t="shared" ca="1" si="134"/>
        <v>-40495158038.022751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-40495158038.022751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-168729825.15842813</v>
      </c>
      <c r="L2750" s="444">
        <f t="shared" ca="1" si="134"/>
        <v>-40663887863.181175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-40663887863.181175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-169432866.09658822</v>
      </c>
      <c r="L2751" s="444">
        <f t="shared" ca="1" si="134"/>
        <v>-40833320729.277763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-40833320729.277763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-170138836.37199068</v>
      </c>
      <c r="L2752" s="444">
        <f t="shared" ca="1" si="134"/>
        <v>-41003459565.649757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-41003459565.649757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-170847748.19020733</v>
      </c>
      <c r="L2753" s="444">
        <f t="shared" ca="1" si="134"/>
        <v>-41174307313.839966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-41174307313.839966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-171559613.80766651</v>
      </c>
      <c r="L2754" s="444">
        <f t="shared" ca="1" si="134"/>
        <v>-41345866927.647629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-41345866927.647629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-172274445.53186512</v>
      </c>
      <c r="L2755" s="444">
        <f t="shared" ca="1" si="134"/>
        <v>-41518141373.179497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-41518141373.179497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-172992255.72158122</v>
      </c>
      <c r="L2756" s="444">
        <f t="shared" ca="1" si="134"/>
        <v>-41691133628.901077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-41691133628.901077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-173713056.78708783</v>
      </c>
      <c r="L2757" s="444">
        <f t="shared" ca="1" si="134"/>
        <v>-41864846685.688164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-41864846685.688164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-174436861.19036734</v>
      </c>
      <c r="L2758" s="444">
        <f t="shared" ca="1" si="134"/>
        <v>-42039283546.878532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-42039283546.878532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-175163681.44532722</v>
      </c>
      <c r="L2759" s="444">
        <f t="shared" ca="1" si="134"/>
        <v>-42214447228.32386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-42214447228.32386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-175893530.11801609</v>
      </c>
      <c r="L2760" s="444">
        <f t="shared" ca="1" si="134"/>
        <v>-42390340758.441879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-42390340758.441879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-176626419.82684118</v>
      </c>
      <c r="L2761" s="444">
        <f t="shared" ca="1" si="134"/>
        <v>-42566967178.268723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-42566967178.268723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-177362363.24278635</v>
      </c>
      <c r="L2762" s="444">
        <f t="shared" ca="1" si="134"/>
        <v>-42744329541.511505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-42744329541.511505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-178101373.08963126</v>
      </c>
      <c r="L2763" s="444">
        <f t="shared" ca="1" si="134"/>
        <v>-42922430914.601135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-42922430914.601135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-178843462.14417139</v>
      </c>
      <c r="L2764" s="444">
        <f t="shared" ca="1" si="134"/>
        <v>-43101274376.745308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-43101274376.745308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-179588643.23643878</v>
      </c>
      <c r="L2765" s="444">
        <f t="shared" ca="1" si="134"/>
        <v>-43280863019.98175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-43280863019.98175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-180336929.24992394</v>
      </c>
      <c r="L2766" s="444">
        <f t="shared" ca="1" si="134"/>
        <v>-43461199949.231674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-43461199949.231674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-181088333.12179863</v>
      </c>
      <c r="L2767" s="444">
        <f t="shared" ca="1" si="134"/>
        <v>-43642288282.35347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-43642288282.35347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-181842867.84313947</v>
      </c>
      <c r="L2768" s="444">
        <f t="shared" ca="1" si="134"/>
        <v>-43824131150.196609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-43824131150.196609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-182600546.45915255</v>
      </c>
      <c r="L2769" s="444">
        <f t="shared" ca="1" si="134"/>
        <v>-44006731696.655762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-44006731696.655762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-183361382.069399</v>
      </c>
      <c r="L2770" s="444">
        <f t="shared" ca="1" si="134"/>
        <v>-44190093078.725159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-44190093078.725159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-184125387.8280215</v>
      </c>
      <c r="L2771" s="444">
        <f t="shared" ca="1" si="134"/>
        <v>-44374218466.553177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-44374218466.553177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-184892576.94397157</v>
      </c>
      <c r="L2772" s="444">
        <f t="shared" ca="1" si="134"/>
        <v>-44559111043.497147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-44559111043.497147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-185662962.68123811</v>
      </c>
      <c r="L2773" s="444">
        <f t="shared" ca="1" si="134"/>
        <v>-44744774006.178383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-44744774006.178383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-186436558.35907659</v>
      </c>
      <c r="L2774" s="444">
        <f t="shared" ca="1" si="134"/>
        <v>-44931210564.53746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-44931210564.53746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-187213377.35223943</v>
      </c>
      <c r="L2775" s="444">
        <f t="shared" ca="1" si="134"/>
        <v>-45118423941.889702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-45118423941.889702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-187993433.09120709</v>
      </c>
      <c r="L2776" s="444">
        <f t="shared" ca="1" si="134"/>
        <v>-45306417374.980911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-45306417374.980911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-188776739.06242046</v>
      </c>
      <c r="L2777" s="444">
        <f t="shared" ca="1" si="134"/>
        <v>-45495194114.043335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-45495194114.043335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-189563308.80851388</v>
      </c>
      <c r="L2778" s="444">
        <f t="shared" ca="1" si="134"/>
        <v>-45684757422.851852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-45684757422.851852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-190353155.92854938</v>
      </c>
      <c r="L2779" s="444">
        <f t="shared" ca="1" si="134"/>
        <v>-45875110578.780403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-45875110578.780403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-191146294.07825169</v>
      </c>
      <c r="L2780" s="444">
        <f t="shared" ca="1" si="134"/>
        <v>-46066256872.858658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-46066256872.858658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-191942736.97024441</v>
      </c>
      <c r="L2781" s="444">
        <f t="shared" ca="1" si="134"/>
        <v>-46258199609.828903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-46258199609.828903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-192742498.3742871</v>
      </c>
      <c r="L2782" s="444">
        <f t="shared" ca="1" si="134"/>
        <v>-46450942108.203194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-46450942108.203194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-193545592.1175133</v>
      </c>
      <c r="L2783" s="444">
        <f t="shared" ca="1" si="134"/>
        <v>-46644487700.320709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-46644487700.320709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-194352032.08466962</v>
      </c>
      <c r="L2784" s="444">
        <f t="shared" ca="1" si="134"/>
        <v>-46838839732.40538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-46838839732.40538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-195161832.21835575</v>
      </c>
      <c r="L2785" s="444">
        <f t="shared" ca="1" si="134"/>
        <v>-47034001564.623734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-47034001564.623734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-195975006.51926556</v>
      </c>
      <c r="L2786" s="444">
        <f t="shared" ca="1" si="134"/>
        <v>-47229976571.142998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-47229976571.142998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-196791569.04642916</v>
      </c>
      <c r="L2787" s="444">
        <f t="shared" ca="1" si="134"/>
        <v>-47426768140.18943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-47426768140.18943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-197611533.91745597</v>
      </c>
      <c r="L2788" s="444">
        <f t="shared" ca="1" si="134"/>
        <v>-47624379674.106888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-47624379674.106888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-198434915.3087787</v>
      </c>
      <c r="L2789" s="444">
        <f t="shared" ca="1" si="134"/>
        <v>-47822814589.415665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-47822814589.415665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-199261727.45589861</v>
      </c>
      <c r="L2790" s="444">
        <f t="shared" ca="1" si="134"/>
        <v>-48022076316.871567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-48022076316.871567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-200091984.65363154</v>
      </c>
      <c r="L2791" s="444">
        <f t="shared" ca="1" si="134"/>
        <v>-48222168301.5252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-48222168301.5252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-200925701.25635499</v>
      </c>
      <c r="L2792" s="444">
        <f t="shared" ca="1" si="134"/>
        <v>-48423094002.781555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-48423094002.781555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-201762891.67825648</v>
      </c>
      <c r="L2793" s="444">
        <f t="shared" ca="1" si="134"/>
        <v>-48624856894.459808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-48624856894.459808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-202603570.39358252</v>
      </c>
      <c r="L2794" s="444">
        <f t="shared" ca="1" si="134"/>
        <v>-48827460464.853394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-48827460464.853394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-203447751.93688914</v>
      </c>
      <c r="L2795" s="444">
        <f t="shared" ca="1" si="134"/>
        <v>-49030908216.790283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-49030908216.790283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-204295450.90329283</v>
      </c>
      <c r="L2796" s="444">
        <f t="shared" ca="1" si="134"/>
        <v>-49235203667.693573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-49235203667.693573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-205146681.94872323</v>
      </c>
      <c r="L2797" s="444">
        <f t="shared" ca="1" si="134"/>
        <v>-49440350349.642296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-49440350349.642296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-206001459.79017624</v>
      </c>
      <c r="L2798" s="444">
        <f t="shared" ca="1" si="134"/>
        <v>-49646351809.432472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-49646351809.432472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-206859799.20596862</v>
      </c>
      <c r="L2799" s="444">
        <f t="shared" ca="1" si="134"/>
        <v>-49853211608.638443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-49853211608.638443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-207721715.03599352</v>
      </c>
      <c r="L2800" s="444">
        <f t="shared" ca="1" si="134"/>
        <v>-50060933323.674438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-50060933323.674438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-208587222.18197682</v>
      </c>
      <c r="L2801" s="444">
        <f t="shared" ca="1" si="134"/>
        <v>-50269520545.856415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-50269520545.856415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-209456335.60773507</v>
      </c>
      <c r="L2802" s="444">
        <f t="shared" ca="1" si="134"/>
        <v>-50478976881.464149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-50478976881.464149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-210329070.33943397</v>
      </c>
      <c r="L2803" s="444">
        <f t="shared" ca="1" si="134"/>
        <v>-50689305951.803581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-50689305951.803581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-211205441.46584827</v>
      </c>
      <c r="L2804" s="444">
        <f t="shared" ca="1" si="134"/>
        <v>-50900511393.269432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-50900511393.269432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-212085464.13862264</v>
      </c>
      <c r="L2805" s="444">
        <f t="shared" ca="1" si="134"/>
        <v>-51112596857.408058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-51112596857.408058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-212969153.57253358</v>
      </c>
      <c r="L2806" s="444">
        <f t="shared" ca="1" si="134"/>
        <v>-51325566010.980591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-51325566010.980591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-213856525.04575247</v>
      </c>
      <c r="L2807" s="444">
        <f t="shared" ca="1" si="134"/>
        <v>-51539422536.026344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-51539422536.026344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-214747593.90010977</v>
      </c>
      <c r="L2808" s="444">
        <f t="shared" ca="1" si="134"/>
        <v>-51754170129.926453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-51754170129.926453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-215642375.54136023</v>
      </c>
      <c r="L2809" s="444">
        <f t="shared" ca="1" si="134"/>
        <v>-51969812505.467812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-51969812505.467812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-216540885.43944922</v>
      </c>
      <c r="L2810" s="444">
        <f t="shared" ca="1" si="134"/>
        <v>-52186353390.907257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-52186353390.907257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-217443139.12878025</v>
      </c>
      <c r="L2811" s="444">
        <f t="shared" ca="1" si="134"/>
        <v>-52403796530.036034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-52403796530.036034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-218349152.20848346</v>
      </c>
      <c r="L2812" s="444">
        <f t="shared" ca="1" si="134"/>
        <v>-52622145682.244514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-52622145682.244514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-219258940.34268546</v>
      </c>
      <c r="L2813" s="444">
        <f t="shared" ref="L2813:L3067" ca="1" si="139">I2813-J2813+K2813</f>
        <v>-52841404622.587196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-52841404622.587196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-220172519.26077998</v>
      </c>
      <c r="L2814" s="444">
        <f t="shared" ca="1" si="139"/>
        <v>-53061577141.847977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-53061577141.847977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-221089904.75769991</v>
      </c>
      <c r="L2815" s="444">
        <f t="shared" ca="1" si="139"/>
        <v>-53282667046.605675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-53282667046.605675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-222011112.69419029</v>
      </c>
      <c r="L2816" s="444">
        <f t="shared" ca="1" si="139"/>
        <v>-53504678159.299866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-53504678159.299866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-222936158.99708277</v>
      </c>
      <c r="L2817" s="444">
        <f t="shared" ca="1" si="139"/>
        <v>-53727614318.296951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-53727614318.296951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-223865059.65957063</v>
      </c>
      <c r="L2818" s="444">
        <f t="shared" ca="1" si="139"/>
        <v>-53951479377.95652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-53951479377.95652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-224797830.74148548</v>
      </c>
      <c r="L2819" s="444">
        <f t="shared" ca="1" si="139"/>
        <v>-54176277208.698006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-54176277208.698006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-225734488.36957502</v>
      </c>
      <c r="L2820" s="444">
        <f t="shared" ca="1" si="139"/>
        <v>-54402011697.067581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-54402011697.067581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-226675048.73778161</v>
      </c>
      <c r="L2821" s="444">
        <f t="shared" ca="1" si="139"/>
        <v>-54628686745.805367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-54628686745.805367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-227619528.10752234</v>
      </c>
      <c r="L2822" s="444">
        <f t="shared" ca="1" si="139"/>
        <v>-54856306273.912888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-54856306273.912888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-228567942.80797037</v>
      </c>
      <c r="L2823" s="444">
        <f t="shared" ca="1" si="139"/>
        <v>-55084874216.720856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-55084874216.720856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-229520309.23633686</v>
      </c>
      <c r="L2824" s="444">
        <f t="shared" ca="1" si="139"/>
        <v>-55314394525.957191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-55314394525.957191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-230476643.85815498</v>
      </c>
      <c r="L2825" s="444">
        <f t="shared" ca="1" si="139"/>
        <v>-55544871169.815346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-55544871169.815346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-231436963.20756391</v>
      </c>
      <c r="L2826" s="444">
        <f t="shared" ca="1" si="139"/>
        <v>-55776308133.022911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-55776308133.022911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-232401283.88759544</v>
      </c>
      <c r="L2827" s="444">
        <f t="shared" ca="1" si="139"/>
        <v>-56008709416.910507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-56008709416.910507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-233369622.57046047</v>
      </c>
      <c r="L2828" s="444">
        <f t="shared" ca="1" si="139"/>
        <v>-56242079039.480965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-56242079039.480965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-234341995.99783733</v>
      </c>
      <c r="L2829" s="444">
        <f t="shared" ca="1" si="139"/>
        <v>-56476421035.478806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-56476421035.478806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-235318420.98116168</v>
      </c>
      <c r="L2830" s="444">
        <f t="shared" ca="1" si="139"/>
        <v>-56711739456.459969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-56711739456.459969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-236298914.40191653</v>
      </c>
      <c r="L2831" s="444">
        <f t="shared" ca="1" si="139"/>
        <v>-56948038370.861885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-56948038370.861885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-237283493.21192452</v>
      </c>
      <c r="L2832" s="444">
        <f t="shared" ca="1" si="139"/>
        <v>-57185321864.073807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-57185321864.073807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-238272174.43364087</v>
      </c>
      <c r="L2833" s="444">
        <f t="shared" ca="1" si="139"/>
        <v>-57423594038.507446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-57423594038.507446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-239264975.16044766</v>
      </c>
      <c r="L2834" s="444">
        <f t="shared" ca="1" si="139"/>
        <v>-57662859013.667892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-57662859013.667892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-240261912.55694956</v>
      </c>
      <c r="L2835" s="444">
        <f t="shared" ca="1" si="139"/>
        <v>-57903120926.224838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-57903120926.224838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-241263003.85927016</v>
      </c>
      <c r="L2836" s="444">
        <f t="shared" ca="1" si="139"/>
        <v>-58144383930.084106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-58144383930.084106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-242268266.37535042</v>
      </c>
      <c r="L2837" s="444">
        <f t="shared" ca="1" si="139"/>
        <v>-58386652196.459457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-58386652196.459457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-243277717.48524773</v>
      </c>
      <c r="L2838" s="444">
        <f t="shared" ca="1" si="139"/>
        <v>-58629929913.944702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-58629929913.944702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-244291374.64143625</v>
      </c>
      <c r="L2839" s="444">
        <f t="shared" ca="1" si="139"/>
        <v>-58874221288.586136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-58874221288.586136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-245309255.36910886</v>
      </c>
      <c r="L2840" s="444">
        <f t="shared" ca="1" si="139"/>
        <v>-59119530543.955246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-59119530543.955246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-246331377.26648018</v>
      </c>
      <c r="L2841" s="444">
        <f t="shared" ca="1" si="139"/>
        <v>-59365861921.221725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-59365861921.221725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-247357758.0050905</v>
      </c>
      <c r="L2842" s="444">
        <f t="shared" ca="1" si="139"/>
        <v>-59613219679.226814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-59613219679.226814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-248388415.33011168</v>
      </c>
      <c r="L2843" s="444">
        <f t="shared" ca="1" si="139"/>
        <v>-59861608094.556923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-59861608094.556923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-249423367.06065384</v>
      </c>
      <c r="L2844" s="444">
        <f t="shared" ca="1" si="139"/>
        <v>-60111031461.617577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-60111031461.617577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-250462631.09007323</v>
      </c>
      <c r="L2845" s="444">
        <f t="shared" ca="1" si="139"/>
        <v>-60361494092.707649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-60361494092.707649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-251506225.38628191</v>
      </c>
      <c r="L2846" s="444">
        <f t="shared" ca="1" si="139"/>
        <v>-60613000318.093933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-60613000318.093933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-252554167.99205804</v>
      </c>
      <c r="L2847" s="444">
        <f t="shared" ca="1" si="139"/>
        <v>-60865554486.085991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-60865554486.085991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-253606477.02535829</v>
      </c>
      <c r="L2848" s="444">
        <f t="shared" ca="1" si="139"/>
        <v>-61119160963.111351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-61119160963.111351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-254663170.67963064</v>
      </c>
      <c r="L2849" s="444">
        <f t="shared" ca="1" si="139"/>
        <v>-61373824133.790985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-61373824133.790985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-255724267.22412908</v>
      </c>
      <c r="L2850" s="444">
        <f t="shared" ca="1" si="139"/>
        <v>-61629548401.015114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-61629548401.015114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-256789785.00422966</v>
      </c>
      <c r="L2851" s="444">
        <f t="shared" ca="1" si="139"/>
        <v>-61886338186.019341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-61886338186.019341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-257859742.44174722</v>
      </c>
      <c r="L2852" s="444">
        <f t="shared" ca="1" si="139"/>
        <v>-62144197928.46109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-62144197928.46109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-258934158.03525457</v>
      </c>
      <c r="L2853" s="444">
        <f t="shared" ca="1" si="139"/>
        <v>-62403132086.496346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-62403132086.496346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-260013050.36040139</v>
      </c>
      <c r="L2854" s="444">
        <f t="shared" ca="1" si="139"/>
        <v>-62663145136.85675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-62663145136.85675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-261096438.07023644</v>
      </c>
      <c r="L2855" s="444">
        <f t="shared" ca="1" si="139"/>
        <v>-62924241574.926987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-62924241574.926987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-262184339.89552912</v>
      </c>
      <c r="L2856" s="444">
        <f t="shared" ca="1" si="139"/>
        <v>-63186425914.822517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-63186425914.822517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-263276774.64509383</v>
      </c>
      <c r="L2857" s="444">
        <f t="shared" ca="1" si="139"/>
        <v>-63449702689.467613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-63449702689.467613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-264373761.20611504</v>
      </c>
      <c r="L2858" s="444">
        <f t="shared" ca="1" si="139"/>
        <v>-63714076450.673729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-63714076450.673729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-265475318.54447389</v>
      </c>
      <c r="L2859" s="444">
        <f t="shared" ca="1" si="139"/>
        <v>-63979551769.218201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-63979551769.218201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-266581465.70507583</v>
      </c>
      <c r="L2860" s="444">
        <f t="shared" ca="1" si="139"/>
        <v>-64246133234.923279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-64246133234.923279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-267692221.81218031</v>
      </c>
      <c r="L2861" s="444">
        <f t="shared" ca="1" si="139"/>
        <v>-64513825456.735458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-64513825456.735458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-268807606.06973106</v>
      </c>
      <c r="L2862" s="444">
        <f t="shared" ca="1" si="139"/>
        <v>-64782633062.805191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-64782633062.805191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-269927637.76168835</v>
      </c>
      <c r="L2863" s="444">
        <f t="shared" ca="1" si="139"/>
        <v>-65052560700.566879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-65052560700.566879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-271052336.25236195</v>
      </c>
      <c r="L2864" s="444">
        <f t="shared" ca="1" si="139"/>
        <v>-65323613036.819244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-65323613036.819244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-272181720.98674685</v>
      </c>
      <c r="L2865" s="444">
        <f t="shared" ca="1" si="139"/>
        <v>-65595794757.805992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-65595794757.805992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-273315811.49085832</v>
      </c>
      <c r="L2866" s="444">
        <f t="shared" ca="1" si="139"/>
        <v>-65869110569.296852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-65869110569.296852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-274454627.37207019</v>
      </c>
      <c r="L2867" s="444">
        <f t="shared" ca="1" si="139"/>
        <v>-66143565196.668922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-66143565196.668922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-275598188.31945384</v>
      </c>
      <c r="L2868" s="444">
        <f t="shared" ca="1" si="139"/>
        <v>-66419163384.988373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-66419163384.988373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-276746514.10411823</v>
      </c>
      <c r="L2869" s="444">
        <f t="shared" ca="1" si="139"/>
        <v>-66695909899.092491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-66695909899.092491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-277899624.57955199</v>
      </c>
      <c r="L2870" s="444">
        <f t="shared" ca="1" si="139"/>
        <v>-66973809523.672043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-66973809523.672043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-279057539.6819669</v>
      </c>
      <c r="L2871" s="444">
        <f t="shared" ca="1" si="139"/>
        <v>-67252867063.354012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-67252867063.354012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-280220279.43064177</v>
      </c>
      <c r="L2872" s="444">
        <f t="shared" ca="1" si="139"/>
        <v>-67533087342.784653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-67533087342.784653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-281387863.92826939</v>
      </c>
      <c r="L2873" s="444">
        <f t="shared" ca="1" si="139"/>
        <v>-67814475206.712921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-67814475206.712921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-282560313.36130381</v>
      </c>
      <c r="L2874" s="444">
        <f t="shared" ca="1" si="139"/>
        <v>-68097035520.074226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-68097035520.074226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-283737648.00030929</v>
      </c>
      <c r="L2875" s="444">
        <f t="shared" ca="1" si="139"/>
        <v>-68380773168.074539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-68380773168.074539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-284919888.20031053</v>
      </c>
      <c r="L2876" s="444">
        <f t="shared" ca="1" si="139"/>
        <v>-68665693056.274849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-68665693056.274849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-286107054.40114516</v>
      </c>
      <c r="L2877" s="444">
        <f t="shared" ca="1" si="139"/>
        <v>-68951800110.675995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-68951800110.675995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-287299167.12781662</v>
      </c>
      <c r="L2878" s="444">
        <f t="shared" ca="1" si="139"/>
        <v>-69239099277.803818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-69239099277.803818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-288496246.99084926</v>
      </c>
      <c r="L2879" s="444">
        <f t="shared" ca="1" si="139"/>
        <v>-69527595524.794662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-69527595524.794662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-289698314.68664443</v>
      </c>
      <c r="L2880" s="444">
        <f t="shared" ca="1" si="139"/>
        <v>-69817293839.481308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-69817293839.481308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-290905390.9978388</v>
      </c>
      <c r="L2881" s="444">
        <f t="shared" ca="1" si="139"/>
        <v>-70108199230.479141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-70108199230.479141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-292117496.79366308</v>
      </c>
      <c r="L2882" s="444">
        <f t="shared" ca="1" si="139"/>
        <v>-70400316727.272812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-70400316727.272812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-293334653.03030336</v>
      </c>
      <c r="L2883" s="444">
        <f t="shared" ca="1" si="139"/>
        <v>-70693651380.303116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-70693651380.303116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-294556880.75126296</v>
      </c>
      <c r="L2884" s="444">
        <f t="shared" ca="1" si="139"/>
        <v>-70988208261.054382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-70988208261.054382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-295784201.08772659</v>
      </c>
      <c r="L2885" s="444">
        <f t="shared" ca="1" si="139"/>
        <v>-71283992462.142105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-71283992462.142105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-297016635.25892544</v>
      </c>
      <c r="L2886" s="444">
        <f t="shared" ca="1" si="139"/>
        <v>-71581009097.401031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-71581009097.401031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-298254204.57250428</v>
      </c>
      <c r="L2887" s="444">
        <f t="shared" ca="1" si="139"/>
        <v>-71879263301.973541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-71879263301.973541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-299496930.42488974</v>
      </c>
      <c r="L2888" s="444">
        <f t="shared" ca="1" si="139"/>
        <v>-72178760232.398438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-72178760232.398438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-300744834.30166018</v>
      </c>
      <c r="L2889" s="444">
        <f t="shared" ca="1" si="139"/>
        <v>-72479505066.700104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-72479505066.700104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-301997937.77791709</v>
      </c>
      <c r="L2890" s="444">
        <f t="shared" ca="1" si="139"/>
        <v>-72781503004.478027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-72781503004.478027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-303256262.51865846</v>
      </c>
      <c r="L2891" s="444">
        <f t="shared" ca="1" si="139"/>
        <v>-73084759266.996689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-73084759266.996689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-304519830.27915287</v>
      </c>
      <c r="L2892" s="444">
        <f t="shared" ca="1" si="139"/>
        <v>-73389279097.275848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-73389279097.275848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-305788662.90531605</v>
      </c>
      <c r="L2893" s="444">
        <f t="shared" ca="1" si="139"/>
        <v>-73695067760.181168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-73695067760.181168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-307062782.33408821</v>
      </c>
      <c r="L2894" s="444">
        <f t="shared" ca="1" si="139"/>
        <v>-74002130542.515259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-74002130542.515259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-308342210.5938136</v>
      </c>
      <c r="L2895" s="444">
        <f t="shared" ca="1" si="139"/>
        <v>-74310472753.10907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-74310472753.10907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-309626969.8046211</v>
      </c>
      <c r="L2896" s="444">
        <f t="shared" ca="1" si="139"/>
        <v>-74620099722.913696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-74620099722.913696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-310917082.17880708</v>
      </c>
      <c r="L2897" s="444">
        <f t="shared" ca="1" si="139"/>
        <v>-74931016805.092499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-74931016805.092499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-312212570.02121872</v>
      </c>
      <c r="L2898" s="444">
        <f t="shared" ca="1" si="139"/>
        <v>-75243229375.113724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-75243229375.113724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-313513455.72964048</v>
      </c>
      <c r="L2899" s="444">
        <f t="shared" ca="1" si="139"/>
        <v>-75556742830.843369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-75556742830.843369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-314819761.79518068</v>
      </c>
      <c r="L2900" s="444">
        <f t="shared" ca="1" si="139"/>
        <v>-75871562592.63855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-75871562592.63855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-316131510.80266064</v>
      </c>
      <c r="L2901" s="444">
        <f t="shared" ca="1" si="139"/>
        <v>-76187694103.441208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-76187694103.441208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-317448725.431005</v>
      </c>
      <c r="L2902" s="444">
        <f t="shared" ca="1" si="139"/>
        <v>-76505142828.872208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-76505142828.872208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-318771428.4536342</v>
      </c>
      <c r="L2903" s="444">
        <f t="shared" ca="1" si="139"/>
        <v>-76823914257.325836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-76823914257.325836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-320099642.73885763</v>
      </c>
      <c r="L2904" s="444">
        <f t="shared" ca="1" si="139"/>
        <v>-77144013900.064697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-77144013900.064697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-321433391.25026959</v>
      </c>
      <c r="L2905" s="444">
        <f t="shared" ca="1" si="139"/>
        <v>-77465447291.314972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-77465447291.314972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-322772697.04714572</v>
      </c>
      <c r="L2906" s="444">
        <f t="shared" ca="1" si="139"/>
        <v>-77788219988.362122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-77788219988.362122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-324117583.28484219</v>
      </c>
      <c r="L2907" s="444">
        <f t="shared" ca="1" si="139"/>
        <v>-78112337571.646957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-78112337571.646957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-325468073.21519566</v>
      </c>
      <c r="L2908" s="444">
        <f t="shared" ca="1" si="139"/>
        <v>-78437805644.862152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-78437805644.862152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-326824190.18692565</v>
      </c>
      <c r="L2909" s="444">
        <f t="shared" ca="1" si="139"/>
        <v>-78764629835.049072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-78764629835.049072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-328185957.64603782</v>
      </c>
      <c r="L2910" s="444">
        <f t="shared" ca="1" si="139"/>
        <v>-79092815792.695114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-79092815792.695114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-329553399.13622963</v>
      </c>
      <c r="L2911" s="444">
        <f t="shared" ca="1" si="139"/>
        <v>-79422369191.831345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-79422369191.831345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-330926538.29929727</v>
      </c>
      <c r="L2912" s="444">
        <f t="shared" ca="1" si="139"/>
        <v>-79753295730.130646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-79753295730.130646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-332305398.87554437</v>
      </c>
      <c r="L2913" s="444">
        <f t="shared" ca="1" si="139"/>
        <v>-80085601129.006195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-80085601129.006195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-333690004.70419246</v>
      </c>
      <c r="L2914" s="444">
        <f t="shared" ca="1" si="139"/>
        <v>-80419291133.710388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-80419291133.710388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-335080379.72379327</v>
      </c>
      <c r="L2915" s="444">
        <f t="shared" ca="1" si="139"/>
        <v>-80754371513.434189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-80754371513.434189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-336476547.97264242</v>
      </c>
      <c r="L2916" s="444">
        <f t="shared" ca="1" si="139"/>
        <v>-81090848061.40683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-81090848061.40683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-337878533.58919513</v>
      </c>
      <c r="L2917" s="444">
        <f t="shared" ca="1" si="139"/>
        <v>-81428726594.996017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-81428726594.996017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-339286360.81248343</v>
      </c>
      <c r="L2918" s="444">
        <f t="shared" ca="1" si="139"/>
        <v>-81768012955.808502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-81768012955.808502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-340700053.98253542</v>
      </c>
      <c r="L2919" s="444">
        <f t="shared" ca="1" si="139"/>
        <v>-82108713009.791031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-82108713009.791031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-342119637.54079598</v>
      </c>
      <c r="L2920" s="444">
        <f t="shared" ca="1" si="139"/>
        <v>-82450832647.331833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-82450832647.331833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-343545136.03054929</v>
      </c>
      <c r="L2921" s="444">
        <f t="shared" ca="1" si="139"/>
        <v>-82794377783.362381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-82794377783.362381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-344976574.09734327</v>
      </c>
      <c r="L2922" s="444">
        <f t="shared" ca="1" si="139"/>
        <v>-83139354357.459717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-83139354357.459717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-346413976.48941547</v>
      </c>
      <c r="L2923" s="444">
        <f t="shared" ca="1" si="139"/>
        <v>-83485768333.949127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-83485768333.949127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-347857368.05812138</v>
      </c>
      <c r="L2924" s="444">
        <f t="shared" ca="1" si="139"/>
        <v>-83833625702.007248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-83833625702.007248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-349306773.75836354</v>
      </c>
      <c r="L2925" s="444">
        <f t="shared" ca="1" si="139"/>
        <v>-84182932475.76561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-84182932475.76561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-350762218.64902335</v>
      </c>
      <c r="L2926" s="444">
        <f t="shared" ca="1" si="139"/>
        <v>-84533694694.414627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-84533694694.414627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-352223727.89339429</v>
      </c>
      <c r="L2927" s="444">
        <f t="shared" ca="1" si="139"/>
        <v>-84885918422.308014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-84885918422.308014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-353691326.75961673</v>
      </c>
      <c r="L2928" s="444">
        <f t="shared" ca="1" si="139"/>
        <v>-85239609749.067627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-85239609749.067627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-355165040.62111509</v>
      </c>
      <c r="L2929" s="444">
        <f t="shared" ca="1" si="139"/>
        <v>-85594774789.688736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-85594774789.688736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-356644894.95703638</v>
      </c>
      <c r="L2930" s="444">
        <f t="shared" ca="1" si="139"/>
        <v>-85951419684.645767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-85951419684.645767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-358130915.3526907</v>
      </c>
      <c r="L2931" s="444">
        <f t="shared" ca="1" si="139"/>
        <v>-86309550599.998459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-86309550599.998459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-359623127.49999356</v>
      </c>
      <c r="L2932" s="444">
        <f t="shared" ca="1" si="139"/>
        <v>-86669173727.498459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-86669173727.498459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-361121557.19791025</v>
      </c>
      <c r="L2933" s="444">
        <f t="shared" ca="1" si="139"/>
        <v>-87030295284.696365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-87030295284.696365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-362626230.35290152</v>
      </c>
      <c r="L2934" s="444">
        <f t="shared" ca="1" si="139"/>
        <v>-87392921515.049271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-87392921515.049271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-364137172.97937196</v>
      </c>
      <c r="L2935" s="444">
        <f t="shared" ca="1" si="139"/>
        <v>-87757058688.028641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-87757058688.028641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-365654411.20011932</v>
      </c>
      <c r="L2936" s="444">
        <f t="shared" ca="1" si="139"/>
        <v>-88122713099.22876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-88122713099.22876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-367177971.24678648</v>
      </c>
      <c r="L2937" s="444">
        <f t="shared" ca="1" si="139"/>
        <v>-88489891070.47554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-88489891070.47554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-368707879.46031475</v>
      </c>
      <c r="L2938" s="444">
        <f t="shared" ca="1" si="139"/>
        <v>-88858598949.935852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-88858598949.935852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-370244162.29139936</v>
      </c>
      <c r="L2939" s="444">
        <f t="shared" ca="1" si="139"/>
        <v>-89228843112.227249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-89228843112.227249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-371786846.30094689</v>
      </c>
      <c r="L2940" s="444">
        <f t="shared" ca="1" si="139"/>
        <v>-89600629958.528198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-89600629958.528198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-373335958.16053414</v>
      </c>
      <c r="L2941" s="444">
        <f t="shared" ca="1" si="139"/>
        <v>-89973965916.688736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-89973965916.688736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-374891524.6528697</v>
      </c>
      <c r="L2942" s="444">
        <f t="shared" ca="1" si="139"/>
        <v>-90348857441.341599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-90348857441.341599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-376453572.67225665</v>
      </c>
      <c r="L2943" s="444">
        <f t="shared" ca="1" si="139"/>
        <v>-90725311014.013855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-90725311014.013855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-378022129.22505772</v>
      </c>
      <c r="L2944" s="444">
        <f t="shared" ca="1" si="139"/>
        <v>-91103333143.238907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-91103333143.238907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-379597221.43016213</v>
      </c>
      <c r="L2945" s="444">
        <f t="shared" ca="1" si="139"/>
        <v>-91482930364.669067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-91482930364.669067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-381178876.51945442</v>
      </c>
      <c r="L2946" s="444">
        <f t="shared" ca="1" si="139"/>
        <v>-91864109241.188522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-91864109241.188522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-382767121.83828551</v>
      </c>
      <c r="L2947" s="444">
        <f t="shared" ca="1" si="139"/>
        <v>-92246876363.02681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-92246876363.02681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-384361984.84594506</v>
      </c>
      <c r="L2948" s="444">
        <f t="shared" ca="1" si="139"/>
        <v>-92631238347.872757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-92631238347.872757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-385963493.11613649</v>
      </c>
      <c r="L2949" s="444">
        <f t="shared" ca="1" si="139"/>
        <v>-93017201840.988892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-93017201840.988892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-387571674.33745372</v>
      </c>
      <c r="L2950" s="444">
        <f t="shared" ca="1" si="139"/>
        <v>-93404773515.32634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-93404773515.32634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-389186556.31385976</v>
      </c>
      <c r="L2951" s="444">
        <f t="shared" ca="1" si="139"/>
        <v>-93793960071.640198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-93793960071.640198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-390808166.96516746</v>
      </c>
      <c r="L2952" s="444">
        <f t="shared" ca="1" si="139"/>
        <v>-94184768238.605362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-94184768238.605362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-392436534.32752234</v>
      </c>
      <c r="L2953" s="444">
        <f t="shared" ca="1" si="139"/>
        <v>-94577204772.932892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-94577204772.932892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-394071686.55388707</v>
      </c>
      <c r="L2954" s="444">
        <f t="shared" ca="1" si="139"/>
        <v>-94971276459.486786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-94971276459.486786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-395713651.91452825</v>
      </c>
      <c r="L2955" s="444">
        <f t="shared" ca="1" si="139"/>
        <v>-95366990111.401321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-95366990111.401321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-397362458.7975055</v>
      </c>
      <c r="L2956" s="444">
        <f t="shared" ca="1" si="139"/>
        <v>-95764352570.198822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-95764352570.198822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-399018135.70916176</v>
      </c>
      <c r="L2957" s="444">
        <f t="shared" ca="1" si="139"/>
        <v>-96163370705.90799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-96163370705.90799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-400680711.2746166</v>
      </c>
      <c r="L2958" s="444">
        <f t="shared" ca="1" si="139"/>
        <v>-96564051417.182602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-96564051417.182602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-402350214.23826087</v>
      </c>
      <c r="L2959" s="444">
        <f t="shared" ca="1" si="139"/>
        <v>-96966401631.420868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-96966401631.420868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-404026673.4642536</v>
      </c>
      <c r="L2960" s="444">
        <f t="shared" ca="1" si="139"/>
        <v>-97370428304.885117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-97370428304.885117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-405710117.93702132</v>
      </c>
      <c r="L2961" s="444">
        <f t="shared" ca="1" si="139"/>
        <v>-97776138422.822144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-97776138422.822144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-407400576.76175892</v>
      </c>
      <c r="L2962" s="444">
        <f t="shared" ca="1" si="139"/>
        <v>-98183538999.583908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-98183538999.583908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-409098079.16493297</v>
      </c>
      <c r="L2963" s="444">
        <f t="shared" ca="1" si="139"/>
        <v>-98592637078.74884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-98592637078.74884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-410802654.49478686</v>
      </c>
      <c r="L2964" s="444">
        <f t="shared" ca="1" si="139"/>
        <v>-99003439733.243622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-99003439733.243622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-412514332.22184843</v>
      </c>
      <c r="L2965" s="444">
        <f t="shared" ca="1" si="139"/>
        <v>-99415954065.465469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-99415954065.465469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-414233141.93943948</v>
      </c>
      <c r="L2966" s="444">
        <f t="shared" ca="1" si="139"/>
        <v>-99830187207.404907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-99830187207.404907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-415959113.36418712</v>
      </c>
      <c r="L2967" s="444">
        <f t="shared" ca="1" si="139"/>
        <v>-100246146320.76909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-100246146320.76909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-417692276.33653784</v>
      </c>
      <c r="L2968" s="444">
        <f t="shared" ca="1" si="139"/>
        <v>-100663838597.10562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-100663838597.10562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-419432660.82127345</v>
      </c>
      <c r="L2969" s="444">
        <f t="shared" ca="1" si="139"/>
        <v>-101083271257.9269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-101083271257.9269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-421180296.90802872</v>
      </c>
      <c r="L2970" s="444">
        <f t="shared" ca="1" si="139"/>
        <v>-101504451554.83493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-101504451554.83493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-422935214.81181222</v>
      </c>
      <c r="L2971" s="444">
        <f t="shared" ca="1" si="139"/>
        <v>-101927386769.64674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-101927386769.64674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-424697444.87352812</v>
      </c>
      <c r="L2972" s="444">
        <f t="shared" ca="1" si="139"/>
        <v>-102352084214.52028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-102352084214.52028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-426467017.56050116</v>
      </c>
      <c r="L2973" s="444">
        <f t="shared" ca="1" si="139"/>
        <v>-102778551232.08078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-102778551232.08078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-428243963.46700323</v>
      </c>
      <c r="L2974" s="444">
        <f t="shared" ca="1" si="139"/>
        <v>-103206795195.54779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-103206795195.54779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-430028313.31478244</v>
      </c>
      <c r="L2975" s="444">
        <f t="shared" ca="1" si="139"/>
        <v>-103636823508.86258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-103636823508.86258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-431820097.95359409</v>
      </c>
      <c r="L2976" s="444">
        <f t="shared" ca="1" si="139"/>
        <v>-104068643606.81618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-104068643606.81618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-433619348.36173409</v>
      </c>
      <c r="L2977" s="444">
        <f t="shared" ca="1" si="139"/>
        <v>-104502262955.17792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-104502262955.17792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-435426095.64657468</v>
      </c>
      <c r="L2978" s="444">
        <f t="shared" ca="1" si="139"/>
        <v>-104937689050.82449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-104937689050.82449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-437240371.04510206</v>
      </c>
      <c r="L2979" s="444">
        <f t="shared" ca="1" si="139"/>
        <v>-105374929421.8696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-105374929421.8696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-439062205.92445666</v>
      </c>
      <c r="L2980" s="444">
        <f t="shared" ca="1" si="139"/>
        <v>-105813991627.79405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-105813991627.79405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-440891631.78247523</v>
      </c>
      <c r="L2981" s="444">
        <f t="shared" ca="1" si="139"/>
        <v>-106254883259.57652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-106254883259.57652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-442728680.24823552</v>
      </c>
      <c r="L2982" s="444">
        <f t="shared" ca="1" si="139"/>
        <v>-106697611939.82475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-106697611939.82475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-444573383.08260316</v>
      </c>
      <c r="L2983" s="444">
        <f t="shared" ca="1" si="139"/>
        <v>-107142185322.90735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-107142185322.90735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-446425772.17878062</v>
      </c>
      <c r="L2984" s="444">
        <f t="shared" ca="1" si="139"/>
        <v>-107588611095.08614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-107588611095.08614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-448285879.56285888</v>
      </c>
      <c r="L2985" s="444">
        <f t="shared" ca="1" si="139"/>
        <v>-108036896974.649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-108036896974.649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-450153737.39437085</v>
      </c>
      <c r="L2986" s="444">
        <f t="shared" ca="1" si="139"/>
        <v>-108487050712.04337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-108487050712.04337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-452029377.96684742</v>
      </c>
      <c r="L2987" s="444">
        <f t="shared" ca="1" si="139"/>
        <v>-108939080090.01021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-108939080090.01021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-453912833.70837581</v>
      </c>
      <c r="L2988" s="444">
        <f t="shared" ca="1" si="139"/>
        <v>-109392992923.71858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-109392992923.71858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-455804137.18216074</v>
      </c>
      <c r="L2989" s="444">
        <f t="shared" ca="1" si="139"/>
        <v>-109848797060.90074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-109848797060.90074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-457703321.08708644</v>
      </c>
      <c r="L2990" s="444">
        <f t="shared" ca="1" si="139"/>
        <v>-110306500381.98782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-110306500381.98782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-459610418.2582826</v>
      </c>
      <c r="L2991" s="444">
        <f t="shared" ca="1" si="139"/>
        <v>-110766110800.24611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-110766110800.24611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-461525461.66769212</v>
      </c>
      <c r="L2992" s="444">
        <f t="shared" ca="1" si="139"/>
        <v>-111227636261.9138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-111227636261.9138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-463448484.42464083</v>
      </c>
      <c r="L2993" s="444">
        <f t="shared" ca="1" si="139"/>
        <v>-111691084746.33844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-111691084746.33844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-465379519.77641016</v>
      </c>
      <c r="L2994" s="444">
        <f t="shared" ca="1" si="139"/>
        <v>-112156464266.11485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-112156464266.11485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-467318601.10881186</v>
      </c>
      <c r="L2995" s="444">
        <f t="shared" ca="1" si="139"/>
        <v>-112623782867.22366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-112623782867.22366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-469265761.94676524</v>
      </c>
      <c r="L2996" s="444">
        <f t="shared" ca="1" si="139"/>
        <v>-113093048629.17043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-113093048629.17043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-471221035.95487672</v>
      </c>
      <c r="L2997" s="444">
        <f t="shared" ca="1" si="139"/>
        <v>-113564269665.12531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-113564269665.12531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-473184456.93802208</v>
      </c>
      <c r="L2998" s="444">
        <f t="shared" ca="1" si="139"/>
        <v>-114037454122.06332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-114037454122.06332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-475156058.84193057</v>
      </c>
      <c r="L2999" s="444">
        <f t="shared" ca="1" si="139"/>
        <v>-114512610180.90526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-114512610180.90526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-477135875.7537719</v>
      </c>
      <c r="L3000" s="444">
        <f t="shared" ca="1" si="139"/>
        <v>-114989746056.65903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-114989746056.65903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-479123941.90274596</v>
      </c>
      <c r="L3001" s="444">
        <f t="shared" ca="1" si="139"/>
        <v>-115468869998.56177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-115468869998.56177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-481120291.66067404</v>
      </c>
      <c r="L3002" s="444">
        <f t="shared" ca="1" si="139"/>
        <v>-115949990290.22244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-115949990290.22244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-483124959.54259348</v>
      </c>
      <c r="L3003" s="444">
        <f t="shared" ca="1" si="139"/>
        <v>-116433115249.76503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-116433115249.76503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-485137980.20735431</v>
      </c>
      <c r="L3004" s="444">
        <f t="shared" ca="1" si="139"/>
        <v>-116918253229.97238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-116918253229.97238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-487159388.45821828</v>
      </c>
      <c r="L3005" s="444">
        <f t="shared" ca="1" si="139"/>
        <v>-117405412618.4306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-117405412618.4306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-489189219.24346077</v>
      </c>
      <c r="L3006" s="444">
        <f t="shared" ca="1" si="139"/>
        <v>-117894601837.67406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-117894601837.67406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-491227507.65697515</v>
      </c>
      <c r="L3007" s="444">
        <f t="shared" ca="1" si="139"/>
        <v>-118385829345.33104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-118385829345.33104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-493274288.93887937</v>
      </c>
      <c r="L3008" s="444">
        <f t="shared" ca="1" si="139"/>
        <v>-118879103634.26991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-118879103634.26991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-495329598.4761247</v>
      </c>
      <c r="L3009" s="444">
        <f t="shared" ca="1" si="139"/>
        <v>-119374433232.74603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-119374433232.74603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-497393471.80310851</v>
      </c>
      <c r="L3010" s="444">
        <f t="shared" ca="1" si="139"/>
        <v>-119871826704.54915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-119871826704.54915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-499465944.60228813</v>
      </c>
      <c r="L3011" s="444">
        <f t="shared" ca="1" si="139"/>
        <v>-120371292649.15144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-120371292649.15144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-501547052.70479769</v>
      </c>
      <c r="L3012" s="444">
        <f t="shared" ca="1" si="139"/>
        <v>-120872839701.85625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-120872839701.85625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-503636832.09106761</v>
      </c>
      <c r="L3013" s="444">
        <f t="shared" ca="1" si="139"/>
        <v>-121376476533.94731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-121376476533.94731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-505735318.89144713</v>
      </c>
      <c r="L3014" s="444">
        <f t="shared" ca="1" si="139"/>
        <v>-121882211852.83876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-121882211852.83876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-507842549.38682818</v>
      </c>
      <c r="L3015" s="444">
        <f t="shared" ca="1" si="139"/>
        <v>-122390054402.22559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-122390054402.22559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-509958560.00927323</v>
      </c>
      <c r="L3016" s="444">
        <f t="shared" ca="1" si="139"/>
        <v>-122900012962.23486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-122900012962.23486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-512083387.34264517</v>
      </c>
      <c r="L3017" s="444">
        <f t="shared" ca="1" si="139"/>
        <v>-123412096349.57751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-123412096349.57751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-514217068.12323964</v>
      </c>
      <c r="L3018" s="444">
        <f t="shared" ca="1" si="139"/>
        <v>-123926313417.70076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-123926313417.70076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-516359639.24041981</v>
      </c>
      <c r="L3019" s="444">
        <f t="shared" ca="1" si="139"/>
        <v>-124442673056.94118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-124442673056.94118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-518511137.73725492</v>
      </c>
      <c r="L3020" s="444">
        <f t="shared" ca="1" si="139"/>
        <v>-124961184194.67844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-124961184194.67844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-520671600.81116015</v>
      </c>
      <c r="L3021" s="444">
        <f t="shared" ca="1" si="139"/>
        <v>-125481855795.48959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-125481855795.48959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-522841065.81454003</v>
      </c>
      <c r="L3022" s="444">
        <f t="shared" ca="1" si="139"/>
        <v>-126004696861.30414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-126004696861.30414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-525019570.25543392</v>
      </c>
      <c r="L3023" s="444">
        <f t="shared" ca="1" si="139"/>
        <v>-126529716431.55957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-126529716431.55957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-527207151.79816484</v>
      </c>
      <c r="L3024" s="444">
        <f t="shared" ca="1" si="139"/>
        <v>-127056923583.35774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-127056923583.35774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-529403848.26399058</v>
      </c>
      <c r="L3025" s="444">
        <f t="shared" ca="1" si="139"/>
        <v>-127586327431.62173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-127586327431.62173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-531609697.63175714</v>
      </c>
      <c r="L3026" s="444">
        <f t="shared" ca="1" si="139"/>
        <v>-128117937129.25349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-128117937129.25349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-533824738.03855616</v>
      </c>
      <c r="L3027" s="444">
        <f t="shared" ca="1" si="139"/>
        <v>-128651761867.29205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-128651761867.29205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-536049007.78038353</v>
      </c>
      <c r="L3028" s="444">
        <f t="shared" ca="1" si="139"/>
        <v>-129187810875.07243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-129187810875.07243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-538282545.31280184</v>
      </c>
      <c r="L3029" s="444">
        <f t="shared" ca="1" si="139"/>
        <v>-129726093420.38524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-129726093420.38524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-540525389.25160527</v>
      </c>
      <c r="L3030" s="444">
        <f t="shared" ca="1" si="139"/>
        <v>-130266618809.63684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-130266618809.63684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-542777578.37348688</v>
      </c>
      <c r="L3031" s="444">
        <f t="shared" ca="1" si="139"/>
        <v>-130809396388.01033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-130809396388.01033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-545039151.61670971</v>
      </c>
      <c r="L3032" s="444">
        <f t="shared" ca="1" si="139"/>
        <v>-131354435539.62704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-131354435539.62704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-547310148.08177936</v>
      </c>
      <c r="L3033" s="444">
        <f t="shared" ca="1" si="139"/>
        <v>-131901745687.70882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-131901745687.70882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-549590607.03212011</v>
      </c>
      <c r="L3034" s="444">
        <f t="shared" ca="1" si="139"/>
        <v>-132451336294.74094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-132451336294.74094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-551880567.89475393</v>
      </c>
      <c r="L3035" s="444">
        <f t="shared" ca="1" si="139"/>
        <v>-133003216862.6357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-133003216862.6357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-554180070.26098204</v>
      </c>
      <c r="L3036" s="444">
        <f t="shared" ca="1" si="139"/>
        <v>-133557396932.89668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-133557396932.89668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-556489153.88706946</v>
      </c>
      <c r="L3037" s="444">
        <f t="shared" ca="1" si="139"/>
        <v>-134113886086.78375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-134113886086.78375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-558807858.69493234</v>
      </c>
      <c r="L3038" s="444">
        <f t="shared" ca="1" si="139"/>
        <v>-134672693945.47868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-134672693945.47868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-561136224.77282786</v>
      </c>
      <c r="L3039" s="444">
        <f t="shared" ca="1" si="139"/>
        <v>-135233830170.25151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-135233830170.25151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-563474292.37604797</v>
      </c>
      <c r="L3040" s="444">
        <f t="shared" ca="1" si="139"/>
        <v>-135797304462.62756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-135797304462.62756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-565822101.92761493</v>
      </c>
      <c r="L3041" s="444">
        <f t="shared" ca="1" si="139"/>
        <v>-136363126564.55518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-136363126564.55518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-568179694.01897991</v>
      </c>
      <c r="L3042" s="444">
        <f t="shared" ca="1" si="139"/>
        <v>-136931306258.57416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-136931306258.57416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-570547109.41072559</v>
      </c>
      <c r="L3043" s="444">
        <f t="shared" ca="1" si="139"/>
        <v>-137501853367.98489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-137501853367.98489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-572924389.03327036</v>
      </c>
      <c r="L3044" s="444">
        <f t="shared" ca="1" si="139"/>
        <v>-138074777757.01816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-138074777757.01816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-575311573.98757565</v>
      </c>
      <c r="L3045" s="444">
        <f t="shared" ca="1" si="139"/>
        <v>-138650089331.00574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-138650089331.00574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-577708705.54585719</v>
      </c>
      <c r="L3046" s="444">
        <f t="shared" ca="1" si="139"/>
        <v>-139227798036.55161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-139227798036.55161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-580115825.15229833</v>
      </c>
      <c r="L3047" s="444">
        <f t="shared" ca="1" si="139"/>
        <v>-139807913861.70392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-139807913861.70392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-582532974.42376637</v>
      </c>
      <c r="L3048" s="444">
        <f t="shared" ca="1" si="139"/>
        <v>-140390446836.12769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-140390446836.12769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-584960195.15053201</v>
      </c>
      <c r="L3049" s="444">
        <f t="shared" ca="1" si="139"/>
        <v>-140975407031.27823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-140975407031.27823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-587397529.29699266</v>
      </c>
      <c r="L3050" s="444">
        <f t="shared" ca="1" si="139"/>
        <v>-141562804560.57523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-141562804560.57523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-589845019.00239682</v>
      </c>
      <c r="L3051" s="444">
        <f t="shared" ca="1" si="139"/>
        <v>-142152649579.57764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-142152649579.57764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-592302706.58157349</v>
      </c>
      <c r="L3052" s="444">
        <f t="shared" ca="1" si="139"/>
        <v>-142744952286.15921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-142744952286.15921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-594770634.52566338</v>
      </c>
      <c r="L3053" s="444">
        <f t="shared" ca="1" si="139"/>
        <v>-143339722920.68488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-143339722920.68488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-597248845.50285363</v>
      </c>
      <c r="L3054" s="444">
        <f t="shared" ca="1" si="139"/>
        <v>-143936971766.18774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-143936971766.18774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-599737382.3591156</v>
      </c>
      <c r="L3055" s="444">
        <f t="shared" ca="1" si="139"/>
        <v>-144536709148.54688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-144536709148.54688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-602236288.11894536</v>
      </c>
      <c r="L3056" s="444">
        <f t="shared" ca="1" si="139"/>
        <v>-145138945436.66583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-145138945436.66583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-604745605.98610759</v>
      </c>
      <c r="L3057" s="444">
        <f t="shared" ca="1" si="139"/>
        <v>-145743691042.65195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-145743691042.65195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-607265379.34438312</v>
      </c>
      <c r="L3058" s="444">
        <f t="shared" ca="1" si="139"/>
        <v>-146350956421.99634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-146350956421.99634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-609795651.75831807</v>
      </c>
      <c r="L3059" s="444">
        <f t="shared" ca="1" si="139"/>
        <v>-146960752073.75467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-146960752073.75467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-612336466.9739778</v>
      </c>
      <c r="L3060" s="444">
        <f t="shared" ca="1" si="139"/>
        <v>-147573088540.72864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-147573088540.72864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-614887868.91970265</v>
      </c>
      <c r="L3061" s="444">
        <f t="shared" ca="1" si="139"/>
        <v>-148187976409.64835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-148187976409.64835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-617449901.70686805</v>
      </c>
      <c r="L3062" s="444">
        <f t="shared" ca="1" si="139"/>
        <v>-148805426311.35522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-148805426311.35522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-620022609.63064671</v>
      </c>
      <c r="L3063" s="444">
        <f t="shared" ca="1" si="139"/>
        <v>-149425448920.98587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-149425448920.98587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-622606037.17077446</v>
      </c>
      <c r="L3064" s="444">
        <f t="shared" ca="1" si="139"/>
        <v>-150048054958.15665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-150048054958.15665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-625200228.99231935</v>
      </c>
      <c r="L3065" s="444">
        <f t="shared" ca="1" si="139"/>
        <v>-150673255187.14896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-150673255187.14896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-627805229.94645393</v>
      </c>
      <c r="L3066" s="444">
        <f t="shared" ca="1" si="139"/>
        <v>-151301060417.0954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-151301060417.0954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-630421085.07123077</v>
      </c>
      <c r="L3067" s="444">
        <f t="shared" ca="1" si="139"/>
        <v>-151931481502.16663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-151931481502.16663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-633047839.59236097</v>
      </c>
      <c r="L3068" s="444">
        <f t="shared" ref="L3068:L3322" ca="1" si="144">I3068-J3068+K3068</f>
        <v>-152564529341.75897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-152564529341.75897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-635685538.92399573</v>
      </c>
      <c r="L3069" s="444">
        <f t="shared" ca="1" si="144"/>
        <v>-153200214880.68295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-153200214880.68295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-638334228.66951227</v>
      </c>
      <c r="L3070" s="444">
        <f t="shared" ca="1" si="144"/>
        <v>-153838549109.35248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-153838549109.35248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-640993954.62230194</v>
      </c>
      <c r="L3071" s="444">
        <f t="shared" ca="1" si="144"/>
        <v>-154479543063.97479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-154479543063.97479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-643664762.76656163</v>
      </c>
      <c r="L3072" s="444">
        <f t="shared" ca="1" si="144"/>
        <v>-155123207826.74136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-155123207826.74136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-646346699.27808905</v>
      </c>
      <c r="L3073" s="444">
        <f t="shared" ca="1" si="144"/>
        <v>-155769554526.01944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-155769554526.01944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-649039810.52508104</v>
      </c>
      <c r="L3074" s="444">
        <f t="shared" ca="1" si="144"/>
        <v>-156418594336.54453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-156418594336.54453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-651744143.06893551</v>
      </c>
      <c r="L3075" s="444">
        <f t="shared" ca="1" si="144"/>
        <v>-157070338479.61346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-157070338479.61346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-654459743.66505611</v>
      </c>
      <c r="L3076" s="444">
        <f t="shared" ca="1" si="144"/>
        <v>-157724798223.27853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-157724798223.27853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-657186659.26366055</v>
      </c>
      <c r="L3077" s="444">
        <f t="shared" ca="1" si="144"/>
        <v>-158381984882.54221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-158381984882.54221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-659924937.01059246</v>
      </c>
      <c r="L3078" s="444">
        <f t="shared" ca="1" si="144"/>
        <v>-159041909819.5528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-159041909819.5528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-662674624.24813664</v>
      </c>
      <c r="L3079" s="444">
        <f t="shared" ca="1" si="144"/>
        <v>-159704584443.80093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-159704584443.80093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-665435768.51583719</v>
      </c>
      <c r="L3080" s="444">
        <f t="shared" ca="1" si="144"/>
        <v>-160370020212.31677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-160370020212.31677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-668208417.55131984</v>
      </c>
      <c r="L3081" s="444">
        <f t="shared" ca="1" si="144"/>
        <v>-161038228629.8681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-161038228629.8681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-670992619.29111707</v>
      </c>
      <c r="L3082" s="444">
        <f t="shared" ca="1" si="144"/>
        <v>-161709221249.15921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-161709221249.15921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-673788421.87149668</v>
      </c>
      <c r="L3083" s="444">
        <f t="shared" ca="1" si="144"/>
        <v>-162383009671.0307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-162383009671.0307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-676595873.62929463</v>
      </c>
      <c r="L3084" s="444">
        <f t="shared" ca="1" si="144"/>
        <v>-163059605544.66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-163059605544.66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-679415023.10275006</v>
      </c>
      <c r="L3085" s="444">
        <f t="shared" ca="1" si="144"/>
        <v>-163739020567.76276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-163739020567.76276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-682245919.03234482</v>
      </c>
      <c r="L3086" s="444">
        <f t="shared" ca="1" si="144"/>
        <v>-164421266486.7951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-164421266486.7951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-685088610.36164629</v>
      </c>
      <c r="L3087" s="444">
        <f t="shared" ca="1" si="144"/>
        <v>-165106355097.15674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-165106355097.15674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-687943146.2381531</v>
      </c>
      <c r="L3088" s="444">
        <f t="shared" ca="1" si="144"/>
        <v>-165794298243.3949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-165794298243.3949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-690809576.01414537</v>
      </c>
      <c r="L3089" s="444">
        <f t="shared" ca="1" si="144"/>
        <v>-166485107819.40906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-166485107819.40906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-693687949.24753773</v>
      </c>
      <c r="L3090" s="444">
        <f t="shared" ca="1" si="144"/>
        <v>-167178795768.65659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-167178795768.65659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-696578315.70273578</v>
      </c>
      <c r="L3091" s="444">
        <f t="shared" ca="1" si="144"/>
        <v>-167875374084.35931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-167875374084.35931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-699480725.35149717</v>
      </c>
      <c r="L3092" s="444">
        <f t="shared" ca="1" si="144"/>
        <v>-168574854809.71082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-168574854809.71082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-702395228.37379503</v>
      </c>
      <c r="L3093" s="444">
        <f t="shared" ca="1" si="144"/>
        <v>-169277250038.08463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-169277250038.08463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-705321875.15868592</v>
      </c>
      <c r="L3094" s="444">
        <f t="shared" ca="1" si="144"/>
        <v>-169982571913.24332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-169982571913.24332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-708260716.30518043</v>
      </c>
      <c r="L3095" s="444">
        <f t="shared" ca="1" si="144"/>
        <v>-170690832629.54849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-170690832629.54849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-711211802.62311876</v>
      </c>
      <c r="L3096" s="444">
        <f t="shared" ca="1" si="144"/>
        <v>-171402044432.1716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-171402044432.1716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-714175185.13404834</v>
      </c>
      <c r="L3097" s="444">
        <f t="shared" ca="1" si="144"/>
        <v>-172116219617.30563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-172116219617.30563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-717150915.07210684</v>
      </c>
      <c r="L3098" s="444">
        <f t="shared" ca="1" si="144"/>
        <v>-172833370532.37775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-172833370532.37775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-720139043.88490725</v>
      </c>
      <c r="L3099" s="444">
        <f t="shared" ca="1" si="144"/>
        <v>-173553509576.26266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-173553509576.26266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-723139623.23442781</v>
      </c>
      <c r="L3100" s="444">
        <f t="shared" ca="1" si="144"/>
        <v>-174276649199.4971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-174276649199.4971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-726152704.99790454</v>
      </c>
      <c r="L3101" s="444">
        <f t="shared" ca="1" si="144"/>
        <v>-175002801904.495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-175002801904.495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-729178341.26872909</v>
      </c>
      <c r="L3102" s="444">
        <f t="shared" ca="1" si="144"/>
        <v>-175731980245.76373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-175731980245.76373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-732216584.35734892</v>
      </c>
      <c r="L3103" s="444">
        <f t="shared" ca="1" si="144"/>
        <v>-176464196830.12109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-176464196830.12109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-735267486.79217124</v>
      </c>
      <c r="L3104" s="444">
        <f t="shared" ca="1" si="144"/>
        <v>-177199464316.91327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-177199464316.91327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-738331101.320472</v>
      </c>
      <c r="L3105" s="444">
        <f t="shared" ca="1" si="144"/>
        <v>-177937795418.23373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-177937795418.23373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-741407480.90930724</v>
      </c>
      <c r="L3106" s="444">
        <f t="shared" ca="1" si="144"/>
        <v>-178679202899.14304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-178679202899.14304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-744496678.74642932</v>
      </c>
      <c r="L3107" s="444">
        <f t="shared" ca="1" si="144"/>
        <v>-179423699577.88947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-179423699577.88947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-747598748.24120605</v>
      </c>
      <c r="L3108" s="444">
        <f t="shared" ca="1" si="144"/>
        <v>-180171298326.13068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-180171298326.13068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-750713743.02554452</v>
      </c>
      <c r="L3109" s="444">
        <f t="shared" ca="1" si="144"/>
        <v>-180922012069.15622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-180922012069.15622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-753841716.95481753</v>
      </c>
      <c r="L3110" s="444">
        <f t="shared" ca="1" si="144"/>
        <v>-181675853786.11102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-181675853786.11102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-756982724.10879588</v>
      </c>
      <c r="L3111" s="444">
        <f t="shared" ca="1" si="144"/>
        <v>-182432836510.21982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-182432836510.21982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-760136818.79258251</v>
      </c>
      <c r="L3112" s="444">
        <f t="shared" ca="1" si="144"/>
        <v>-183192973329.01239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-183192973329.01239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-763304055.53755164</v>
      </c>
      <c r="L3113" s="444">
        <f t="shared" ca="1" si="144"/>
        <v>-183956277384.54993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-183956277384.54993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-766484489.10229135</v>
      </c>
      <c r="L3114" s="444">
        <f t="shared" ca="1" si="144"/>
        <v>-184722761873.65222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-184722761873.65222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-769678174.47355092</v>
      </c>
      <c r="L3115" s="444">
        <f t="shared" ca="1" si="144"/>
        <v>-185492440048.12576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-185492440048.12576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-772885166.86719072</v>
      </c>
      <c r="L3116" s="444">
        <f t="shared" ca="1" si="144"/>
        <v>-186265325214.99295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-186265325214.99295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-776105521.7291373</v>
      </c>
      <c r="L3117" s="444">
        <f t="shared" ca="1" si="144"/>
        <v>-187041430736.72208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-187041430736.72208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-779339294.73634195</v>
      </c>
      <c r="L3118" s="444">
        <f t="shared" ca="1" si="144"/>
        <v>-187820770031.4584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-187820770031.4584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-782586541.79774332</v>
      </c>
      <c r="L3119" s="444">
        <f t="shared" ca="1" si="144"/>
        <v>-188603356573.25613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-188603356573.25613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-785847319.05523384</v>
      </c>
      <c r="L3120" s="444">
        <f t="shared" ca="1" si="144"/>
        <v>-189389203892.31137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-189389203892.31137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-789121682.88463068</v>
      </c>
      <c r="L3121" s="444">
        <f t="shared" ca="1" si="144"/>
        <v>-190178325575.19601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-190178325575.19601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-792409689.89665008</v>
      </c>
      <c r="L3122" s="444">
        <f t="shared" ca="1" si="144"/>
        <v>-190970735265.09265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-190970735265.09265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-795711396.937886</v>
      </c>
      <c r="L3123" s="444">
        <f t="shared" ca="1" si="144"/>
        <v>-191766446662.03055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-191766446662.03055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-799026861.09179389</v>
      </c>
      <c r="L3124" s="444">
        <f t="shared" ca="1" si="144"/>
        <v>-192565473523.12234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-192565473523.12234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-802356139.67967641</v>
      </c>
      <c r="L3125" s="444">
        <f t="shared" ca="1" si="144"/>
        <v>-193367829662.80203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-193367829662.80203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-805699290.26167512</v>
      </c>
      <c r="L3126" s="444">
        <f t="shared" ca="1" si="144"/>
        <v>-194173528953.06372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-194173528953.06372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-809056370.63776553</v>
      </c>
      <c r="L3127" s="444">
        <f t="shared" ca="1" si="144"/>
        <v>-194982585323.70148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-194982585323.70148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-812427438.84875619</v>
      </c>
      <c r="L3128" s="444">
        <f t="shared" ca="1" si="144"/>
        <v>-195795012762.55023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-195795012762.55023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-815812553.17729259</v>
      </c>
      <c r="L3129" s="444">
        <f t="shared" ca="1" si="144"/>
        <v>-196610825315.72754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-196610825315.72754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-819211772.14886475</v>
      </c>
      <c r="L3130" s="444">
        <f t="shared" ca="1" si="144"/>
        <v>-197430037087.8764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-197430037087.8764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-822625154.53281832</v>
      </c>
      <c r="L3131" s="444">
        <f t="shared" ca="1" si="144"/>
        <v>-198252662242.40921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-198252662242.40921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-826052759.34337175</v>
      </c>
      <c r="L3132" s="444">
        <f t="shared" ca="1" si="144"/>
        <v>-199078715001.75259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-199078715001.75259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-829494645.84063578</v>
      </c>
      <c r="L3133" s="444">
        <f t="shared" ca="1" si="144"/>
        <v>-199908209647.59323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-199908209647.59323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-832950873.5316385</v>
      </c>
      <c r="L3134" s="444">
        <f t="shared" ca="1" si="144"/>
        <v>-200741160521.12488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-200741160521.12488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-836421502.1713537</v>
      </c>
      <c r="L3135" s="444">
        <f t="shared" ca="1" si="144"/>
        <v>-201577582023.29623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-201577582023.29623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-839906591.76373434</v>
      </c>
      <c r="L3136" s="444">
        <f t="shared" ca="1" si="144"/>
        <v>-202417488615.05997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-202417488615.05997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-843406202.56274986</v>
      </c>
      <c r="L3137" s="444">
        <f t="shared" ca="1" si="144"/>
        <v>-203260894817.62271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-203260894817.62271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-846920395.07342792</v>
      </c>
      <c r="L3138" s="444">
        <f t="shared" ca="1" si="144"/>
        <v>-204107815212.69614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-204107815212.69614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-850449230.05290055</v>
      </c>
      <c r="L3139" s="444">
        <f t="shared" ca="1" si="144"/>
        <v>-204958264442.74902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-204958264442.74902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-853992768.51145422</v>
      </c>
      <c r="L3140" s="444">
        <f t="shared" ca="1" si="144"/>
        <v>-205812257211.26047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-205812257211.26047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-857551071.71358526</v>
      </c>
      <c r="L3141" s="444">
        <f t="shared" ca="1" si="144"/>
        <v>-206669808282.97406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-206669808282.97406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-861124201.17905855</v>
      </c>
      <c r="L3142" s="444">
        <f t="shared" ca="1" si="144"/>
        <v>-207530932484.15311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-207530932484.15311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-864712218.68397129</v>
      </c>
      <c r="L3143" s="444">
        <f t="shared" ca="1" si="144"/>
        <v>-208395644702.83707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-208395644702.83707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-868315186.26182115</v>
      </c>
      <c r="L3144" s="444">
        <f t="shared" ca="1" si="144"/>
        <v>-209263959889.09888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-209263959889.09888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-871933166.20457864</v>
      </c>
      <c r="L3145" s="444">
        <f t="shared" ca="1" si="144"/>
        <v>-210135893055.30347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-210135893055.30347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-875566221.06376445</v>
      </c>
      <c r="L3146" s="444">
        <f t="shared" ca="1" si="144"/>
        <v>-211011459276.36722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-211011459276.36722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-879214413.65153003</v>
      </c>
      <c r="L3147" s="444">
        <f t="shared" ca="1" si="144"/>
        <v>-211890673690.01874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-211890673690.01874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-882877807.04174471</v>
      </c>
      <c r="L3148" s="444">
        <f t="shared" ca="1" si="144"/>
        <v>-212773551497.06049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-212773551497.06049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-886556464.57108533</v>
      </c>
      <c r="L3149" s="444">
        <f t="shared" ca="1" si="144"/>
        <v>-213660107961.63156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-213660107961.63156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-890250449.84013152</v>
      </c>
      <c r="L3150" s="444">
        <f t="shared" ca="1" si="144"/>
        <v>-214550358411.47168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-214550358411.47168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-893959826.71446526</v>
      </c>
      <c r="L3151" s="444">
        <f t="shared" ca="1" si="144"/>
        <v>-215444318238.18616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-215444318238.18616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-897684659.32577574</v>
      </c>
      <c r="L3152" s="444">
        <f t="shared" ca="1" si="144"/>
        <v>-216342002897.51193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-216342002897.51193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-901425012.07296634</v>
      </c>
      <c r="L3153" s="444">
        <f t="shared" ca="1" si="144"/>
        <v>-217243427909.5849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-217243427909.5849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-905180949.62327039</v>
      </c>
      <c r="L3154" s="444">
        <f t="shared" ca="1" si="144"/>
        <v>-218148608859.20816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-218148608859.20816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-908952536.91336715</v>
      </c>
      <c r="L3155" s="444">
        <f t="shared" ca="1" si="144"/>
        <v>-219057561396.12152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-219057561396.12152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-912739839.1505065</v>
      </c>
      <c r="L3156" s="444">
        <f t="shared" ca="1" si="144"/>
        <v>-219970301235.27203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-219970301235.27203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-916542921.81363356</v>
      </c>
      <c r="L3157" s="444">
        <f t="shared" ca="1" si="144"/>
        <v>-220886844157.08566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-220886844157.08566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-920361850.65452361</v>
      </c>
      <c r="L3158" s="444">
        <f t="shared" ca="1" si="144"/>
        <v>-221807206007.74017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-221807206007.74017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-924196691.69891739</v>
      </c>
      <c r="L3159" s="444">
        <f t="shared" ca="1" si="144"/>
        <v>-222731402699.43909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-222731402699.43909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-928047511.2476629</v>
      </c>
      <c r="L3160" s="444">
        <f t="shared" ca="1" si="144"/>
        <v>-223659450210.68674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-223659450210.68674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-931914375.87786138</v>
      </c>
      <c r="L3161" s="444">
        <f t="shared" ca="1" si="144"/>
        <v>-224591364586.56461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-224591364586.56461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-935797352.44401932</v>
      </c>
      <c r="L3162" s="444">
        <f t="shared" ca="1" si="144"/>
        <v>-225527161939.00864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-225527161939.00864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-939696508.07920265</v>
      </c>
      <c r="L3163" s="444">
        <f t="shared" ca="1" si="144"/>
        <v>-226466858447.08783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-226466858447.08783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-943611910.1961993</v>
      </c>
      <c r="L3164" s="444">
        <f t="shared" ca="1" si="144"/>
        <v>-227410470357.28403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-227410470357.28403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-947543626.48868346</v>
      </c>
      <c r="L3165" s="444">
        <f t="shared" ca="1" si="144"/>
        <v>-228358013983.77271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-228358013983.77271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-951491724.93238628</v>
      </c>
      <c r="L3166" s="444">
        <f t="shared" ca="1" si="144"/>
        <v>-229309505708.70508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-229309505708.70508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-955456273.78627121</v>
      </c>
      <c r="L3167" s="444">
        <f t="shared" ca="1" si="144"/>
        <v>-230264961982.49136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-230264961982.49136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-959437341.59371388</v>
      </c>
      <c r="L3168" s="444">
        <f t="shared" ca="1" si="144"/>
        <v>-231224399324.08508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-231224399324.08508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-963434997.18368781</v>
      </c>
      <c r="L3169" s="444">
        <f t="shared" ca="1" si="144"/>
        <v>-232187834321.26877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-232187834321.26877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-967449309.67195308</v>
      </c>
      <c r="L3170" s="444">
        <f t="shared" ca="1" si="144"/>
        <v>-233155283630.94073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-233155283630.94073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-971480348.46225309</v>
      </c>
      <c r="L3171" s="444">
        <f t="shared" ca="1" si="144"/>
        <v>-234126763979.40298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-234126763979.40298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-975528183.24751258</v>
      </c>
      <c r="L3172" s="444">
        <f t="shared" ca="1" si="144"/>
        <v>-235102292162.65048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-235102292162.65048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-979592884.01104367</v>
      </c>
      <c r="L3173" s="444">
        <f t="shared" ca="1" si="144"/>
        <v>-236081885046.66153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-236081885046.66153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-983674521.02775633</v>
      </c>
      <c r="L3174" s="444">
        <f t="shared" ca="1" si="144"/>
        <v>-237065559567.6893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-237065559567.6893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-987773164.86537218</v>
      </c>
      <c r="L3175" s="444">
        <f t="shared" ca="1" si="144"/>
        <v>-238053332732.55469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-238053332732.55469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-991888886.38564444</v>
      </c>
      <c r="L3176" s="444">
        <f t="shared" ca="1" si="144"/>
        <v>-239045221618.94034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-239045221618.94034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-996021756.74558485</v>
      </c>
      <c r="L3177" s="444">
        <f t="shared" ca="1" si="144"/>
        <v>-240041243375.68591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-240041243375.68591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-1000171847.3986913</v>
      </c>
      <c r="L3178" s="444">
        <f t="shared" ca="1" si="144"/>
        <v>-241041415223.08459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-241041415223.08459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-1004339230.0961858</v>
      </c>
      <c r="L3179" s="444">
        <f t="shared" ca="1" si="144"/>
        <v>-242045754453.18079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-242045754453.18079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-1008523976.8882532</v>
      </c>
      <c r="L3180" s="444">
        <f t="shared" ca="1" si="144"/>
        <v>-243054278430.06903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-243054278430.06903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-1012726160.1252877</v>
      </c>
      <c r="L3181" s="444">
        <f t="shared" ca="1" si="144"/>
        <v>-244067004590.19431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-244067004590.19431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-1016945852.4591428</v>
      </c>
      <c r="L3182" s="444">
        <f t="shared" ca="1" si="144"/>
        <v>-245083950442.65344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-245083950442.65344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-1021183126.8443893</v>
      </c>
      <c r="L3183" s="444">
        <f t="shared" ca="1" si="144"/>
        <v>-246105133569.49783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-246105133569.49783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-1025438056.5395743</v>
      </c>
      <c r="L3184" s="444">
        <f t="shared" ca="1" si="144"/>
        <v>-247130571626.03741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-247130571626.03741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-1029710715.1084894</v>
      </c>
      <c r="L3185" s="444">
        <f t="shared" ca="1" si="144"/>
        <v>-248160282341.1459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-248160282341.1459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-1034001176.4214411</v>
      </c>
      <c r="L3186" s="444">
        <f t="shared" ca="1" si="144"/>
        <v>-249194283517.56735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-249194283517.56735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-1038309514.6565307</v>
      </c>
      <c r="L3187" s="444">
        <f t="shared" ca="1" si="144"/>
        <v>-250232593032.22388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-250232593032.22388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-1042635804.3009328</v>
      </c>
      <c r="L3188" s="444">
        <f t="shared" ca="1" si="144"/>
        <v>-251275228836.52481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-251275228836.52481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-1046980120.1521865</v>
      </c>
      <c r="L3189" s="444">
        <f t="shared" ca="1" si="144"/>
        <v>-252322208956.677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-252322208956.677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-1051342537.3194876</v>
      </c>
      <c r="L3190" s="444">
        <f t="shared" ca="1" si="144"/>
        <v>-253373551493.99649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-253373551493.99649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-1055723131.2249854</v>
      </c>
      <c r="L3191" s="444">
        <f t="shared" ca="1" si="144"/>
        <v>-254429274625.22147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-254429274625.22147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-1060121977.6050893</v>
      </c>
      <c r="L3192" s="444">
        <f t="shared" ca="1" si="144"/>
        <v>-255489396602.82657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-255489396602.82657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-1064539152.5117775</v>
      </c>
      <c r="L3193" s="444">
        <f t="shared" ca="1" si="144"/>
        <v>-256553935755.33835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-256553935755.33835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-1068974732.3139098</v>
      </c>
      <c r="L3194" s="444">
        <f t="shared" ca="1" si="144"/>
        <v>-257622910487.65225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-257622910487.65225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-1073428793.6985511</v>
      </c>
      <c r="L3195" s="444">
        <f t="shared" ca="1" si="144"/>
        <v>-258696339281.3508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-258696339281.3508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-1077901413.6722951</v>
      </c>
      <c r="L3196" s="444">
        <f t="shared" ca="1" si="144"/>
        <v>-259774240695.0231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-259774240695.0231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-1082392669.5625963</v>
      </c>
      <c r="L3197" s="444">
        <f t="shared" ca="1" si="144"/>
        <v>-260856633364.58569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-260856633364.58569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-1086902639.0191069</v>
      </c>
      <c r="L3198" s="444">
        <f t="shared" ca="1" si="144"/>
        <v>-261943536003.6048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-261943536003.6048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-1091431400.0150199</v>
      </c>
      <c r="L3199" s="444">
        <f t="shared" ca="1" si="144"/>
        <v>-263034967403.61981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-263034967403.61981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-1095979030.8484159</v>
      </c>
      <c r="L3200" s="444">
        <f t="shared" ca="1" si="144"/>
        <v>-264130946434.46823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-264130946434.46823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-1100545610.1436176</v>
      </c>
      <c r="L3201" s="444">
        <f t="shared" ca="1" si="144"/>
        <v>-265231492044.61185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-265231492044.61185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-1105131216.8525493</v>
      </c>
      <c r="L3202" s="444">
        <f t="shared" ca="1" si="144"/>
        <v>-266336623261.46439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-266336623261.46439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-1109735930.2561014</v>
      </c>
      <c r="L3203" s="444">
        <f t="shared" ca="1" si="144"/>
        <v>-267446359191.72049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-267446359191.72049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-1114359829.965502</v>
      </c>
      <c r="L3204" s="444">
        <f t="shared" ca="1" si="144"/>
        <v>-268560719021.686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-268560719021.686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-1119002995.9236917</v>
      </c>
      <c r="L3205" s="444">
        <f t="shared" ca="1" si="144"/>
        <v>-269679722017.60971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-269679722017.60971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-1123665508.406707</v>
      </c>
      <c r="L3206" s="444">
        <f t="shared" ca="1" si="144"/>
        <v>-270803387526.01642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-270803387526.01642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-1128347448.0250683</v>
      </c>
      <c r="L3207" s="444">
        <f t="shared" ca="1" si="144"/>
        <v>-271931734974.04147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-271931734974.04147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-1133048895.7251728</v>
      </c>
      <c r="L3208" s="444">
        <f t="shared" ca="1" si="144"/>
        <v>-273064783869.76663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-273064783869.76663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-1137769932.7906942</v>
      </c>
      <c r="L3209" s="444">
        <f t="shared" ca="1" si="144"/>
        <v>-274202553802.55731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-274202553802.55731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-1142510640.8439889</v>
      </c>
      <c r="L3210" s="444">
        <f t="shared" ca="1" si="144"/>
        <v>-275345064443.40131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-275345064443.40131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-1147271101.8475053</v>
      </c>
      <c r="L3211" s="444">
        <f t="shared" ca="1" si="144"/>
        <v>-276492335545.24884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-276492335545.24884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-1152051398.1052034</v>
      </c>
      <c r="L3212" s="444">
        <f t="shared" ca="1" si="144"/>
        <v>-277644386943.35406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-277644386943.35406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-1156851612.2639751</v>
      </c>
      <c r="L3213" s="444">
        <f t="shared" ca="1" si="144"/>
        <v>-278801238555.61804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-278801238555.61804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-1161671827.3150752</v>
      </c>
      <c r="L3214" s="444">
        <f t="shared" ca="1" si="144"/>
        <v>-279962910382.93311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-279962910382.93311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-1166512126.5955546</v>
      </c>
      <c r="L3215" s="444">
        <f t="shared" ca="1" si="144"/>
        <v>-281129422509.52869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-281129422509.52869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-1171372593.7897029</v>
      </c>
      <c r="L3216" s="444">
        <f t="shared" ca="1" si="144"/>
        <v>-282300795103.31836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-282300795103.31836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-1176253312.9304931</v>
      </c>
      <c r="L3217" s="444">
        <f t="shared" ca="1" si="144"/>
        <v>-283477048416.24884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-283477048416.24884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-1181154368.4010367</v>
      </c>
      <c r="L3218" s="444">
        <f t="shared" ca="1" si="144"/>
        <v>-284658202784.6499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-284658202784.6499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-1186075844.9360414</v>
      </c>
      <c r="L3219" s="444">
        <f t="shared" ca="1" si="144"/>
        <v>-285844278629.58594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-285844278629.58594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-1191017827.6232748</v>
      </c>
      <c r="L3220" s="444">
        <f t="shared" ca="1" si="144"/>
        <v>-287035296457.20923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-287035296457.20923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-1195980401.9050384</v>
      </c>
      <c r="L3221" s="444">
        <f t="shared" ca="1" si="144"/>
        <v>-288231276859.11426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-288231276859.11426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-1200963653.5796428</v>
      </c>
      <c r="L3222" s="444">
        <f t="shared" ca="1" si="144"/>
        <v>-289432240512.69391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-289432240512.69391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-1205967668.8028913</v>
      </c>
      <c r="L3223" s="444">
        <f t="shared" ca="1" si="144"/>
        <v>-290638208181.49683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-290638208181.49683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-1210992534.08957</v>
      </c>
      <c r="L3224" s="444">
        <f t="shared" ca="1" si="144"/>
        <v>-291849200715.58643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-291849200715.58643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-1216038336.3149433</v>
      </c>
      <c r="L3225" s="444">
        <f t="shared" ca="1" si="144"/>
        <v>-293065239051.90137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-293065239051.90137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-1221105162.7162557</v>
      </c>
      <c r="L3226" s="444">
        <f t="shared" ca="1" si="144"/>
        <v>-294286344214.61761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-294286344214.61761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-1226193100.8942401</v>
      </c>
      <c r="L3227" s="444">
        <f t="shared" ca="1" si="144"/>
        <v>-295512537315.51184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-295512537315.51184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-1231302238.8146327</v>
      </c>
      <c r="L3228" s="444">
        <f t="shared" ca="1" si="144"/>
        <v>-296743839554.32648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-296743839554.32648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-1236432664.8096936</v>
      </c>
      <c r="L3229" s="444">
        <f t="shared" ca="1" si="144"/>
        <v>-297980272219.13617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-297980272219.13617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-1241584467.5797341</v>
      </c>
      <c r="L3230" s="444">
        <f t="shared" ca="1" si="144"/>
        <v>-299221856686.71588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-299221856686.71588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-1246757736.1946495</v>
      </c>
      <c r="L3231" s="444">
        <f t="shared" ca="1" si="144"/>
        <v>-300468614422.91052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-300468614422.91052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-1251952560.0954604</v>
      </c>
      <c r="L3232" s="444">
        <f t="shared" ca="1" si="144"/>
        <v>-301720566983.00598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-301720566983.00598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-1257169029.0958583</v>
      </c>
      <c r="L3233" s="444">
        <f t="shared" ca="1" si="144"/>
        <v>-302977736012.10187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-302977736012.10187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-1262407233.3837578</v>
      </c>
      <c r="L3234" s="444">
        <f t="shared" ca="1" si="144"/>
        <v>-304240143245.4856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-304240143245.4856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-1267667263.5228567</v>
      </c>
      <c r="L3235" s="444">
        <f t="shared" ca="1" si="144"/>
        <v>-305507810509.00842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-305507810509.00842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-1272949210.4542017</v>
      </c>
      <c r="L3236" s="444">
        <f t="shared" ca="1" si="144"/>
        <v>-306780759719.46265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-306780759719.46265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-1278253165.497761</v>
      </c>
      <c r="L3237" s="444">
        <f t="shared" ca="1" si="144"/>
        <v>-308059012884.96039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-308059012884.96039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-1283579220.3540015</v>
      </c>
      <c r="L3238" s="444">
        <f t="shared" ca="1" si="144"/>
        <v>-309342592105.31439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-309342592105.31439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-1288927467.1054766</v>
      </c>
      <c r="L3239" s="444">
        <f t="shared" ca="1" si="144"/>
        <v>-310631519572.41986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-310631519572.41986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-1294297998.218416</v>
      </c>
      <c r="L3240" s="444">
        <f t="shared" ca="1" si="144"/>
        <v>-311925817570.63831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-311925817570.63831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-1299690906.5443263</v>
      </c>
      <c r="L3241" s="444">
        <f t="shared" ca="1" si="144"/>
        <v>-313225508477.18262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-313225508477.18262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-1305106285.3215942</v>
      </c>
      <c r="L3242" s="444">
        <f t="shared" ca="1" si="144"/>
        <v>-314530614762.50421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-314530614762.50421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-1310544228.1771009</v>
      </c>
      <c r="L3243" s="444">
        <f t="shared" ca="1" si="144"/>
        <v>-315841158990.68134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-315841158990.68134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-1316004829.1278389</v>
      </c>
      <c r="L3244" s="444">
        <f t="shared" ca="1" si="144"/>
        <v>-317157163819.8092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-317157163819.8092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-1321488182.5825384</v>
      </c>
      <c r="L3245" s="444">
        <f t="shared" ca="1" si="144"/>
        <v>-318478652002.39172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-318478652002.39172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-1326994383.3432989</v>
      </c>
      <c r="L3246" s="444">
        <f t="shared" ca="1" si="144"/>
        <v>-319805646385.73505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-319805646385.73505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-1332523526.6072292</v>
      </c>
      <c r="L3247" s="444">
        <f t="shared" ca="1" si="144"/>
        <v>-321138169912.34229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-321138169912.34229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-1338075707.9680929</v>
      </c>
      <c r="L3248" s="444">
        <f t="shared" ca="1" si="144"/>
        <v>-322476245620.31036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-322476245620.31036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-1343651023.4179599</v>
      </c>
      <c r="L3249" s="444">
        <f t="shared" ca="1" si="144"/>
        <v>-323819896643.72833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-323819896643.72833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-1349249569.3488681</v>
      </c>
      <c r="L3250" s="444">
        <f t="shared" ca="1" si="144"/>
        <v>-325169146213.07721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-325169146213.07721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-1354871442.5544884</v>
      </c>
      <c r="L3251" s="444">
        <f t="shared" ca="1" si="144"/>
        <v>-326524017655.63171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-326524017655.63171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-1360516740.2317989</v>
      </c>
      <c r="L3252" s="444">
        <f t="shared" ca="1" si="144"/>
        <v>-327884534395.86353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-327884534395.86353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-1366185559.9827647</v>
      </c>
      <c r="L3253" s="444">
        <f t="shared" ca="1" si="144"/>
        <v>-329250719955.84631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-329250719955.84631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-1371877999.8160262</v>
      </c>
      <c r="L3254" s="444">
        <f t="shared" ca="1" si="144"/>
        <v>-330622597955.66235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-330622597955.66235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-1377594158.1485932</v>
      </c>
      <c r="L3255" s="444">
        <f t="shared" ca="1" si="144"/>
        <v>-332000192113.81097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-332000192113.81097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-1383334133.8075457</v>
      </c>
      <c r="L3256" s="444">
        <f t="shared" ca="1" si="144"/>
        <v>-333383526247.61853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-333383526247.61853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-1389098026.0317438</v>
      </c>
      <c r="L3257" s="444">
        <f t="shared" ca="1" si="144"/>
        <v>-334772624273.65027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-334772624273.65027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-1394885934.4735427</v>
      </c>
      <c r="L3258" s="444">
        <f t="shared" ca="1" si="144"/>
        <v>-336167510208.12384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-336167510208.12384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-1400697959.200516</v>
      </c>
      <c r="L3259" s="444">
        <f t="shared" ca="1" si="144"/>
        <v>-337568208167.32434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-337568208167.32434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-1406534200.6971848</v>
      </c>
      <c r="L3260" s="444">
        <f t="shared" ca="1" si="144"/>
        <v>-338974742368.02155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-338974742368.02155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-1412394759.8667564</v>
      </c>
      <c r="L3261" s="444">
        <f t="shared" ca="1" si="144"/>
        <v>-340387137127.88831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-340387137127.88831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-1418279738.0328679</v>
      </c>
      <c r="L3262" s="444">
        <f t="shared" ca="1" si="144"/>
        <v>-341805416865.9212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-341805416865.9212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-1424189236.9413383</v>
      </c>
      <c r="L3263" s="444">
        <f t="shared" ca="1" si="144"/>
        <v>-343229606102.86255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-343229606102.86255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-1430123358.7619274</v>
      </c>
      <c r="L3264" s="444">
        <f t="shared" ca="1" si="144"/>
        <v>-344659729461.62445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-344659729461.62445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-1436082206.090102</v>
      </c>
      <c r="L3265" s="444">
        <f t="shared" ca="1" si="144"/>
        <v>-346095811667.71454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-346095811667.71454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-1442065881.9488106</v>
      </c>
      <c r="L3266" s="444">
        <f t="shared" ca="1" si="144"/>
        <v>-347537877549.66333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-347537877549.66333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-1448074489.7902639</v>
      </c>
      <c r="L3267" s="444">
        <f t="shared" ca="1" si="144"/>
        <v>-348985952039.45361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-348985952039.45361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-1454108133.4977233</v>
      </c>
      <c r="L3268" s="444">
        <f t="shared" ca="1" si="144"/>
        <v>-350440060172.95135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-350440060172.95135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-1460166917.3872974</v>
      </c>
      <c r="L3269" s="444">
        <f t="shared" ca="1" si="144"/>
        <v>-351900227090.33862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-351900227090.33862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-1466250946.2097442</v>
      </c>
      <c r="L3270" s="444">
        <f t="shared" ca="1" si="144"/>
        <v>-353366478036.54834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-353366478036.54834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-1472360325.1522846</v>
      </c>
      <c r="L3271" s="444">
        <f t="shared" ca="1" si="144"/>
        <v>-354838838361.70062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-354838838361.70062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-1478495159.8404193</v>
      </c>
      <c r="L3272" s="444">
        <f t="shared" ca="1" si="144"/>
        <v>-356317333521.54102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-356317333521.54102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-1484655556.3397541</v>
      </c>
      <c r="L3273" s="444">
        <f t="shared" ca="1" si="144"/>
        <v>-357801989077.8808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-357801989077.8808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-1490841621.1578367</v>
      </c>
      <c r="L3274" s="444">
        <f t="shared" ca="1" si="144"/>
        <v>-359292830699.03864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-359292830699.03864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-1497053461.2459943</v>
      </c>
      <c r="L3275" s="444">
        <f t="shared" ca="1" si="144"/>
        <v>-360789884160.28461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-360789884160.28461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-1503291184.0011859</v>
      </c>
      <c r="L3276" s="444">
        <f t="shared" ca="1" si="144"/>
        <v>-362293175344.28577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-362293175344.28577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-1509554897.2678573</v>
      </c>
      <c r="L3277" s="444">
        <f t="shared" ca="1" si="144"/>
        <v>-363802730241.55365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-363802730241.55365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-1515844709.3398068</v>
      </c>
      <c r="L3278" s="444">
        <f t="shared" ca="1" si="144"/>
        <v>-365318574950.89343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-365318574950.89343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-1522160728.9620559</v>
      </c>
      <c r="L3279" s="444">
        <f t="shared" ca="1" si="144"/>
        <v>-366840735679.85547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-366840735679.85547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-1528503065.332731</v>
      </c>
      <c r="L3280" s="444">
        <f t="shared" ca="1" si="144"/>
        <v>-368369238745.18817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-368369238745.18817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-1534871828.1049507</v>
      </c>
      <c r="L3281" s="444">
        <f t="shared" ca="1" si="144"/>
        <v>-369904110573.29315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-369904110573.29315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-1541267127.3887215</v>
      </c>
      <c r="L3282" s="444">
        <f t="shared" ca="1" si="144"/>
        <v>-371445377700.68188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-371445377700.68188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-1547689073.7528412</v>
      </c>
      <c r="L3283" s="444">
        <f t="shared" ca="1" si="144"/>
        <v>-372993066774.43475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-372993066774.43475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-1554137778.2268114</v>
      </c>
      <c r="L3284" s="444">
        <f t="shared" ca="1" si="144"/>
        <v>-374547204552.66156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-374547204552.66156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-1560613352.3027565</v>
      </c>
      <c r="L3285" s="444">
        <f t="shared" ca="1" si="144"/>
        <v>-376107817904.96429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-376107817904.96429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-1567115907.9373512</v>
      </c>
      <c r="L3286" s="444">
        <f t="shared" ca="1" si="144"/>
        <v>-377674933812.90167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-377674933812.90167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-1573645557.553757</v>
      </c>
      <c r="L3287" s="444">
        <f t="shared" ca="1" si="144"/>
        <v>-379248579370.45544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-379248579370.45544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-1580202414.0435643</v>
      </c>
      <c r="L3288" s="444">
        <f t="shared" ca="1" si="144"/>
        <v>-380828781784.49902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-380828781784.49902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-1586786590.7687459</v>
      </c>
      <c r="L3289" s="444">
        <f t="shared" ca="1" si="144"/>
        <v>-382415568375.26776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-382415568375.26776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-1593398201.5636156</v>
      </c>
      <c r="L3290" s="444">
        <f t="shared" ca="1" si="144"/>
        <v>-384008966576.83136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-384008966576.83136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-1600037360.7367973</v>
      </c>
      <c r="L3291" s="444">
        <f t="shared" ca="1" si="144"/>
        <v>-385609003937.56818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-385609003937.56818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-1606704183.0732007</v>
      </c>
      <c r="L3292" s="444">
        <f t="shared" ca="1" si="144"/>
        <v>-387215708120.64136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-387215708120.64136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-1613398783.8360057</v>
      </c>
      <c r="L3293" s="444">
        <f t="shared" ca="1" si="144"/>
        <v>-388829106904.47736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-388829106904.47736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-1620121278.7686555</v>
      </c>
      <c r="L3294" s="444">
        <f t="shared" ca="1" si="144"/>
        <v>-390449228183.24603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-390449228183.24603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-1626871784.0968585</v>
      </c>
      <c r="L3295" s="444">
        <f t="shared" ca="1" si="144"/>
        <v>-392076099967.3429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-392076099967.3429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-1633650416.5305953</v>
      </c>
      <c r="L3296" s="444">
        <f t="shared" ca="1" si="144"/>
        <v>-393709750383.87347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-393709750383.87347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-1640457293.2661395</v>
      </c>
      <c r="L3297" s="444">
        <f t="shared" ca="1" si="144"/>
        <v>-395350207677.13959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-395350207677.13959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-1647292531.9880817</v>
      </c>
      <c r="L3298" s="444">
        <f t="shared" ca="1" si="144"/>
        <v>-396997500209.12769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-396997500209.12769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-1654156250.8713653</v>
      </c>
      <c r="L3299" s="444">
        <f t="shared" ca="1" si="144"/>
        <v>-398651656459.99902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-398651656459.99902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-1661048568.5833292</v>
      </c>
      <c r="L3300" s="444">
        <f t="shared" ca="1" si="144"/>
        <v>-400312705028.58234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-400312705028.58234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-1667969604.2857597</v>
      </c>
      <c r="L3301" s="444">
        <f t="shared" ca="1" si="144"/>
        <v>-401980674632.8681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-401980674632.8681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-1674919477.6369505</v>
      </c>
      <c r="L3302" s="444">
        <f t="shared" ca="1" si="144"/>
        <v>-403655594110.50507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-403655594110.50507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-1681898308.793771</v>
      </c>
      <c r="L3303" s="444">
        <f t="shared" ca="1" si="144"/>
        <v>-405337492419.29883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-405337492419.29883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-1688906218.4137452</v>
      </c>
      <c r="L3304" s="444">
        <f t="shared" ca="1" si="144"/>
        <v>-407026398637.71259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-407026398637.71259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-1695943327.6571357</v>
      </c>
      <c r="L3305" s="444">
        <f t="shared" ca="1" si="144"/>
        <v>-408722341965.36975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-408722341965.36975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-1703009758.1890407</v>
      </c>
      <c r="L3306" s="444">
        <f t="shared" ca="1" si="144"/>
        <v>-410425351723.55878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-410425351723.55878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-1710105632.181495</v>
      </c>
      <c r="L3307" s="444">
        <f t="shared" ca="1" si="144"/>
        <v>-412135457355.7403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-412135457355.7403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-1717231072.3155847</v>
      </c>
      <c r="L3308" s="444">
        <f t="shared" ca="1" si="144"/>
        <v>-413852688428.05591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-413852688428.05591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-1724386201.7835662</v>
      </c>
      <c r="L3309" s="444">
        <f t="shared" ca="1" si="144"/>
        <v>-415577074629.83948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-415577074629.83948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-1731571144.2909977</v>
      </c>
      <c r="L3310" s="444">
        <f t="shared" ca="1" si="144"/>
        <v>-417308645774.13049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-417308645774.13049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-1738786024.058877</v>
      </c>
      <c r="L3311" s="444">
        <f t="shared" ca="1" si="144"/>
        <v>-419047431798.18939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-419047431798.18939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-1746030965.8257892</v>
      </c>
      <c r="L3312" s="444">
        <f t="shared" ca="1" si="144"/>
        <v>-420793462764.0152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-420793462764.0152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-1753306094.8500633</v>
      </c>
      <c r="L3313" s="444">
        <f t="shared" ca="1" si="144"/>
        <v>-422546768858.86523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-422546768858.86523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-1760611536.9119384</v>
      </c>
      <c r="L3314" s="444">
        <f t="shared" ca="1" si="144"/>
        <v>-424307380395.77716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-424307380395.77716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-1767947418.3157382</v>
      </c>
      <c r="L3315" s="444">
        <f t="shared" ca="1" si="144"/>
        <v>-426075327814.0929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-426075327814.0929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-1775313865.8920536</v>
      </c>
      <c r="L3316" s="444">
        <f t="shared" ca="1" si="144"/>
        <v>-427850641679.98492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-427850641679.98492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-1782711006.9999371</v>
      </c>
      <c r="L3317" s="444">
        <f t="shared" ca="1" si="144"/>
        <v>-429633352686.98486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-429633352686.98486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-1790138969.5291035</v>
      </c>
      <c r="L3318" s="444">
        <f t="shared" ca="1" si="144"/>
        <v>-431423491656.51398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-431423491656.51398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-1797597881.9021416</v>
      </c>
      <c r="L3319" s="444">
        <f t="shared" ca="1" si="144"/>
        <v>-433221089538.41614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-433221089538.41614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-1805087873.0767336</v>
      </c>
      <c r="L3320" s="444">
        <f t="shared" ca="1" si="144"/>
        <v>-435026177411.49286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-435026177411.49286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-1812609072.5478868</v>
      </c>
      <c r="L3321" s="444">
        <f t="shared" ca="1" si="144"/>
        <v>-436838786484.04077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-436838786484.04077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-1820161610.3501701</v>
      </c>
      <c r="L3322" s="444">
        <f t="shared" ca="1" si="144"/>
        <v>-438658948094.39093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-438658948094.39093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-1827745617.0599623</v>
      </c>
      <c r="L3323" s="444">
        <f t="shared" ref="L3323:L3577" ca="1" si="149">I3323-J3323+K3323</f>
        <v>-440486693711.45087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-440486693711.45087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-1835361223.7977118</v>
      </c>
      <c r="L3324" s="444">
        <f t="shared" ca="1" si="149"/>
        <v>-442322054935.2486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-442322054935.2486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-1843008562.2302024</v>
      </c>
      <c r="L3325" s="444">
        <f t="shared" ca="1" si="149"/>
        <v>-444165063497.47882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-444165063497.47882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-1850687764.5728283</v>
      </c>
      <c r="L3326" s="444">
        <f t="shared" ca="1" si="149"/>
        <v>-446015751262.05164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-446015751262.05164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-1858398963.5918818</v>
      </c>
      <c r="L3327" s="444">
        <f t="shared" ca="1" si="149"/>
        <v>-447874150225.64349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-447874150225.64349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-1866142292.6068478</v>
      </c>
      <c r="L3328" s="444">
        <f t="shared" ca="1" si="149"/>
        <v>-449740292518.25037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-449740292518.25037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-1873917885.4927099</v>
      </c>
      <c r="L3329" s="444">
        <f t="shared" ca="1" si="149"/>
        <v>-451614210403.7431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-451614210403.7431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-1881725876.6822629</v>
      </c>
      <c r="L3330" s="444">
        <f t="shared" ca="1" si="149"/>
        <v>-453495936280.42535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-453495936280.42535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-1889566401.1684389</v>
      </c>
      <c r="L3331" s="444">
        <f t="shared" ca="1" si="149"/>
        <v>-455385502681.59381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-455385502681.59381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-1897439594.5066409</v>
      </c>
      <c r="L3332" s="444">
        <f t="shared" ca="1" si="149"/>
        <v>-457282942276.10046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-457282942276.10046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-1905345592.8170853</v>
      </c>
      <c r="L3333" s="444">
        <f t="shared" ca="1" si="149"/>
        <v>-459188287868.91754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-459188287868.91754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-1913284532.7871566</v>
      </c>
      <c r="L3334" s="444">
        <f t="shared" ca="1" si="149"/>
        <v>-461101572401.70471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-461101572401.70471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-1921256551.6737697</v>
      </c>
      <c r="L3335" s="444">
        <f t="shared" ca="1" si="149"/>
        <v>-463022828953.37848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-463022828953.37848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-1929261787.3057439</v>
      </c>
      <c r="L3336" s="444">
        <f t="shared" ca="1" si="149"/>
        <v>-464952090740.6842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-464952090740.6842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-1937300378.0861843</v>
      </c>
      <c r="L3337" s="444">
        <f t="shared" ca="1" si="149"/>
        <v>-466889391118.77039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-466889391118.77039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-1945372462.9948769</v>
      </c>
      <c r="L3338" s="444">
        <f t="shared" ca="1" si="149"/>
        <v>-468834763581.76526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-468834763581.76526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-1953478181.5906885</v>
      </c>
      <c r="L3339" s="444">
        <f t="shared" ca="1" si="149"/>
        <v>-470788241763.35596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-470788241763.35596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-1961617674.013983</v>
      </c>
      <c r="L3340" s="444">
        <f t="shared" ca="1" si="149"/>
        <v>-472749859437.36993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-472749859437.36993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-1969791080.9890413</v>
      </c>
      <c r="L3341" s="444">
        <f t="shared" ca="1" si="149"/>
        <v>-474719650518.35895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-474719650518.35895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-1977998543.8264959</v>
      </c>
      <c r="L3342" s="444">
        <f t="shared" ca="1" si="149"/>
        <v>-476697649062.18542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-476697649062.18542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-1986240204.4257727</v>
      </c>
      <c r="L3343" s="444">
        <f t="shared" ca="1" si="149"/>
        <v>-478683889266.61121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-478683889266.61121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-1994516205.2775464</v>
      </c>
      <c r="L3344" s="444">
        <f t="shared" ca="1" si="149"/>
        <v>-480678405471.88873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-480678405471.88873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-2002826689.466203</v>
      </c>
      <c r="L3345" s="444">
        <f t="shared" ca="1" si="149"/>
        <v>-482681232161.35492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-482681232161.35492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-2011171800.6723125</v>
      </c>
      <c r="L3346" s="444">
        <f t="shared" ca="1" si="149"/>
        <v>-484692403962.02722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-484692403962.02722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-2019551683.1751134</v>
      </c>
      <c r="L3347" s="444">
        <f t="shared" ca="1" si="149"/>
        <v>-486711955645.20233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-486711955645.20233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-2027966481.8550098</v>
      </c>
      <c r="L3348" s="444">
        <f t="shared" ca="1" si="149"/>
        <v>-488739922127.05731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-488739922127.05731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-2036416342.1960721</v>
      </c>
      <c r="L3349" s="444">
        <f t="shared" ca="1" si="149"/>
        <v>-490776338469.25336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-490776338469.25336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-2044901410.2885556</v>
      </c>
      <c r="L3350" s="444">
        <f t="shared" ca="1" si="149"/>
        <v>-492821239879.54193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-492821239879.54193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-2053421832.8314247</v>
      </c>
      <c r="L3351" s="444">
        <f t="shared" ca="1" si="149"/>
        <v>-494874661712.37335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-494874661712.37335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-2061977757.1348891</v>
      </c>
      <c r="L3352" s="444">
        <f t="shared" ca="1" si="149"/>
        <v>-496936639469.50824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-496936639469.50824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-2070569331.122951</v>
      </c>
      <c r="L3353" s="444">
        <f t="shared" ca="1" si="149"/>
        <v>-499007208800.63116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-499007208800.63116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-2079196703.335963</v>
      </c>
      <c r="L3354" s="444">
        <f t="shared" ca="1" si="149"/>
        <v>-501086405503.9671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-501086405503.9671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-2087860022.9331963</v>
      </c>
      <c r="L3355" s="444">
        <f t="shared" ca="1" si="149"/>
        <v>-503174265526.90027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-503174265526.90027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-2096559439.6954181</v>
      </c>
      <c r="L3356" s="444">
        <f t="shared" ca="1" si="149"/>
        <v>-505270824966.5957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-505270824966.5957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-2105295104.027482</v>
      </c>
      <c r="L3357" s="444">
        <f t="shared" ca="1" si="149"/>
        <v>-507376120070.62317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-507376120070.62317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-2114067166.9609299</v>
      </c>
      <c r="L3358" s="444">
        <f t="shared" ca="1" si="149"/>
        <v>-509490187237.58411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-509490187237.58411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-2122875780.1566005</v>
      </c>
      <c r="L3359" s="444">
        <f t="shared" ca="1" si="149"/>
        <v>-511613063017.74072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-511613063017.74072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-2131721095.9072528</v>
      </c>
      <c r="L3360" s="444">
        <f t="shared" ca="1" si="149"/>
        <v>-513744784113.64795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-513744784113.64795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-2140603267.1401997</v>
      </c>
      <c r="L3361" s="444">
        <f t="shared" ca="1" si="149"/>
        <v>-515885387380.78815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-515885387380.78815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-2149522447.4199505</v>
      </c>
      <c r="L3362" s="444">
        <f t="shared" ca="1" si="149"/>
        <v>-518034909828.20807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-518034909828.20807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-2158478790.9508672</v>
      </c>
      <c r="L3363" s="444">
        <f t="shared" ca="1" si="149"/>
        <v>-520193388619.15894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-520193388619.15894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-2167472452.5798287</v>
      </c>
      <c r="L3364" s="444">
        <f t="shared" ca="1" si="149"/>
        <v>-522360861071.73877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-522360861071.73877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-2176503587.7989116</v>
      </c>
      <c r="L3365" s="444">
        <f t="shared" ca="1" si="149"/>
        <v>-524537364659.53766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-524537364659.53766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-2185572352.7480736</v>
      </c>
      <c r="L3366" s="444">
        <f t="shared" ca="1" si="149"/>
        <v>-526722937012.28571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-526722937012.28571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-2194678904.2178569</v>
      </c>
      <c r="L3367" s="444">
        <f t="shared" ca="1" si="149"/>
        <v>-528917615916.50354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-528917615916.50354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-2203823399.6520977</v>
      </c>
      <c r="L3368" s="444">
        <f t="shared" ca="1" si="149"/>
        <v>-531121439316.15564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-531121439316.15564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-2213005997.1506486</v>
      </c>
      <c r="L3369" s="444">
        <f t="shared" ca="1" si="149"/>
        <v>-533334445313.30627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-533334445313.30627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-2222226855.4721093</v>
      </c>
      <c r="L3370" s="444">
        <f t="shared" ca="1" si="149"/>
        <v>-535556672168.77838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-535556672168.77838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-2231486134.0365767</v>
      </c>
      <c r="L3371" s="444">
        <f t="shared" ca="1" si="149"/>
        <v>-537788158302.81494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-537788158302.81494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-2240783992.9283957</v>
      </c>
      <c r="L3372" s="444">
        <f t="shared" ca="1" si="149"/>
        <v>-540028942295.74335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-540028942295.74335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-2250120592.8989305</v>
      </c>
      <c r="L3373" s="444">
        <f t="shared" ca="1" si="149"/>
        <v>-542279062888.64227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-542279062888.64227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-2259496095.3693423</v>
      </c>
      <c r="L3374" s="444">
        <f t="shared" ca="1" si="149"/>
        <v>-544538558984.0116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-544538558984.0116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-2268910662.4333816</v>
      </c>
      <c r="L3375" s="444">
        <f t="shared" ca="1" si="149"/>
        <v>-546807469646.44501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-546807469646.44501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-2278364456.8601875</v>
      </c>
      <c r="L3376" s="444">
        <f t="shared" ca="1" si="149"/>
        <v>-549085834103.30518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-549085834103.30518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-2287857642.097105</v>
      </c>
      <c r="L3377" s="444">
        <f t="shared" ca="1" si="149"/>
        <v>-551373691745.40222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-551373691745.40222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-2297390382.2725091</v>
      </c>
      <c r="L3378" s="444">
        <f t="shared" ca="1" si="149"/>
        <v>-553671082127.67468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-553671082127.67468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-2306962842.1986446</v>
      </c>
      <c r="L3379" s="444">
        <f t="shared" ca="1" si="149"/>
        <v>-555978044969.87329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-555978044969.87329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-2316575187.3744721</v>
      </c>
      <c r="L3380" s="444">
        <f t="shared" ca="1" si="149"/>
        <v>-558294620157.2478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-558294620157.2478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-2326227583.9885325</v>
      </c>
      <c r="L3381" s="444">
        <f t="shared" ca="1" si="149"/>
        <v>-560620847741.23633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-560620847741.23633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-2335920198.9218178</v>
      </c>
      <c r="L3382" s="444">
        <f t="shared" ca="1" si="149"/>
        <v>-562956767940.1582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-562956767940.1582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-2345653199.750659</v>
      </c>
      <c r="L3383" s="444">
        <f t="shared" ca="1" si="149"/>
        <v>-565302421139.90881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-565302421139.90881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-2355426754.74962</v>
      </c>
      <c r="L3384" s="444">
        <f t="shared" ca="1" si="149"/>
        <v>-567657847894.65845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-567657847894.65845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-2365241032.8944101</v>
      </c>
      <c r="L3385" s="444">
        <f t="shared" ca="1" si="149"/>
        <v>-570023088927.55286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-570023088927.55286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-2375096203.8648033</v>
      </c>
      <c r="L3386" s="444">
        <f t="shared" ca="1" si="149"/>
        <v>-572398185131.4176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-572398185131.4176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-2384992438.0475731</v>
      </c>
      <c r="L3387" s="444">
        <f t="shared" ca="1" si="149"/>
        <v>-574783177569.46521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-574783177569.46521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-2394929906.5394382</v>
      </c>
      <c r="L3388" s="444">
        <f t="shared" ca="1" si="149"/>
        <v>-577178107476.00464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-577178107476.00464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-2404908781.1500192</v>
      </c>
      <c r="L3389" s="444">
        <f t="shared" ca="1" si="149"/>
        <v>-579583016257.15466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-579583016257.15466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-2414929234.4048109</v>
      </c>
      <c r="L3390" s="444">
        <f t="shared" ca="1" si="149"/>
        <v>-581997945491.55945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-581997945491.55945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-2424991439.5481644</v>
      </c>
      <c r="L3391" s="444">
        <f t="shared" ca="1" si="149"/>
        <v>-584422936931.10767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-584422936931.10767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-2435095570.5462818</v>
      </c>
      <c r="L3392" s="444">
        <f t="shared" ca="1" si="149"/>
        <v>-586858032501.65393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-586858032501.65393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-2445241802.0902247</v>
      </c>
      <c r="L3393" s="444">
        <f t="shared" ca="1" si="149"/>
        <v>-589303274303.74414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-589303274303.74414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-2455430309.5989337</v>
      </c>
      <c r="L3394" s="444">
        <f t="shared" ca="1" si="149"/>
        <v>-591758704613.34302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-591758704613.34302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-2465661269.2222624</v>
      </c>
      <c r="L3395" s="444">
        <f t="shared" ca="1" si="149"/>
        <v>-594224365882.56531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-594224365882.56531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-2475934857.8440223</v>
      </c>
      <c r="L3396" s="444">
        <f t="shared" ca="1" si="149"/>
        <v>-596700300740.4093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-596700300740.4093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-2486251253.0850387</v>
      </c>
      <c r="L3397" s="444">
        <f t="shared" ca="1" si="149"/>
        <v>-599186551993.49438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-599186551993.49438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-2496610633.3062267</v>
      </c>
      <c r="L3398" s="444">
        <f t="shared" ca="1" si="149"/>
        <v>-601683162626.80066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-601683162626.80066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-2507013177.6116695</v>
      </c>
      <c r="L3399" s="444">
        <f t="shared" ca="1" si="149"/>
        <v>-604190175804.41235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-604190175804.41235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-2517459065.8517179</v>
      </c>
      <c r="L3400" s="444">
        <f t="shared" ca="1" si="149"/>
        <v>-606707634870.26404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-606707634870.26404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-2527948478.6261001</v>
      </c>
      <c r="L3401" s="444">
        <f t="shared" ca="1" si="149"/>
        <v>-609235583348.89014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-609235583348.89014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-2538481597.2870421</v>
      </c>
      <c r="L3402" s="444">
        <f t="shared" ca="1" si="149"/>
        <v>-611774064946.17712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-611774064946.17712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-2549058603.9424047</v>
      </c>
      <c r="L3403" s="444">
        <f t="shared" ca="1" si="149"/>
        <v>-614323123550.11951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-614323123550.11951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-2559679681.4588313</v>
      </c>
      <c r="L3404" s="444">
        <f t="shared" ca="1" si="149"/>
        <v>-616882803231.57837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-616882803231.57837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-2570345013.46491</v>
      </c>
      <c r="L3405" s="444">
        <f t="shared" ca="1" si="149"/>
        <v>-619453148245.04333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-619453148245.04333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-2581054784.3543472</v>
      </c>
      <c r="L3406" s="444">
        <f t="shared" ca="1" si="149"/>
        <v>-622034203029.39771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-622034203029.39771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-2591809179.2891569</v>
      </c>
      <c r="L3407" s="444">
        <f t="shared" ca="1" si="149"/>
        <v>-624626012208.68689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-624626012208.68689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-2602608384.2028618</v>
      </c>
      <c r="L3408" s="444">
        <f t="shared" ca="1" si="149"/>
        <v>-627228620592.88977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-627228620592.88977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-2613452585.8037071</v>
      </c>
      <c r="L3409" s="444">
        <f t="shared" ca="1" si="149"/>
        <v>-629842073178.69348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-629842073178.69348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-2624341971.5778894</v>
      </c>
      <c r="L3410" s="444">
        <f t="shared" ca="1" si="149"/>
        <v>-632466415150.27136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-632466415150.27136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-2635276729.7927971</v>
      </c>
      <c r="L3411" s="444">
        <f t="shared" ca="1" si="149"/>
        <v>-635101691880.06421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-635101691880.06421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-2646257049.5002675</v>
      </c>
      <c r="L3412" s="444">
        <f t="shared" ca="1" si="149"/>
        <v>-637747948929.56445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-637747948929.56445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-2657283120.5398517</v>
      </c>
      <c r="L3413" s="444">
        <f t="shared" ca="1" si="149"/>
        <v>-640405232050.10425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-640405232050.10425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-2668355133.5421009</v>
      </c>
      <c r="L3414" s="444">
        <f t="shared" ca="1" si="149"/>
        <v>-643073587183.64636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-643073587183.64636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-2679473279.93186</v>
      </c>
      <c r="L3415" s="444">
        <f t="shared" ca="1" si="149"/>
        <v>-645753060463.57825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-645753060463.57825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-2690637751.9315758</v>
      </c>
      <c r="L3416" s="444">
        <f t="shared" ca="1" si="149"/>
        <v>-648443698215.50977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-648443698215.50977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-2701848742.5646238</v>
      </c>
      <c r="L3417" s="444">
        <f t="shared" ca="1" si="149"/>
        <v>-651145546958.07434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-651145546958.07434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-2713106445.6586432</v>
      </c>
      <c r="L3418" s="444">
        <f t="shared" ca="1" si="149"/>
        <v>-653858653403.73303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-653858653403.73303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-2724411055.8488874</v>
      </c>
      <c r="L3419" s="444">
        <f t="shared" ca="1" si="149"/>
        <v>-656583064459.58191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-656583064459.58191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-2735762768.5815911</v>
      </c>
      <c r="L3420" s="444">
        <f t="shared" ca="1" si="149"/>
        <v>-659318827228.16345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-659318827228.16345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-2747161780.1173477</v>
      </c>
      <c r="L3421" s="444">
        <f t="shared" ca="1" si="149"/>
        <v>-662065989008.28076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-662065989008.28076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-2758608287.534503</v>
      </c>
      <c r="L3422" s="444">
        <f t="shared" ca="1" si="149"/>
        <v>-664824597295.81531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-664824597295.81531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-2770102488.732564</v>
      </c>
      <c r="L3423" s="444">
        <f t="shared" ca="1" si="149"/>
        <v>-667594699784.54785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-667594699784.54785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-2781644582.435616</v>
      </c>
      <c r="L3424" s="444">
        <f t="shared" ca="1" si="149"/>
        <v>-670376344366.98352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-670376344366.98352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-2793234768.1957645</v>
      </c>
      <c r="L3425" s="444">
        <f t="shared" ca="1" si="149"/>
        <v>-673169579135.17932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-673169579135.17932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-2804873246.3965807</v>
      </c>
      <c r="L3426" s="444">
        <f t="shared" ca="1" si="149"/>
        <v>-675974452381.57593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-675974452381.57593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-2816560218.2565665</v>
      </c>
      <c r="L3427" s="444">
        <f t="shared" ca="1" si="149"/>
        <v>-678791012599.83252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-678791012599.83252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-2828295885.8326354</v>
      </c>
      <c r="L3428" s="444">
        <f t="shared" ca="1" si="149"/>
        <v>-681619308485.66516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-681619308485.66516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-2840080452.0236049</v>
      </c>
      <c r="L3429" s="444">
        <f t="shared" ca="1" si="149"/>
        <v>-684459388937.68872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-684459388937.68872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-2851914120.5737028</v>
      </c>
      <c r="L3430" s="444">
        <f t="shared" ca="1" si="149"/>
        <v>-687311303058.26245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-687311303058.26245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-2863797096.0760937</v>
      </c>
      <c r="L3431" s="444">
        <f t="shared" ca="1" si="149"/>
        <v>-690175100154.3385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-690175100154.3385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-2875729583.9764104</v>
      </c>
      <c r="L3432" s="444">
        <f t="shared" ca="1" si="149"/>
        <v>-693050829738.31494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-693050829738.31494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-2887711790.5763121</v>
      </c>
      <c r="L3433" s="444">
        <f t="shared" ca="1" si="149"/>
        <v>-695938541528.89124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-695938541528.89124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-2899743923.0370469</v>
      </c>
      <c r="L3434" s="444">
        <f t="shared" ca="1" si="149"/>
        <v>-698838285451.92822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-698838285451.92822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-2911826189.3830342</v>
      </c>
      <c r="L3435" s="444">
        <f t="shared" ca="1" si="149"/>
        <v>-701750111641.31128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-701750111641.31128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-2923958798.5054636</v>
      </c>
      <c r="L3436" s="444">
        <f t="shared" ca="1" si="149"/>
        <v>-704674070439.81677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-704674070439.81677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-2936141960.1659031</v>
      </c>
      <c r="L3437" s="444">
        <f t="shared" ca="1" si="149"/>
        <v>-707610212399.98267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-707610212399.98267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-2948375884.9999275</v>
      </c>
      <c r="L3438" s="444">
        <f t="shared" ca="1" si="149"/>
        <v>-710558588284.98254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-710558588284.98254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-2960660784.5207605</v>
      </c>
      <c r="L3439" s="444">
        <f t="shared" ca="1" si="149"/>
        <v>-713519249069.5033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-713519249069.5033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-2972996871.1229305</v>
      </c>
      <c r="L3440" s="444">
        <f t="shared" ca="1" si="149"/>
        <v>-716492245940.62622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-716492245940.62622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-2985384358.0859427</v>
      </c>
      <c r="L3441" s="444">
        <f t="shared" ca="1" si="149"/>
        <v>-719477630298.71216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-719477630298.71216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-2997823459.5779672</v>
      </c>
      <c r="L3442" s="444">
        <f t="shared" ca="1" si="149"/>
        <v>-722475453758.29016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-722475453758.29016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-3010314390.6595421</v>
      </c>
      <c r="L3443" s="444">
        <f t="shared" ca="1" si="149"/>
        <v>-725485768148.94971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-725485768148.94971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-3022857367.2872906</v>
      </c>
      <c r="L3444" s="444">
        <f t="shared" ca="1" si="149"/>
        <v>-728508625516.23694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-728508625516.23694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-3035452606.3176537</v>
      </c>
      <c r="L3445" s="444">
        <f t="shared" ca="1" si="149"/>
        <v>-731544078122.55457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-731544078122.55457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-3048100325.510644</v>
      </c>
      <c r="L3446" s="444">
        <f t="shared" ca="1" si="149"/>
        <v>-734592178448.06519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-734592178448.06519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-3060800743.5336051</v>
      </c>
      <c r="L3447" s="444">
        <f t="shared" ca="1" si="149"/>
        <v>-737652979191.59875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-737652979191.59875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-3073554079.9649949</v>
      </c>
      <c r="L3448" s="444">
        <f t="shared" ca="1" si="149"/>
        <v>-740726533271.56372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-740726533271.56372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-3086360555.298182</v>
      </c>
      <c r="L3449" s="444">
        <f t="shared" ca="1" si="149"/>
        <v>-743812893826.86194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-743812893826.86194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-3099220390.9452581</v>
      </c>
      <c r="L3450" s="444">
        <f t="shared" ca="1" si="149"/>
        <v>-746912114217.80725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-746912114217.80725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-3112133809.2408633</v>
      </c>
      <c r="L3451" s="444">
        <f t="shared" ca="1" si="149"/>
        <v>-750024248027.0481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-750024248027.0481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-3125101033.4460335</v>
      </c>
      <c r="L3452" s="444">
        <f t="shared" ca="1" si="149"/>
        <v>-753149349060.49414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-753149349060.49414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-3138122287.752059</v>
      </c>
      <c r="L3453" s="444">
        <f t="shared" ca="1" si="149"/>
        <v>-756287471348.24622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-756287471348.24622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-3151197797.284359</v>
      </c>
      <c r="L3454" s="444">
        <f t="shared" ca="1" si="149"/>
        <v>-759438669145.53052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-759438669145.53052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-3164327788.1063771</v>
      </c>
      <c r="L3455" s="444">
        <f t="shared" ca="1" si="149"/>
        <v>-762602996933.63684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-762602996933.63684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-3177512487.2234869</v>
      </c>
      <c r="L3456" s="444">
        <f t="shared" ca="1" si="149"/>
        <v>-765780509420.86035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-765780509420.86035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-3190752122.5869179</v>
      </c>
      <c r="L3457" s="444">
        <f t="shared" ca="1" si="149"/>
        <v>-768971261543.44727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-768971261543.44727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-3204046923.0976968</v>
      </c>
      <c r="L3458" s="444">
        <f t="shared" ca="1" si="149"/>
        <v>-772175308466.54492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-772175308466.54492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-3217397118.6106038</v>
      </c>
      <c r="L3459" s="444">
        <f t="shared" ca="1" si="149"/>
        <v>-775392705585.15552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-775392705585.15552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-3230802939.938148</v>
      </c>
      <c r="L3460" s="444">
        <f t="shared" ca="1" si="149"/>
        <v>-778623508525.09363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-778623508525.09363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-3244264618.8545566</v>
      </c>
      <c r="L3461" s="444">
        <f t="shared" ca="1" si="149"/>
        <v>-781867773143.94824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-781867773143.94824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-3257782388.0997844</v>
      </c>
      <c r="L3462" s="444">
        <f t="shared" ca="1" si="149"/>
        <v>-785125555532.04797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-785125555532.04797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-3271356481.383533</v>
      </c>
      <c r="L3463" s="444">
        <f t="shared" ca="1" si="149"/>
        <v>-788396912013.43152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-788396912013.43152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-3284987133.389298</v>
      </c>
      <c r="L3464" s="444">
        <f t="shared" ca="1" si="149"/>
        <v>-791681899146.8208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-791681899146.8208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-3298674579.77842</v>
      </c>
      <c r="L3465" s="444">
        <f t="shared" ca="1" si="149"/>
        <v>-794980573726.59924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-794980573726.59924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-3312419057.1941633</v>
      </c>
      <c r="L3466" s="444">
        <f t="shared" ca="1" si="149"/>
        <v>-798292992783.79346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-798292992783.79346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-3326220803.2658062</v>
      </c>
      <c r="L3467" s="444">
        <f t="shared" ca="1" si="149"/>
        <v>-801619213587.0592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-801619213587.0592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-3340080056.6127467</v>
      </c>
      <c r="L3468" s="444">
        <f t="shared" ca="1" si="149"/>
        <v>-804959293643.672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-804959293643.672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-3353997056.8486333</v>
      </c>
      <c r="L3469" s="444">
        <f t="shared" ca="1" si="149"/>
        <v>-808313290700.52063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-808313290700.52063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-3367972044.5855026</v>
      </c>
      <c r="L3470" s="444">
        <f t="shared" ca="1" si="149"/>
        <v>-811681262745.10608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-811681262745.10608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-3382005261.437942</v>
      </c>
      <c r="L3471" s="444">
        <f t="shared" ca="1" si="149"/>
        <v>-815063268006.54407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-815063268006.54407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-3396096950.027267</v>
      </c>
      <c r="L3472" s="444">
        <f t="shared" ca="1" si="149"/>
        <v>-818459364956.57129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-818459364956.57129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-3410247353.9857135</v>
      </c>
      <c r="L3473" s="444">
        <f t="shared" ca="1" si="149"/>
        <v>-821869612310.55701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-821869612310.55701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-3424456717.9606543</v>
      </c>
      <c r="L3474" s="444">
        <f t="shared" ca="1" si="149"/>
        <v>-825294069028.5177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-825294069028.5177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-3438725287.6188235</v>
      </c>
      <c r="L3475" s="444">
        <f t="shared" ca="1" si="149"/>
        <v>-828732794316.13647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-828732794316.13647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-3453053309.6505685</v>
      </c>
      <c r="L3476" s="444">
        <f t="shared" ca="1" si="149"/>
        <v>-832185847625.78699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-832185847625.78699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-3467441031.7741122</v>
      </c>
      <c r="L3477" s="444">
        <f t="shared" ca="1" si="149"/>
        <v>-835653288657.56116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-835653288657.56116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-3481888702.7398381</v>
      </c>
      <c r="L3478" s="444">
        <f t="shared" ca="1" si="149"/>
        <v>-839135177360.30103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-839135177360.30103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-3496396572.3345876</v>
      </c>
      <c r="L3479" s="444">
        <f t="shared" ca="1" si="149"/>
        <v>-842631573932.63562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-842631573932.63562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-3510964891.3859816</v>
      </c>
      <c r="L3480" s="444">
        <f t="shared" ca="1" si="149"/>
        <v>-846142538824.02161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-846142538824.02161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-3525593911.7667565</v>
      </c>
      <c r="L3481" s="444">
        <f t="shared" ca="1" si="149"/>
        <v>-849668132735.78833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-849668132735.78833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-3540283886.3991179</v>
      </c>
      <c r="L3482" s="444">
        <f t="shared" ca="1" si="149"/>
        <v>-853208416622.1875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-853208416622.1875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-3555035069.2591147</v>
      </c>
      <c r="L3483" s="444">
        <f t="shared" ca="1" si="149"/>
        <v>-856763451691.44666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-856763451691.44666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-3569847715.3810277</v>
      </c>
      <c r="L3484" s="444">
        <f t="shared" ca="1" si="149"/>
        <v>-860333299406.82764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-860333299406.82764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-3584722080.8617816</v>
      </c>
      <c r="L3485" s="444">
        <f t="shared" ca="1" si="149"/>
        <v>-863918021487.68945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-863918021487.68945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-3599658422.8653722</v>
      </c>
      <c r="L3486" s="444">
        <f t="shared" ca="1" si="149"/>
        <v>-867517679910.55481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-867517679910.55481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-3614656999.6273117</v>
      </c>
      <c r="L3487" s="444">
        <f t="shared" ca="1" si="149"/>
        <v>-871132336910.18213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-871132336910.18213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-3629718070.4590926</v>
      </c>
      <c r="L3488" s="444">
        <f t="shared" ca="1" si="149"/>
        <v>-874762054980.64124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-874762054980.64124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-3644841895.7526717</v>
      </c>
      <c r="L3489" s="444">
        <f t="shared" ca="1" si="149"/>
        <v>-878406896876.39392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-878406896876.39392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-3660028736.9849744</v>
      </c>
      <c r="L3490" s="444">
        <f t="shared" ca="1" si="149"/>
        <v>-882066925613.37891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-882066925613.37891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-3675278856.7224121</v>
      </c>
      <c r="L3491" s="444">
        <f t="shared" ca="1" si="149"/>
        <v>-885742204470.10132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-885742204470.10132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-3690592518.625422</v>
      </c>
      <c r="L3492" s="444">
        <f t="shared" ca="1" si="149"/>
        <v>-889432796988.72668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-889432796988.72668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-3705969987.4530277</v>
      </c>
      <c r="L3493" s="444">
        <f t="shared" ca="1" si="149"/>
        <v>-893138766976.17969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-893138766976.17969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-3721411529.0674152</v>
      </c>
      <c r="L3494" s="444">
        <f t="shared" ca="1" si="149"/>
        <v>-896860178505.24707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-896860178505.24707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-3736917410.43853</v>
      </c>
      <c r="L3495" s="444">
        <f t="shared" ca="1" si="149"/>
        <v>-900597095915.68555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-900597095915.68555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-3752487899.6486897</v>
      </c>
      <c r="L3496" s="444">
        <f t="shared" ca="1" si="149"/>
        <v>-904349583815.33423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-904349583815.33423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-3768123265.8972259</v>
      </c>
      <c r="L3497" s="444">
        <f t="shared" ca="1" si="149"/>
        <v>-908117707081.23145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-908117707081.23145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-3783823779.5051308</v>
      </c>
      <c r="L3498" s="444">
        <f t="shared" ca="1" si="149"/>
        <v>-911901530860.73657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-911901530860.73657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-3799589711.9197354</v>
      </c>
      <c r="L3499" s="444">
        <f t="shared" ca="1" si="149"/>
        <v>-915701120572.65625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-915701120572.65625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-3815421335.7194014</v>
      </c>
      <c r="L3500" s="444">
        <f t="shared" ca="1" si="149"/>
        <v>-919516541908.37561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-919516541908.37561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-3831318924.6182323</v>
      </c>
      <c r="L3501" s="444">
        <f t="shared" ca="1" si="149"/>
        <v>-923347860832.9939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-923347860832.9939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-3847282753.4708076</v>
      </c>
      <c r="L3502" s="444">
        <f t="shared" ca="1" si="149"/>
        <v>-927195143586.46472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-927195143586.46472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-3863313098.2769361</v>
      </c>
      <c r="L3503" s="444">
        <f t="shared" ca="1" si="149"/>
        <v>-931058456684.7417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-931058456684.7417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-3879410236.1864238</v>
      </c>
      <c r="L3504" s="444">
        <f t="shared" ca="1" si="149"/>
        <v>-934937866920.9281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-934937866920.9281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-3895574445.5038671</v>
      </c>
      <c r="L3505" s="444">
        <f t="shared" ca="1" si="149"/>
        <v>-938833441366.43201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-938833441366.43201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-3911806005.6934667</v>
      </c>
      <c r="L3506" s="444">
        <f t="shared" ca="1" si="149"/>
        <v>-942745247372.12549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-942745247372.12549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-3928105197.3838568</v>
      </c>
      <c r="L3507" s="444">
        <f t="shared" ca="1" si="149"/>
        <v>-946673352569.5094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-946673352569.5094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-3944472302.3729558</v>
      </c>
      <c r="L3508" s="444">
        <f t="shared" ca="1" si="149"/>
        <v>-950617824871.88232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-950617824871.88232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-3960907603.632843</v>
      </c>
      <c r="L3509" s="444">
        <f t="shared" ca="1" si="149"/>
        <v>-954578732475.51514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-954578732475.51514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-3977411385.3146462</v>
      </c>
      <c r="L3510" s="444">
        <f t="shared" ca="1" si="149"/>
        <v>-958556143860.82983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-958556143860.82983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-3993983932.753458</v>
      </c>
      <c r="L3511" s="444">
        <f t="shared" ca="1" si="149"/>
        <v>-962550127793.58325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-962550127793.58325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-4010625532.4732628</v>
      </c>
      <c r="L3512" s="444">
        <f t="shared" ca="1" si="149"/>
        <v>-966560753326.05652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-966560753326.05652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-4027336472.1919022</v>
      </c>
      <c r="L3513" s="444">
        <f t="shared" ca="1" si="149"/>
        <v>-970588089798.24841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-970588089798.24841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-4044117040.8260355</v>
      </c>
      <c r="L3514" s="444">
        <f t="shared" ca="1" si="149"/>
        <v>-974632206839.07446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-974632206839.07446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-4060967528.4961429</v>
      </c>
      <c r="L3515" s="444">
        <f t="shared" ca="1" si="149"/>
        <v>-978693174367.57056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-978693174367.57056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-4077888226.5315437</v>
      </c>
      <c r="L3516" s="444">
        <f t="shared" ca="1" si="149"/>
        <v>-982771062594.10205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-982771062594.10205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-4094879427.4754252</v>
      </c>
      <c r="L3517" s="444">
        <f t="shared" ca="1" si="149"/>
        <v>-986865942021.57751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-986865942021.57751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-4111941425.0899062</v>
      </c>
      <c r="L3518" s="444">
        <f t="shared" ca="1" si="149"/>
        <v>-990977883446.66748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-990977883446.66748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-4129074514.361115</v>
      </c>
      <c r="L3519" s="444">
        <f t="shared" ca="1" si="149"/>
        <v>-995106957961.02856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-995106957961.02856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-4146278991.5042863</v>
      </c>
      <c r="L3520" s="444">
        <f t="shared" ca="1" si="149"/>
        <v>-999253236952.53284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-999253236952.53284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-4163555153.9688864</v>
      </c>
      <c r="L3521" s="444">
        <f t="shared" ca="1" si="149"/>
        <v>-1003416792106.5017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-1003416792106.5017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-4180903300.4437566</v>
      </c>
      <c r="L3522" s="444">
        <f t="shared" ca="1" si="149"/>
        <v>-1007597695406.9454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-1007597695406.9454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-4198323730.8622727</v>
      </c>
      <c r="L3523" s="444">
        <f t="shared" ca="1" si="149"/>
        <v>-1011796019137.8077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-1011796019137.8077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-4215816746.4075322</v>
      </c>
      <c r="L3524" s="444">
        <f t="shared" ca="1" si="149"/>
        <v>-1016011835884.2153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-1016011835884.2153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-4233382649.5175638</v>
      </c>
      <c r="L3525" s="444">
        <f t="shared" ca="1" si="149"/>
        <v>-1020245218533.7329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-1020245218533.7329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-4251021743.890553</v>
      </c>
      <c r="L3526" s="444">
        <f t="shared" ca="1" si="149"/>
        <v>-1024496240277.6234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-1024496240277.6234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-4268734334.4900975</v>
      </c>
      <c r="L3527" s="444">
        <f t="shared" ca="1" si="149"/>
        <v>-1028764974612.1135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-1028764974612.1135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-4286520727.5504727</v>
      </c>
      <c r="L3528" s="444">
        <f t="shared" ca="1" si="149"/>
        <v>-1033051495339.6639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-1033051495339.6639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-4304381230.581933</v>
      </c>
      <c r="L3529" s="444">
        <f t="shared" ca="1" si="149"/>
        <v>-1037355876570.2458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-1037355876570.2458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-4322316152.3760242</v>
      </c>
      <c r="L3530" s="444">
        <f t="shared" ca="1" si="149"/>
        <v>-1041678192722.6218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-1041678192722.6218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-4340325803.0109243</v>
      </c>
      <c r="L3531" s="444">
        <f t="shared" ca="1" si="149"/>
        <v>-1046018518525.6327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-1046018518525.6327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-4358410493.8568029</v>
      </c>
      <c r="L3532" s="444">
        <f t="shared" ca="1" si="149"/>
        <v>-1050376929019.4895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-1050376929019.4895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-4376570537.5812063</v>
      </c>
      <c r="L3533" s="444">
        <f t="shared" ca="1" si="149"/>
        <v>-1054753499557.0707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-1054753499557.0707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-4394806248.1544619</v>
      </c>
      <c r="L3534" s="444">
        <f t="shared" ca="1" si="149"/>
        <v>-1059148305805.2251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-1059148305805.2251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-4413117940.8551044</v>
      </c>
      <c r="L3535" s="444">
        <f t="shared" ca="1" si="149"/>
        <v>-1063561423746.0802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-1063561423746.0802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-4431505932.2753344</v>
      </c>
      <c r="L3536" s="444">
        <f t="shared" ca="1" si="149"/>
        <v>-1067992929678.3556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-1067992929678.3556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-4449970540.3264818</v>
      </c>
      <c r="L3537" s="444">
        <f t="shared" ca="1" si="149"/>
        <v>-1072442900218.6821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-1072442900218.6821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-4468512084.2445087</v>
      </c>
      <c r="L3538" s="444">
        <f t="shared" ca="1" si="149"/>
        <v>-1076911412302.9266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-1076911412302.9266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-4487130884.5955267</v>
      </c>
      <c r="L3539" s="444">
        <f t="shared" ca="1" si="149"/>
        <v>-1081398543187.5222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-1081398543187.5222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-4505827263.2813435</v>
      </c>
      <c r="L3540" s="444">
        <f t="shared" ca="1" si="149"/>
        <v>-1085904370450.8036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-1085904370450.8036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-4524601543.5450153</v>
      </c>
      <c r="L3541" s="444">
        <f t="shared" ca="1" si="149"/>
        <v>-1090428971994.3486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-1090428971994.3486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-4543454049.9764519</v>
      </c>
      <c r="L3542" s="444">
        <f t="shared" ca="1" si="149"/>
        <v>-1094972426044.3251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-1094972426044.3251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-4562385108.5180206</v>
      </c>
      <c r="L3543" s="444">
        <f t="shared" ca="1" si="149"/>
        <v>-1099534811152.843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-1099534811152.843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-4581395046.4701796</v>
      </c>
      <c r="L3544" s="444">
        <f t="shared" ca="1" si="149"/>
        <v>-1104116206199.3132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-1104116206199.3132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-4600484192.497138</v>
      </c>
      <c r="L3545" s="444">
        <f t="shared" ca="1" si="149"/>
        <v>-1108716690391.8103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-1108716690391.8103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-4619652876.6325426</v>
      </c>
      <c r="L3546" s="444">
        <f t="shared" ca="1" si="149"/>
        <v>-1113336343268.4429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-1113336343268.4429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-4638901430.2851782</v>
      </c>
      <c r="L3547" s="444">
        <f t="shared" ca="1" si="149"/>
        <v>-1117975244698.728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-1117975244698.728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-4658230186.2447004</v>
      </c>
      <c r="L3548" s="444">
        <f t="shared" ca="1" si="149"/>
        <v>-1122633474884.9727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-1122633474884.9727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-4677639478.6873856</v>
      </c>
      <c r="L3549" s="444">
        <f t="shared" ca="1" si="149"/>
        <v>-1127311114363.6602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-1127311114363.6602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-4697129643.1819172</v>
      </c>
      <c r="L3550" s="444">
        <f t="shared" ca="1" si="149"/>
        <v>-1132008244006.842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-1132008244006.842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-4716701016.6951752</v>
      </c>
      <c r="L3551" s="444">
        <f t="shared" ca="1" si="149"/>
        <v>-1136724945023.5371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-1136724945023.5371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-4736353937.5980711</v>
      </c>
      <c r="L3552" s="444">
        <f t="shared" ca="1" si="149"/>
        <v>-1141461298961.1353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-1141461298961.1353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-4756088745.6713972</v>
      </c>
      <c r="L3553" s="444">
        <f t="shared" ca="1" si="149"/>
        <v>-1146217387706.8066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-1146217387706.8066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-4775905782.1116943</v>
      </c>
      <c r="L3554" s="444">
        <f t="shared" ca="1" si="149"/>
        <v>-1150993293488.9185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-1150993293488.9185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-4795805389.5371599</v>
      </c>
      <c r="L3555" s="444">
        <f t="shared" ca="1" si="149"/>
        <v>-1155789098878.4556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-1155789098878.4556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-4815787911.9935646</v>
      </c>
      <c r="L3556" s="444">
        <f t="shared" ca="1" si="149"/>
        <v>-1160604886790.4492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-1160604886790.4492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-4835853694.9602051</v>
      </c>
      <c r="L3557" s="444">
        <f t="shared" ca="1" si="149"/>
        <v>-1165440740485.4094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-1165440740485.4094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-4856003085.3558722</v>
      </c>
      <c r="L3558" s="444">
        <f t="shared" ca="1" si="149"/>
        <v>-1170296743570.7654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-1170296743570.7654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-4876236431.5448561</v>
      </c>
      <c r="L3559" s="444">
        <f t="shared" ca="1" si="149"/>
        <v>-1175172980002.3103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-1175172980002.3103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-4896554083.3429594</v>
      </c>
      <c r="L3560" s="444">
        <f t="shared" ca="1" si="149"/>
        <v>-1180069534085.6533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-1180069534085.6533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-4916956392.0235558</v>
      </c>
      <c r="L3561" s="444">
        <f t="shared" ca="1" si="149"/>
        <v>-1184986490477.6768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-1184986490477.6768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-4937443710.3236532</v>
      </c>
      <c r="L3562" s="444">
        <f t="shared" ca="1" si="149"/>
        <v>-1189923934188.0005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-1189923934188.0005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-4958016392.4500017</v>
      </c>
      <c r="L3563" s="444">
        <f t="shared" ca="1" si="149"/>
        <v>-1194881950580.4504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-1194881950580.4504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-4978674794.0852098</v>
      </c>
      <c r="L3564" s="444">
        <f t="shared" ca="1" si="149"/>
        <v>-1199860625374.5356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-1199860625374.5356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-4999419272.393898</v>
      </c>
      <c r="L3565" s="444">
        <f t="shared" ca="1" si="149"/>
        <v>-1204860044646.9294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-1204860044646.9294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-5020250186.0288725</v>
      </c>
      <c r="L3566" s="444">
        <f t="shared" ca="1" si="149"/>
        <v>-1209880294832.9583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-1209880294832.9583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-5041167895.1373262</v>
      </c>
      <c r="L3567" s="444">
        <f t="shared" ca="1" si="149"/>
        <v>-1214921462728.0955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-1214921462728.0955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-5062172761.3670645</v>
      </c>
      <c r="L3568" s="444">
        <f t="shared" ca="1" si="149"/>
        <v>-1219983635489.4624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-1219983635489.4624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-5083265147.8727598</v>
      </c>
      <c r="L3569" s="444">
        <f t="shared" ca="1" si="149"/>
        <v>-1225066900637.3352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-1225066900637.3352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-5104445419.3222303</v>
      </c>
      <c r="L3570" s="444">
        <f t="shared" ca="1" si="149"/>
        <v>-1230171346056.6575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-1230171346056.6575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-5125713941.9027395</v>
      </c>
      <c r="L3571" s="444">
        <f t="shared" ca="1" si="149"/>
        <v>-1235297059998.5603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-1235297059998.5603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-5147071083.3273344</v>
      </c>
      <c r="L3572" s="444">
        <f t="shared" ca="1" si="149"/>
        <v>-1240444131081.8877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-1240444131081.8877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-5168517212.8411989</v>
      </c>
      <c r="L3573" s="444">
        <f t="shared" ca="1" si="149"/>
        <v>-1245612648294.729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-1245612648294.729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-5190052701.2280378</v>
      </c>
      <c r="L3574" s="444">
        <f t="shared" ca="1" si="149"/>
        <v>-1250802700995.957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-1250802700995.957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-5211677920.8164873</v>
      </c>
      <c r="L3575" s="444">
        <f t="shared" ca="1" si="149"/>
        <v>-1256014378916.7734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-1256014378916.7734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-5233393245.4865561</v>
      </c>
      <c r="L3576" s="444">
        <f t="shared" ca="1" si="149"/>
        <v>-1261247772162.26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-1261247772162.26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-5255199050.6760836</v>
      </c>
      <c r="L3577" s="444">
        <f t="shared" ca="1" si="149"/>
        <v>-1266502971212.936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-1266502971212.936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-5277095713.3872337</v>
      </c>
      <c r="L3578" s="444">
        <f t="shared" ref="L3578:L3832" ca="1" si="154">I3578-J3578+K3578</f>
        <v>-1271780066926.3232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-1271780066926.3232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-5299083612.1930132</v>
      </c>
      <c r="L3579" s="444">
        <f t="shared" ca="1" si="154"/>
        <v>-1277079150538.5164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-1277079150538.5164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-5321163127.2438183</v>
      </c>
      <c r="L3580" s="444">
        <f t="shared" ca="1" si="154"/>
        <v>-1282400313665.7603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-1282400313665.7603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-5343334640.2740011</v>
      </c>
      <c r="L3581" s="444">
        <f t="shared" ca="1" si="154"/>
        <v>-1287743648306.0342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-1287743648306.0342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-5365598534.6084757</v>
      </c>
      <c r="L3582" s="444">
        <f t="shared" ca="1" si="154"/>
        <v>-1293109246840.6426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-1293109246840.6426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-5387955195.1693439</v>
      </c>
      <c r="L3583" s="444">
        <f t="shared" ca="1" si="154"/>
        <v>-1298497202035.812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-1298497202035.812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-5410405008.4825497</v>
      </c>
      <c r="L3584" s="444">
        <f t="shared" ca="1" si="154"/>
        <v>-1303907607044.2947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-1303907607044.2947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-5432948362.6845608</v>
      </c>
      <c r="L3585" s="444">
        <f t="shared" ca="1" si="154"/>
        <v>-1309340555406.9792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-1309340555406.9792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-5455585647.5290804</v>
      </c>
      <c r="L3586" s="444">
        <f t="shared" ca="1" si="154"/>
        <v>-1314796141054.5083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-1314796141054.5083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-5478317254.3937845</v>
      </c>
      <c r="L3587" s="444">
        <f t="shared" ca="1" si="154"/>
        <v>-1320274458308.9021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-1320274458308.9021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-5501143576.2870922</v>
      </c>
      <c r="L3588" s="444">
        <f t="shared" ca="1" si="154"/>
        <v>-1325775601885.1892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-1325775601885.1892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-5524065007.8549547</v>
      </c>
      <c r="L3589" s="444">
        <f t="shared" ca="1" si="154"/>
        <v>-1331299666893.0442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-1331299666893.0442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-5547081945.3876839</v>
      </c>
      <c r="L3590" s="444">
        <f t="shared" ca="1" si="154"/>
        <v>-1336846748838.4319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-1336846748838.4319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-5570194786.8267994</v>
      </c>
      <c r="L3591" s="444">
        <f t="shared" ca="1" si="154"/>
        <v>-1342416943625.2588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-1342416943625.2588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-5593403931.7719116</v>
      </c>
      <c r="L3592" s="444">
        <f t="shared" ca="1" si="154"/>
        <v>-1348010347557.0308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-1348010347557.0308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-5616709781.487628</v>
      </c>
      <c r="L3593" s="444">
        <f t="shared" ca="1" si="154"/>
        <v>-1353627057338.5183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-1353627057338.5183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-5640112738.9104929</v>
      </c>
      <c r="L3594" s="444">
        <f t="shared" ca="1" si="154"/>
        <v>-1359267170077.4287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-1359267170077.4287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-5663613208.6559525</v>
      </c>
      <c r="L3595" s="444">
        <f t="shared" ca="1" si="154"/>
        <v>-1364930783286.0847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-1364930783286.0847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-5687211597.0253525</v>
      </c>
      <c r="L3596" s="444">
        <f t="shared" ca="1" si="154"/>
        <v>-1370617994883.1101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-1370617994883.1101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-5710908312.0129585</v>
      </c>
      <c r="L3597" s="444">
        <f t="shared" ca="1" si="154"/>
        <v>-1376328903195.123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-1376328903195.123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-5734703763.3130131</v>
      </c>
      <c r="L3598" s="444">
        <f t="shared" ca="1" si="154"/>
        <v>-1382063606958.436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-1382063606958.436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-5758598362.3268166</v>
      </c>
      <c r="L3599" s="444">
        <f t="shared" ca="1" si="154"/>
        <v>-1387822205320.7629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-1387822205320.7629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-5782592522.1698456</v>
      </c>
      <c r="L3600" s="444">
        <f t="shared" ca="1" si="154"/>
        <v>-1393604797842.9329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-1393604797842.9329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-5806686657.6788864</v>
      </c>
      <c r="L3601" s="444">
        <f t="shared" ca="1" si="154"/>
        <v>-1399411484500.6118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-1399411484500.6118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-5830881185.4192162</v>
      </c>
      <c r="L3602" s="444">
        <f t="shared" ca="1" si="154"/>
        <v>-1405242365686.031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-1405242365686.031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-5855176523.6917953</v>
      </c>
      <c r="L3603" s="444">
        <f t="shared" ca="1" si="154"/>
        <v>-1411097542209.7229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-1411097542209.7229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-5879573092.5405121</v>
      </c>
      <c r="L3604" s="444">
        <f t="shared" ca="1" si="154"/>
        <v>-1416977115302.2634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-1416977115302.2634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-5904071313.7594309</v>
      </c>
      <c r="L3605" s="444">
        <f t="shared" ca="1" si="154"/>
        <v>-1422881186616.0229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-1422881186616.0229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-5928671610.9000959</v>
      </c>
      <c r="L3606" s="444">
        <f t="shared" ca="1" si="154"/>
        <v>-1428809858226.9231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-1428809858226.9231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-5953374409.2788458</v>
      </c>
      <c r="L3607" s="444">
        <f t="shared" ca="1" si="154"/>
        <v>-1434763232636.2019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-1434763232636.2019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-5978180135.9841747</v>
      </c>
      <c r="L3608" s="444">
        <f t="shared" ca="1" si="154"/>
        <v>-1440741412772.186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-1440741412772.186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-6003089219.8841085</v>
      </c>
      <c r="L3609" s="444">
        <f t="shared" ca="1" si="154"/>
        <v>-1446744501992.0701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-1446744501992.0701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-6028102091.633625</v>
      </c>
      <c r="L3610" s="444">
        <f t="shared" ca="1" si="154"/>
        <v>-1452772604083.7036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-1452772604083.7036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-6053219183.6820984</v>
      </c>
      <c r="L3611" s="444">
        <f t="shared" ca="1" si="154"/>
        <v>-1458825823267.3857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-1458825823267.3857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-6078440930.2807741</v>
      </c>
      <c r="L3612" s="444">
        <f t="shared" ca="1" si="154"/>
        <v>-1464904264197.6665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-1464904264197.6665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-6103767767.4902773</v>
      </c>
      <c r="L3613" s="444">
        <f t="shared" ca="1" si="154"/>
        <v>-1471008031965.1567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-1471008031965.1567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-6129200133.1881533</v>
      </c>
      <c r="L3614" s="444">
        <f t="shared" ca="1" si="154"/>
        <v>-1477137232098.345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-1477137232098.345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-6154738467.076437</v>
      </c>
      <c r="L3615" s="444">
        <f t="shared" ca="1" si="154"/>
        <v>-1483291970565.4214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-1483291970565.4214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-6180383210.6892557</v>
      </c>
      <c r="L3616" s="444">
        <f t="shared" ca="1" si="154"/>
        <v>-1489472353776.1106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-1489472353776.1106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-6206134807.4004612</v>
      </c>
      <c r="L3617" s="444">
        <f t="shared" ca="1" si="154"/>
        <v>-1495678488583.511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-1495678488583.511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-6231993702.4312954</v>
      </c>
      <c r="L3618" s="444">
        <f t="shared" ca="1" si="154"/>
        <v>-1501910482285.9424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-1501910482285.9424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-6257960342.8580933</v>
      </c>
      <c r="L3619" s="444">
        <f t="shared" ca="1" si="154"/>
        <v>-1508168442628.8005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-1508168442628.8005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-6284035177.6200018</v>
      </c>
      <c r="L3620" s="444">
        <f t="shared" ca="1" si="154"/>
        <v>-1514452477806.4207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-1514452477806.4207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-6310218657.5267525</v>
      </c>
      <c r="L3621" s="444">
        <f t="shared" ca="1" si="154"/>
        <v>-1520762696463.9475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-1520762696463.9475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-6336511235.266448</v>
      </c>
      <c r="L3622" s="444">
        <f t="shared" ca="1" si="154"/>
        <v>-1527099207699.2139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-1527099207699.2139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-6362913365.4133911</v>
      </c>
      <c r="L3623" s="444">
        <f t="shared" ca="1" si="154"/>
        <v>-1533462121064.6272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-1533462121064.6272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-6389425504.4359465</v>
      </c>
      <c r="L3624" s="444">
        <f t="shared" ca="1" si="154"/>
        <v>-1539851546569.0632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-1539851546569.0632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-6416048110.7044296</v>
      </c>
      <c r="L3625" s="444">
        <f t="shared" ca="1" si="154"/>
        <v>-1546267594679.7676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-1546267594679.7676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-6442781644.4990311</v>
      </c>
      <c r="L3626" s="444">
        <f t="shared" ca="1" si="154"/>
        <v>-1552710376324.2666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-1552710376324.2666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-6469626568.0177774</v>
      </c>
      <c r="L3627" s="444">
        <f t="shared" ca="1" si="154"/>
        <v>-1559180002892.2844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-1559180002892.2844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-6496583345.3845186</v>
      </c>
      <c r="L3628" s="444">
        <f t="shared" ca="1" si="154"/>
        <v>-1565676586237.6689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-1565676586237.6689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-6523652442.6569538</v>
      </c>
      <c r="L3629" s="444">
        <f t="shared" ca="1" si="154"/>
        <v>-1572200238680.3259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-1572200238680.3259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-6550834327.834691</v>
      </c>
      <c r="L3630" s="444">
        <f t="shared" ca="1" si="154"/>
        <v>-1578751073008.1606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-1578751073008.1606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-6578129470.8673363</v>
      </c>
      <c r="L3631" s="444">
        <f t="shared" ca="1" si="154"/>
        <v>-1585329202479.0281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-1585329202479.0281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-6605538343.6626167</v>
      </c>
      <c r="L3632" s="444">
        <f t="shared" ca="1" si="154"/>
        <v>-1591934740822.6907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-1591934740822.6907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-6633061420.0945444</v>
      </c>
      <c r="L3633" s="444">
        <f t="shared" ca="1" si="154"/>
        <v>-1598567802242.7852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-1598567802242.7852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-6660699176.0116043</v>
      </c>
      <c r="L3634" s="444">
        <f t="shared" ca="1" si="154"/>
        <v>-1605228501418.7969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-1605228501418.7969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-6688452089.2449865</v>
      </c>
      <c r="L3635" s="444">
        <f t="shared" ca="1" si="154"/>
        <v>-1611916953508.0417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-1611916953508.0417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-6716320639.6168404</v>
      </c>
      <c r="L3636" s="444">
        <f t="shared" ca="1" si="154"/>
        <v>-1618633274147.6587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-1618633274147.6587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-6744305308.9485779</v>
      </c>
      <c r="L3637" s="444">
        <f t="shared" ca="1" si="154"/>
        <v>-1625377579456.6072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-1625377579456.6072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-6772406581.0691967</v>
      </c>
      <c r="L3638" s="444">
        <f t="shared" ca="1" si="154"/>
        <v>-1632149986037.6763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-1632149986037.6763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-6800624941.8236513</v>
      </c>
      <c r="L3639" s="444">
        <f t="shared" ca="1" si="154"/>
        <v>-1638950610979.5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-1638950610979.5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-6828960879.0812502</v>
      </c>
      <c r="L3640" s="444">
        <f t="shared" ca="1" si="154"/>
        <v>-1645779571858.5813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-1645779571858.5813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-6857414882.7440891</v>
      </c>
      <c r="L3641" s="444">
        <f t="shared" ca="1" si="154"/>
        <v>-1652636986741.3254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-1652636986741.3254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-6885987444.7555227</v>
      </c>
      <c r="L3642" s="444">
        <f t="shared" ca="1" si="154"/>
        <v>-1659522974186.0811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-1659522974186.0811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-6914679059.1086712</v>
      </c>
      <c r="L3643" s="444">
        <f t="shared" ca="1" si="154"/>
        <v>-1666437653245.1897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-1666437653245.1897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-6943490221.8549566</v>
      </c>
      <c r="L3644" s="444">
        <f t="shared" ca="1" si="154"/>
        <v>-1673381143467.0447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-1673381143467.0447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-6972421431.1126862</v>
      </c>
      <c r="L3645" s="444">
        <f t="shared" ca="1" si="154"/>
        <v>-1680353564898.1575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-1680353564898.1575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-7001473187.0756559</v>
      </c>
      <c r="L3646" s="444">
        <f t="shared" ca="1" si="154"/>
        <v>-1687355038085.2332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-1687355038085.2332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-7030645992.0218048</v>
      </c>
      <c r="L3647" s="444">
        <f t="shared" ca="1" si="154"/>
        <v>-1694385684077.2549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-1694385684077.2549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-7059940350.3218956</v>
      </c>
      <c r="L3648" s="444">
        <f t="shared" ca="1" si="154"/>
        <v>-1701445624427.5767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-1701445624427.5767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-7089356768.4482355</v>
      </c>
      <c r="L3649" s="444">
        <f t="shared" ca="1" si="154"/>
        <v>-1708534981196.0249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-1708534981196.0249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-7118895754.9834366</v>
      </c>
      <c r="L3650" s="444">
        <f t="shared" ca="1" si="154"/>
        <v>-1715653876951.0083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-1715653876951.0083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-7148557820.6292019</v>
      </c>
      <c r="L3651" s="444">
        <f t="shared" ca="1" si="154"/>
        <v>-1722802434771.6375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-1722802434771.6375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-7178343478.2151556</v>
      </c>
      <c r="L3652" s="444">
        <f t="shared" ca="1" si="154"/>
        <v>-1729980778249.8525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-1729980778249.8525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-7208253242.7077179</v>
      </c>
      <c r="L3653" s="444">
        <f t="shared" ca="1" si="154"/>
        <v>-1737189031492.5603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-1737189031492.5603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-7238287631.2190018</v>
      </c>
      <c r="L3654" s="444">
        <f t="shared" ca="1" si="154"/>
        <v>-1744427319123.7793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-1744427319123.7793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-7268447163.015748</v>
      </c>
      <c r="L3655" s="444">
        <f t="shared" ca="1" si="154"/>
        <v>-1751695766286.7952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-1751695766286.7952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-7298732359.5283136</v>
      </c>
      <c r="L3656" s="444">
        <f t="shared" ca="1" si="154"/>
        <v>-1758994498646.3235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-1758994498646.3235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-7329143744.3596811</v>
      </c>
      <c r="L3657" s="444">
        <f t="shared" ca="1" si="154"/>
        <v>-1766323642390.6831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-1766323642390.6831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-7359681843.2945118</v>
      </c>
      <c r="L3658" s="444">
        <f t="shared" ca="1" si="154"/>
        <v>-1773683324233.9775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-1773683324233.9775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-7390347184.3082399</v>
      </c>
      <c r="L3659" s="444">
        <f t="shared" ca="1" si="154"/>
        <v>-1781073671418.2859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-1781073671418.2859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-7421140297.5761919</v>
      </c>
      <c r="L3660" s="444">
        <f t="shared" ca="1" si="154"/>
        <v>-1788494811715.8621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-1788494811715.8621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-7452061715.4827576</v>
      </c>
      <c r="L3661" s="444">
        <f t="shared" ca="1" si="154"/>
        <v>-1795946873431.3447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-1795946873431.3447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-7483111972.6306028</v>
      </c>
      <c r="L3662" s="444">
        <f t="shared" ca="1" si="154"/>
        <v>-1803429985403.9753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-1803429985403.9753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-7514291605.8498974</v>
      </c>
      <c r="L3663" s="444">
        <f t="shared" ca="1" si="154"/>
        <v>-1810944277009.8252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-1810944277009.8252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-7545601154.2076063</v>
      </c>
      <c r="L3664" s="444">
        <f t="shared" ca="1" si="154"/>
        <v>-1818489878164.0327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-1818489878164.0327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-7577041159.0168018</v>
      </c>
      <c r="L3665" s="444">
        <f t="shared" ca="1" si="154"/>
        <v>-1826066919323.0496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-1826066919323.0496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-7608612163.8460398</v>
      </c>
      <c r="L3666" s="444">
        <f t="shared" ca="1" si="154"/>
        <v>-1833675531486.8955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-1833675531486.8955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-7640314714.5287313</v>
      </c>
      <c r="L3667" s="444">
        <f t="shared" ca="1" si="154"/>
        <v>-1841315846201.4243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-1841315846201.4243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-7672149359.1725998</v>
      </c>
      <c r="L3668" s="444">
        <f t="shared" ca="1" si="154"/>
        <v>-1848987995560.5969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-1848987995560.5969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-7704116648.1691542</v>
      </c>
      <c r="L3669" s="444">
        <f t="shared" ca="1" si="154"/>
        <v>-1856692112208.7661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-1856692112208.7661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-7736217134.2031918</v>
      </c>
      <c r="L3670" s="444">
        <f t="shared" ca="1" si="154"/>
        <v>-1864428329342.9692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-1864428329342.9692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-7768451372.262372</v>
      </c>
      <c r="L3671" s="444">
        <f t="shared" ca="1" si="154"/>
        <v>-1872196780715.2317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-1872196780715.2317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-7800819919.6467981</v>
      </c>
      <c r="L3672" s="444">
        <f t="shared" ca="1" si="154"/>
        <v>-1879997600634.8784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-1879997600634.8784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-7833323335.9786587</v>
      </c>
      <c r="L3673" s="444">
        <f t="shared" ca="1" si="154"/>
        <v>-1887830923970.8572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-1887830923970.8572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-7865962183.2119045</v>
      </c>
      <c r="L3674" s="444">
        <f t="shared" ca="1" si="154"/>
        <v>-1895696886154.0691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-1895696886154.0691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-7898737025.6419544</v>
      </c>
      <c r="L3675" s="444">
        <f t="shared" ca="1" si="154"/>
        <v>-1903595623179.7109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-1903595623179.7109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-7931648429.9154615</v>
      </c>
      <c r="L3676" s="444">
        <f t="shared" ca="1" si="154"/>
        <v>-1911527271609.6265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-1911527271609.6265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-7964696965.0401106</v>
      </c>
      <c r="L3677" s="444">
        <f t="shared" ca="1" si="154"/>
        <v>-1919491968574.6665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-1919491968574.6665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-7997883202.3944435</v>
      </c>
      <c r="L3678" s="444">
        <f t="shared" ca="1" si="154"/>
        <v>-1927489851777.061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-1927489851777.061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-8031207715.7377539</v>
      </c>
      <c r="L3679" s="444">
        <f t="shared" ca="1" si="154"/>
        <v>-1935521059492.7988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-1935521059492.7988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-8064671081.2199945</v>
      </c>
      <c r="L3680" s="444">
        <f t="shared" ca="1" si="154"/>
        <v>-1943585730574.0188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-1943585730574.0188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-8098273877.3917456</v>
      </c>
      <c r="L3681" s="444">
        <f t="shared" ca="1" si="154"/>
        <v>-1951684004451.4106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-1951684004451.4106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-8132016685.2142105</v>
      </c>
      <c r="L3682" s="444">
        <f t="shared" ca="1" si="154"/>
        <v>-1959816021136.6248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-1959816021136.6248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-8165900088.0692701</v>
      </c>
      <c r="L3683" s="444">
        <f t="shared" ca="1" si="154"/>
        <v>-1967981921224.6941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-1967981921224.6941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-8199924671.7695589</v>
      </c>
      <c r="L3684" s="444">
        <f t="shared" ca="1" si="154"/>
        <v>-1976181845896.4636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-1976181845896.4636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-8234091024.5685987</v>
      </c>
      <c r="L3685" s="444">
        <f t="shared" ca="1" si="154"/>
        <v>-1984415936921.0322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-1984415936921.0322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-8268399737.1709671</v>
      </c>
      <c r="L3686" s="444">
        <f t="shared" ca="1" si="154"/>
        <v>-1992684336658.2031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-1992684336658.2031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-8302851402.7425127</v>
      </c>
      <c r="L3687" s="444">
        <f t="shared" ca="1" si="154"/>
        <v>-2000987188060.9456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-2000987188060.9456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-8337446616.9206076</v>
      </c>
      <c r="L3688" s="444">
        <f t="shared" ca="1" si="154"/>
        <v>-2009324634677.8662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-2009324634677.8662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-8372185977.8244429</v>
      </c>
      <c r="L3689" s="444">
        <f t="shared" ca="1" si="154"/>
        <v>-2017696820655.6907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-2017696820655.6907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-8407070086.0653791</v>
      </c>
      <c r="L3690" s="444">
        <f t="shared" ca="1" si="154"/>
        <v>-2026103890741.7561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-2026103890741.7561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-8442099544.7573166</v>
      </c>
      <c r="L3691" s="444">
        <f t="shared" ca="1" si="154"/>
        <v>-2034545990286.5134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-2034545990286.5134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-8477274959.5271406</v>
      </c>
      <c r="L3692" s="444">
        <f t="shared" ca="1" si="154"/>
        <v>-2043023265246.0405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-2043023265246.0405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-8512596938.5251684</v>
      </c>
      <c r="L3693" s="444">
        <f t="shared" ca="1" si="154"/>
        <v>-2051535862184.5657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-2051535862184.5657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-8548066092.4356899</v>
      </c>
      <c r="L3694" s="444">
        <f t="shared" ca="1" si="154"/>
        <v>-2060083928277.0015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-2060083928277.0015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-8583683034.4875069</v>
      </c>
      <c r="L3695" s="444">
        <f t="shared" ca="1" si="154"/>
        <v>-2068667611311.489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-2068667611311.489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-8619448380.4645367</v>
      </c>
      <c r="L3696" s="444">
        <f t="shared" ca="1" si="154"/>
        <v>-2077287059691.9536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-2077287059691.9536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-8655362748.7164745</v>
      </c>
      <c r="L3697" s="444">
        <f t="shared" ca="1" si="154"/>
        <v>-2085942422440.6702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-2085942422440.6702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-8691426760.1694584</v>
      </c>
      <c r="L3698" s="444">
        <f t="shared" ca="1" si="154"/>
        <v>-2094633849200.8396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-2094633849200.8396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-8727641038.336832</v>
      </c>
      <c r="L3699" s="444">
        <f t="shared" ca="1" si="154"/>
        <v>-2103361490239.1765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-2103361490239.1765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-8764006209.3299026</v>
      </c>
      <c r="L3700" s="444">
        <f t="shared" ca="1" si="154"/>
        <v>-2112125496448.5063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-2112125496448.5063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-8800522901.8687744</v>
      </c>
      <c r="L3701" s="444">
        <f t="shared" ca="1" si="154"/>
        <v>-2120926019350.375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-2120926019350.375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-8837191747.2932281</v>
      </c>
      <c r="L3702" s="444">
        <f t="shared" ca="1" si="154"/>
        <v>-2129763211097.6682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-2129763211097.6682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-8874013379.5736179</v>
      </c>
      <c r="L3703" s="444">
        <f t="shared" ca="1" si="154"/>
        <v>-2138637224477.2419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-2138637224477.2419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-8910988435.3218422</v>
      </c>
      <c r="L3704" s="444">
        <f t="shared" ca="1" si="154"/>
        <v>-2147548212912.5637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-2147548212912.5637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-8948117553.8023472</v>
      </c>
      <c r="L3705" s="444">
        <f t="shared" ca="1" si="154"/>
        <v>-2156496330466.366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-2156496330466.366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-8985401376.9431896</v>
      </c>
      <c r="L3706" s="444">
        <f t="shared" ca="1" si="154"/>
        <v>-2165481731843.3091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-2165481731843.3091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-9022840549.3471203</v>
      </c>
      <c r="L3707" s="444">
        <f t="shared" ca="1" si="154"/>
        <v>-2174504572392.6563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-2174504572392.6563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-9060435718.3027344</v>
      </c>
      <c r="L3708" s="444">
        <f t="shared" ca="1" si="154"/>
        <v>-2183565008110.959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-2183565008110.959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-9098187533.7956619</v>
      </c>
      <c r="L3709" s="444">
        <f t="shared" ca="1" si="154"/>
        <v>-2192663195644.7546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-2192663195644.7546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-9136096648.5198097</v>
      </c>
      <c r="L3710" s="444">
        <f t="shared" ca="1" si="154"/>
        <v>-2201799292293.2744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-2201799292293.2744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-9174163717.8886433</v>
      </c>
      <c r="L3711" s="444">
        <f t="shared" ca="1" si="154"/>
        <v>-2210973456011.1631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-2210973456011.1631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-9212389400.0465126</v>
      </c>
      <c r="L3712" s="444">
        <f t="shared" ca="1" si="154"/>
        <v>-2220185845411.2095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-2220185845411.2095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-9250774355.8800392</v>
      </c>
      <c r="L3713" s="444">
        <f t="shared" ca="1" si="154"/>
        <v>-2229436619767.0894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-2229436619767.0894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-9289319249.0295391</v>
      </c>
      <c r="L3714" s="444">
        <f t="shared" ca="1" si="154"/>
        <v>-2238725939016.1187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-2238725939016.1187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-9328024745.9004936</v>
      </c>
      <c r="L3715" s="444">
        <f t="shared" ca="1" si="154"/>
        <v>-2248053963762.019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-2248053963762.019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-9366891515.6750793</v>
      </c>
      <c r="L3716" s="444">
        <f t="shared" ca="1" si="154"/>
        <v>-2257420855277.6943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-2257420855277.6943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-9405920230.3237267</v>
      </c>
      <c r="L3717" s="444">
        <f t="shared" ca="1" si="154"/>
        <v>-2266826775508.0181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-2266826775508.0181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-9445111564.6167412</v>
      </c>
      <c r="L3718" s="444">
        <f t="shared" ca="1" si="154"/>
        <v>-2276271887072.6348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-2276271887072.6348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-9484466196.1359787</v>
      </c>
      <c r="L3719" s="444">
        <f t="shared" ca="1" si="154"/>
        <v>-2285756353268.7705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-2285756353268.7705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-9523984805.2865429</v>
      </c>
      <c r="L3720" s="444">
        <f t="shared" ca="1" si="154"/>
        <v>-2295280338074.0571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-2295280338074.0571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-9563668075.3085709</v>
      </c>
      <c r="L3721" s="444">
        <f t="shared" ca="1" si="154"/>
        <v>-2304844006149.3657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-2304844006149.3657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-9603516692.2890244</v>
      </c>
      <c r="L3722" s="444">
        <f t="shared" ca="1" si="154"/>
        <v>-2314447522841.6548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-2314447522841.6548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-9643531345.1735611</v>
      </c>
      <c r="L3723" s="444">
        <f t="shared" ca="1" si="154"/>
        <v>-2324091054186.8281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-2324091054186.8281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-9683712725.77845</v>
      </c>
      <c r="L3724" s="444">
        <f t="shared" ca="1" si="154"/>
        <v>-2333774766912.6064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-2333774766912.6064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-9724061528.8025265</v>
      </c>
      <c r="L3725" s="444">
        <f t="shared" ca="1" si="154"/>
        <v>-2343498828441.4092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-2343498828441.4092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-9764578451.8392048</v>
      </c>
      <c r="L3726" s="444">
        <f t="shared" ca="1" si="154"/>
        <v>-2353263406893.2485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-2353263406893.2485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-9805264195.3885345</v>
      </c>
      <c r="L3727" s="444">
        <f t="shared" ca="1" si="154"/>
        <v>-2363068671088.6372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-2363068671088.6372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-9846119462.8693218</v>
      </c>
      <c r="L3728" s="444">
        <f t="shared" ca="1" si="154"/>
        <v>-2372914790551.5063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-2372914790551.5063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-9887144960.6312771</v>
      </c>
      <c r="L3729" s="444">
        <f t="shared" ca="1" si="154"/>
        <v>-2382801935512.1377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-2382801935512.1377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-9928341397.9672394</v>
      </c>
      <c r="L3730" s="444">
        <f t="shared" ca="1" si="154"/>
        <v>-2392730276910.105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-2392730276910.105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-9969709487.1254368</v>
      </c>
      <c r="L3731" s="444">
        <f t="shared" ca="1" si="154"/>
        <v>-2402699986397.2305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-2402699986397.2305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-10011249943.321793</v>
      </c>
      <c r="L3732" s="444">
        <f t="shared" ca="1" si="154"/>
        <v>-2412711236340.5522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-2412711236340.5522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-10052963484.7523</v>
      </c>
      <c r="L3733" s="444">
        <f t="shared" ca="1" si="154"/>
        <v>-2422764199825.3047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-2422764199825.3047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-10094850832.605436</v>
      </c>
      <c r="L3734" s="444">
        <f t="shared" ca="1" si="154"/>
        <v>-2432859050657.9102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-2432859050657.9102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-10136912711.074625</v>
      </c>
      <c r="L3735" s="444">
        <f t="shared" ca="1" si="154"/>
        <v>-2442995963368.9849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-2442995963368.9849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-10179149847.37077</v>
      </c>
      <c r="L3736" s="444">
        <f t="shared" ca="1" si="154"/>
        <v>-2453175113216.3555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-2453175113216.3555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-10221562971.734814</v>
      </c>
      <c r="L3737" s="444">
        <f t="shared" ca="1" si="154"/>
        <v>-2463396676188.0903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-2463396676188.0903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-10264152817.450377</v>
      </c>
      <c r="L3738" s="444">
        <f t="shared" ca="1" si="154"/>
        <v>-2473660829005.5405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-2473660829005.5405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-10306920120.856419</v>
      </c>
      <c r="L3739" s="444">
        <f t="shared" ca="1" si="154"/>
        <v>-2483967749126.397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-2483967749126.397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-10349865621.359987</v>
      </c>
      <c r="L3740" s="444">
        <f t="shared" ca="1" si="154"/>
        <v>-2494317614747.7568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-2494317614747.7568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-10392990061.448986</v>
      </c>
      <c r="L3741" s="444">
        <f t="shared" ca="1" si="154"/>
        <v>-2504710604809.2061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-2504710604809.2061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-10436294186.705025</v>
      </c>
      <c r="L3742" s="444">
        <f t="shared" ca="1" si="154"/>
        <v>-2515146898995.9111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-2515146898995.9111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-10479778745.816296</v>
      </c>
      <c r="L3743" s="444">
        <f t="shared" ca="1" si="154"/>
        <v>-2525626677741.7275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-2525626677741.7275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-10523444490.59053</v>
      </c>
      <c r="L3744" s="444">
        <f t="shared" ca="1" si="154"/>
        <v>-2536150122232.3179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-2536150122232.3179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-10567292175.967991</v>
      </c>
      <c r="L3745" s="444">
        <f t="shared" ca="1" si="154"/>
        <v>-2546717414408.2856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-2546717414408.2856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-10611322560.034523</v>
      </c>
      <c r="L3746" s="444">
        <f t="shared" ca="1" si="154"/>
        <v>-2557328736968.3203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-2557328736968.3203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-10655536404.034668</v>
      </c>
      <c r="L3747" s="444">
        <f t="shared" ca="1" si="154"/>
        <v>-2567984273372.355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-2567984273372.355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-10699934472.384811</v>
      </c>
      <c r="L3748" s="444">
        <f t="shared" ca="1" si="154"/>
        <v>-2578684207844.7397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-2578684207844.7397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-10744517532.686415</v>
      </c>
      <c r="L3749" s="444">
        <f t="shared" ca="1" si="154"/>
        <v>-2589428725377.4263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-2589428725377.4263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-10789286355.739277</v>
      </c>
      <c r="L3750" s="444">
        <f t="shared" ca="1" si="154"/>
        <v>-2600218011733.1655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-2600218011733.1655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-10834241715.554855</v>
      </c>
      <c r="L3751" s="444">
        <f t="shared" ca="1" si="154"/>
        <v>-2611052253448.7202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-2611052253448.7202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-10879384389.369667</v>
      </c>
      <c r="L3752" s="444">
        <f t="shared" ca="1" si="154"/>
        <v>-2621931637838.0898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-2621931637838.0898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-10924715157.658707</v>
      </c>
      <c r="L3753" s="444">
        <f t="shared" ca="1" si="154"/>
        <v>-2632856352995.7485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-2632856352995.7485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-10970234804.148952</v>
      </c>
      <c r="L3754" s="444">
        <f t="shared" ca="1" si="154"/>
        <v>-2643826587799.8975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-2643826587799.8975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-11015944115.832907</v>
      </c>
      <c r="L3755" s="444">
        <f t="shared" ca="1" si="154"/>
        <v>-2654842531915.7305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-2654842531915.7305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-11061843882.98221</v>
      </c>
      <c r="L3756" s="444">
        <f t="shared" ca="1" si="154"/>
        <v>-2665904375798.7129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-2665904375798.7129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-11107934899.161304</v>
      </c>
      <c r="L3757" s="444">
        <f t="shared" ca="1" si="154"/>
        <v>-2677012310697.874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-2677012310697.874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-11154217961.241142</v>
      </c>
      <c r="L3758" s="444">
        <f t="shared" ca="1" si="154"/>
        <v>-2688166528659.1152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-2688166528659.1152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-11200693869.412979</v>
      </c>
      <c r="L3759" s="444">
        <f t="shared" ca="1" si="154"/>
        <v>-2699367222528.5283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-2699367222528.5283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-11247363427.202202</v>
      </c>
      <c r="L3760" s="444">
        <f t="shared" ca="1" si="154"/>
        <v>-2710614585955.7305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-2710614585955.7305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-11294227441.48221</v>
      </c>
      <c r="L3761" s="444">
        <f t="shared" ca="1" si="154"/>
        <v>-2721908813397.2129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-2721908813397.2129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-11341286722.488386</v>
      </c>
      <c r="L3762" s="444">
        <f t="shared" ca="1" si="154"/>
        <v>-2733250100119.7012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-2733250100119.7012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-11388542083.832088</v>
      </c>
      <c r="L3763" s="444">
        <f t="shared" ca="1" si="154"/>
        <v>-2744638642203.5332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-2744638642203.5332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-11435994342.514721</v>
      </c>
      <c r="L3764" s="444">
        <f t="shared" ca="1" si="154"/>
        <v>-2756074636546.0479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-2756074636546.0479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-11483644318.941866</v>
      </c>
      <c r="L3765" s="444">
        <f t="shared" ca="1" si="154"/>
        <v>-2767558280864.9897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-2767558280864.9897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-11531492836.937458</v>
      </c>
      <c r="L3766" s="444">
        <f t="shared" ca="1" si="154"/>
        <v>-2779089773701.9272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-2779089773701.9272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-11579540723.75803</v>
      </c>
      <c r="L3767" s="444">
        <f t="shared" ca="1" si="154"/>
        <v>-2790669314425.6851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-2790669314425.6851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-11627788810.107021</v>
      </c>
      <c r="L3768" s="444">
        <f t="shared" ca="1" si="154"/>
        <v>-2802297103235.792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-2802297103235.792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-11676237930.149134</v>
      </c>
      <c r="L3769" s="444">
        <f t="shared" ca="1" si="154"/>
        <v>-2813973341165.9409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-2813973341165.9409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-11724888921.524754</v>
      </c>
      <c r="L3770" s="444">
        <f t="shared" ca="1" si="154"/>
        <v>-2825698230087.4658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-2825698230087.4658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-11773742625.364441</v>
      </c>
      <c r="L3771" s="444">
        <f t="shared" ca="1" si="154"/>
        <v>-2837471972712.8301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-2837471972712.8301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-11822799886.303459</v>
      </c>
      <c r="L3772" s="444">
        <f t="shared" ca="1" si="154"/>
        <v>-2849294772599.1333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-2849294772599.1333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-11872061552.496389</v>
      </c>
      <c r="L3773" s="444">
        <f t="shared" ca="1" si="154"/>
        <v>-2861166834151.6299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-2861166834151.6299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-11921528475.63179</v>
      </c>
      <c r="L3774" s="444">
        <f t="shared" ca="1" si="154"/>
        <v>-2873088362627.2617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-2873088362627.2617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-11971201510.946924</v>
      </c>
      <c r="L3775" s="444">
        <f t="shared" ca="1" si="154"/>
        <v>-2885059564138.2085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-2885059564138.2085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-12021081517.242535</v>
      </c>
      <c r="L3776" s="444">
        <f t="shared" ca="1" si="154"/>
        <v>-2897080645655.4512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-2897080645655.4512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-12071169356.897713</v>
      </c>
      <c r="L3777" s="444">
        <f t="shared" ca="1" si="154"/>
        <v>-2909151815012.3491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-2909151815012.3491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-12121465895.884789</v>
      </c>
      <c r="L3778" s="444">
        <f t="shared" ca="1" si="154"/>
        <v>-2921273280908.2339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-2921273280908.2339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-12171972003.784307</v>
      </c>
      <c r="L3779" s="444">
        <f t="shared" ca="1" si="154"/>
        <v>-2933445252912.0181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-2933445252912.0181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-12222688553.800076</v>
      </c>
      <c r="L3780" s="444">
        <f t="shared" ca="1" si="154"/>
        <v>-2945667941465.8184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-2945667941465.8184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-12273616422.774242</v>
      </c>
      <c r="L3781" s="444">
        <f t="shared" ca="1" si="154"/>
        <v>-2957941557888.5928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-2957941557888.5928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-12324756491.202469</v>
      </c>
      <c r="L3782" s="444">
        <f t="shared" ca="1" si="154"/>
        <v>-2970266314379.7954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-2970266314379.7954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-12376109643.249147</v>
      </c>
      <c r="L3783" s="444">
        <f t="shared" ca="1" si="154"/>
        <v>-2982642424023.0444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-2982642424023.0444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-12427676766.762686</v>
      </c>
      <c r="L3784" s="444">
        <f t="shared" ca="1" si="154"/>
        <v>-2995070100789.8071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-2995070100789.8071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-12479458753.290863</v>
      </c>
      <c r="L3785" s="444">
        <f t="shared" ca="1" si="154"/>
        <v>-3007549559543.0981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-3007549559543.0981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-12531456498.096243</v>
      </c>
      <c r="L3786" s="444">
        <f t="shared" ca="1" si="154"/>
        <v>-3020081016041.1943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-3020081016041.1943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-12583670900.171642</v>
      </c>
      <c r="L3787" s="444">
        <f t="shared" ca="1" si="154"/>
        <v>-3032664686941.3662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-3032664686941.3662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-12636102862.255692</v>
      </c>
      <c r="L3788" s="444">
        <f t="shared" ca="1" si="154"/>
        <v>-3045300789803.6221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-3045300789803.6221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-12688753290.848425</v>
      </c>
      <c r="L3789" s="444">
        <f t="shared" ca="1" si="154"/>
        <v>-3057989543094.4707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-3057989543094.4707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-12741623096.226961</v>
      </c>
      <c r="L3790" s="444">
        <f t="shared" ca="1" si="154"/>
        <v>-3070731166190.6978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-3070731166190.6978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-12794713192.461241</v>
      </c>
      <c r="L3791" s="444">
        <f t="shared" ca="1" si="154"/>
        <v>-3083525879383.1592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-3083525879383.1592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-12848024497.429831</v>
      </c>
      <c r="L3792" s="444">
        <f t="shared" ca="1" si="154"/>
        <v>-3096373903880.5889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-3096373903880.5889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-12901557932.835787</v>
      </c>
      <c r="L3793" s="444">
        <f t="shared" ca="1" si="154"/>
        <v>-3109275461813.4248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-3109275461813.4248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-12955314424.222603</v>
      </c>
      <c r="L3794" s="444">
        <f t="shared" ca="1" si="154"/>
        <v>-3122230776237.6475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-3122230776237.6475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-13009294900.990198</v>
      </c>
      <c r="L3795" s="444">
        <f t="shared" ca="1" si="154"/>
        <v>-3135240071138.6377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-3135240071138.6377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-13063500296.41099</v>
      </c>
      <c r="L3796" s="444">
        <f t="shared" ca="1" si="154"/>
        <v>-3148303571435.0488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-3148303571435.0488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-13117931547.646036</v>
      </c>
      <c r="L3797" s="444">
        <f t="shared" ca="1" si="154"/>
        <v>-3161421502982.6948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-3161421502982.6948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-13172589595.761229</v>
      </c>
      <c r="L3798" s="444">
        <f t="shared" ca="1" si="154"/>
        <v>-3174594092578.4561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-3174594092578.4561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-13227475385.743567</v>
      </c>
      <c r="L3799" s="444">
        <f t="shared" ca="1" si="154"/>
        <v>-3187821567964.1997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-3187821567964.1997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-13282589866.517498</v>
      </c>
      <c r="L3800" s="444">
        <f t="shared" ca="1" si="154"/>
        <v>-3201104157830.7173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-3201104157830.7173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-13337933990.961323</v>
      </c>
      <c r="L3801" s="444">
        <f t="shared" ca="1" si="154"/>
        <v>-3214442091821.6787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-3214442091821.6787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-13393508715.92366</v>
      </c>
      <c r="L3802" s="444">
        <f t="shared" ca="1" si="154"/>
        <v>-3227835600537.6025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-3227835600537.6025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-13449315002.240011</v>
      </c>
      <c r="L3803" s="444">
        <f t="shared" ca="1" si="154"/>
        <v>-3241284915539.8428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-3241284915539.8428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-13505353814.749344</v>
      </c>
      <c r="L3804" s="444">
        <f t="shared" ca="1" si="154"/>
        <v>-3254790269354.5923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-3254790269354.5923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-13561626122.310801</v>
      </c>
      <c r="L3805" s="444">
        <f t="shared" ca="1" si="154"/>
        <v>-3268351895476.9033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-3268351895476.9033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-13618132897.820431</v>
      </c>
      <c r="L3806" s="444">
        <f t="shared" ca="1" si="154"/>
        <v>-3281970028374.7236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-3281970028374.7236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-13674875118.228016</v>
      </c>
      <c r="L3807" s="444">
        <f t="shared" ca="1" si="154"/>
        <v>-3295644903492.9517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-3295644903492.9517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-13731853764.553965</v>
      </c>
      <c r="L3808" s="444">
        <f t="shared" ca="1" si="154"/>
        <v>-3309376757257.5059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-3309376757257.5059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-13789069821.906275</v>
      </c>
      <c r="L3809" s="444">
        <f t="shared" ca="1" si="154"/>
        <v>-3323165827079.4121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-3323165827079.4121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-13846524279.497551</v>
      </c>
      <c r="L3810" s="444">
        <f t="shared" ca="1" si="154"/>
        <v>-3337012351358.9097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-3337012351358.9097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-13904218130.662123</v>
      </c>
      <c r="L3811" s="444">
        <f t="shared" ca="1" si="154"/>
        <v>-3350916569489.5718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-3350916569489.5718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-13962152372.873215</v>
      </c>
      <c r="L3812" s="444">
        <f t="shared" ca="1" si="154"/>
        <v>-3364878721862.4448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-3364878721862.4448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-14020328007.760187</v>
      </c>
      <c r="L3813" s="444">
        <f t="shared" ca="1" si="154"/>
        <v>-3378899049870.2051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-3378899049870.2051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-14078746041.125854</v>
      </c>
      <c r="L3814" s="444">
        <f t="shared" ca="1" si="154"/>
        <v>-3392977795911.3311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-3392977795911.3311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-14137407482.963879</v>
      </c>
      <c r="L3815" s="444">
        <f t="shared" ca="1" si="154"/>
        <v>-3407115203394.2949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-3407115203394.2949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-14196313347.476229</v>
      </c>
      <c r="L3816" s="444">
        <f t="shared" ca="1" si="154"/>
        <v>-3421311516741.771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-3421311516741.771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-14255464653.090712</v>
      </c>
      <c r="L3817" s="444">
        <f t="shared" ca="1" si="154"/>
        <v>-3435566981394.8618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-3435566981394.8618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-14314862422.478588</v>
      </c>
      <c r="L3818" s="444">
        <f t="shared" ca="1" si="154"/>
        <v>-3449881843817.3403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-3449881843817.3403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-14374507682.57225</v>
      </c>
      <c r="L3819" s="444">
        <f t="shared" ca="1" si="154"/>
        <v>-3464256351499.9126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-3464256351499.9126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-14434401464.58297</v>
      </c>
      <c r="L3820" s="444">
        <f t="shared" ca="1" si="154"/>
        <v>-3478690752964.4956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-3478690752964.4956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-14494544804.018732</v>
      </c>
      <c r="L3821" s="444">
        <f t="shared" ca="1" si="154"/>
        <v>-3493185297768.5142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-3493185297768.5142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-14554938740.702141</v>
      </c>
      <c r="L3822" s="444">
        <f t="shared" ca="1" si="154"/>
        <v>-3507740236509.2163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-3507740236509.2163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-14615584318.788401</v>
      </c>
      <c r="L3823" s="444">
        <f t="shared" ca="1" si="154"/>
        <v>-3522355820828.0049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-3522355820828.0049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-14676482586.783354</v>
      </c>
      <c r="L3824" s="444">
        <f t="shared" ca="1" si="154"/>
        <v>-3537032303414.7881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-3537032303414.7881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-14737634597.561617</v>
      </c>
      <c r="L3825" s="444">
        <f t="shared" ca="1" si="154"/>
        <v>-3551769938012.3496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-3551769938012.3496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-14799041408.38479</v>
      </c>
      <c r="L3826" s="444">
        <f t="shared" ca="1" si="154"/>
        <v>-3566568979420.7344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-3566568979420.7344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-14860704080.919725</v>
      </c>
      <c r="L3827" s="444">
        <f t="shared" ca="1" si="154"/>
        <v>-3581429683501.6543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-3581429683501.6543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-14922623681.256895</v>
      </c>
      <c r="L3828" s="444">
        <f t="shared" ca="1" si="154"/>
        <v>-3596352307182.9111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-3596352307182.9111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-14984801279.928795</v>
      </c>
      <c r="L3829" s="444">
        <f t="shared" ca="1" si="154"/>
        <v>-3611337108462.8398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-3611337108462.8398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-15047237951.928499</v>
      </c>
      <c r="L3830" s="444">
        <f t="shared" ca="1" si="154"/>
        <v>-3626384346414.7686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-3626384346414.7686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-15109934776.728203</v>
      </c>
      <c r="L3831" s="444">
        <f t="shared" ca="1" si="154"/>
        <v>-3641494281191.4966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-3641494281191.4966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-15172892838.297905</v>
      </c>
      <c r="L3832" s="444">
        <f t="shared" ca="1" si="154"/>
        <v>-3656667174029.7944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-3656667174029.7944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-15236113225.124144</v>
      </c>
      <c r="L3833" s="444">
        <f t="shared" ref="L3833:L4087" ca="1" si="159">I3833-J3833+K3833</f>
        <v>-3671903287254.9185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-3671903287254.9185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-15299597030.228827</v>
      </c>
      <c r="L3834" s="444">
        <f t="shared" ca="1" si="159"/>
        <v>-3687202884285.1475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-3687202884285.1475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-15363345351.188114</v>
      </c>
      <c r="L3835" s="444">
        <f t="shared" ca="1" si="159"/>
        <v>-3702566229636.3354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-3702566229636.3354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-15427359290.151398</v>
      </c>
      <c r="L3836" s="444">
        <f t="shared" ca="1" si="159"/>
        <v>-3717993588926.4868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-3717993588926.4868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-15491639953.860363</v>
      </c>
      <c r="L3837" s="444">
        <f t="shared" ca="1" si="159"/>
        <v>-3733485228880.3472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-3733485228880.3472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-15556188453.668114</v>
      </c>
      <c r="L3838" s="444">
        <f t="shared" ca="1" si="159"/>
        <v>-3749041417334.0151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-3749041417334.0151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-15621005905.558393</v>
      </c>
      <c r="L3839" s="444">
        <f t="shared" ca="1" si="159"/>
        <v>-3764662423239.5737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-3764662423239.5737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-15686093430.16489</v>
      </c>
      <c r="L3840" s="444">
        <f t="shared" ca="1" si="159"/>
        <v>-3780348516669.7388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-3780348516669.7388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-15751452152.790581</v>
      </c>
      <c r="L3841" s="444">
        <f t="shared" ca="1" si="159"/>
        <v>-3796099968822.5293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-3796099968822.5293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-15817083203.427206</v>
      </c>
      <c r="L3842" s="444">
        <f t="shared" ca="1" si="159"/>
        <v>-3811917052025.9565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-3811917052025.9565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-15882987716.774818</v>
      </c>
      <c r="L3843" s="444">
        <f t="shared" ca="1" si="159"/>
        <v>-3827800039742.7314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-3827800039742.7314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-15949166832.261383</v>
      </c>
      <c r="L3844" s="444">
        <f t="shared" ca="1" si="159"/>
        <v>-3843749206574.9927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-3843749206574.9927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-16015621694.062469</v>
      </c>
      <c r="L3845" s="444">
        <f t="shared" ca="1" si="159"/>
        <v>-3859764828269.0552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-3859764828269.0552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-16082353451.121063</v>
      </c>
      <c r="L3846" s="444">
        <f t="shared" ca="1" si="159"/>
        <v>-3875847181720.1763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-3875847181720.1763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-16149363257.167402</v>
      </c>
      <c r="L3847" s="444">
        <f t="shared" ca="1" si="159"/>
        <v>-3891996544977.3438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-3891996544977.3438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-16216652270.738932</v>
      </c>
      <c r="L3848" s="444">
        <f t="shared" ca="1" si="159"/>
        <v>-3908213197248.0825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-3908213197248.0825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-16284221655.200344</v>
      </c>
      <c r="L3849" s="444">
        <f t="shared" ca="1" si="159"/>
        <v>-3924497418903.2827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-3924497418903.2827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-16352072578.763678</v>
      </c>
      <c r="L3850" s="444">
        <f t="shared" ca="1" si="159"/>
        <v>-3940849491482.0464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-3940849491482.0464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-16420206214.508528</v>
      </c>
      <c r="L3851" s="444">
        <f t="shared" ca="1" si="159"/>
        <v>-3957269697696.5547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-3957269697696.5547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-16488623740.402311</v>
      </c>
      <c r="L3852" s="444">
        <f t="shared" ca="1" si="159"/>
        <v>-3973758321436.957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-3973758321436.957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-16557326339.320652</v>
      </c>
      <c r="L3853" s="444">
        <f t="shared" ca="1" si="159"/>
        <v>-3990315647776.2778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-3990315647776.2778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-16626315199.067822</v>
      </c>
      <c r="L3854" s="444">
        <f t="shared" ca="1" si="159"/>
        <v>-4006941962975.3457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-4006941962975.3457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-16695591512.397274</v>
      </c>
      <c r="L3855" s="444">
        <f t="shared" ca="1" si="159"/>
        <v>-4023637554487.7432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-4023637554487.7432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-16765156477.032263</v>
      </c>
      <c r="L3856" s="444">
        <f t="shared" ca="1" si="159"/>
        <v>-4040402710964.7754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-4040402710964.7754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-16835011295.686563</v>
      </c>
      <c r="L3857" s="444">
        <f t="shared" ca="1" si="159"/>
        <v>-4057237722260.4619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-4057237722260.4619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-16905157176.085258</v>
      </c>
      <c r="L3858" s="444">
        <f t="shared" ca="1" si="159"/>
        <v>-4074142879436.5474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-4074142879436.5474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-16975595330.985613</v>
      </c>
      <c r="L3859" s="444">
        <f t="shared" ca="1" si="159"/>
        <v>-4091118474767.5332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-4091118474767.5332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-17046326978.198057</v>
      </c>
      <c r="L3860" s="444">
        <f t="shared" ca="1" si="159"/>
        <v>-4108164801745.7314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-4108164801745.7314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-17117353340.607216</v>
      </c>
      <c r="L3861" s="444">
        <f t="shared" ca="1" si="159"/>
        <v>-4125282155086.3389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-4125282155086.3389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-17188675646.193077</v>
      </c>
      <c r="L3862" s="444">
        <f t="shared" ca="1" si="159"/>
        <v>-4142470830732.5317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-4142470830732.5317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-17260295128.052216</v>
      </c>
      <c r="L3863" s="444">
        <f t="shared" ca="1" si="159"/>
        <v>-4159731125860.584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-4159731125860.584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-17332213024.419098</v>
      </c>
      <c r="L3864" s="444">
        <f t="shared" ca="1" si="159"/>
        <v>-4177063338885.0029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-4177063338885.0029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-17404430578.687515</v>
      </c>
      <c r="L3865" s="444">
        <f t="shared" ca="1" si="159"/>
        <v>-4194467769463.6904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-4194467769463.6904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-17476949039.432041</v>
      </c>
      <c r="L3866" s="444">
        <f t="shared" ca="1" si="159"/>
        <v>-4211944718503.1226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-4211944718503.1226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-17549769660.429676</v>
      </c>
      <c r="L3867" s="444">
        <f t="shared" ca="1" si="159"/>
        <v>-4229494488163.5522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-4229494488163.5522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-17622893700.681469</v>
      </c>
      <c r="L3868" s="444">
        <f t="shared" ca="1" si="159"/>
        <v>-4247117381864.2339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-4247117381864.2339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-17696322424.434307</v>
      </c>
      <c r="L3869" s="444">
        <f t="shared" ca="1" si="159"/>
        <v>-4264813704288.668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-4264813704288.668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-17770057101.202782</v>
      </c>
      <c r="L3870" s="444">
        <f t="shared" ca="1" si="159"/>
        <v>-4282583761389.8706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-4282583761389.8706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-17844099005.791126</v>
      </c>
      <c r="L3871" s="444">
        <f t="shared" ca="1" si="159"/>
        <v>-4300427860395.6616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-4300427860395.6616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-17918449418.315258</v>
      </c>
      <c r="L3872" s="444">
        <f t="shared" ca="1" si="159"/>
        <v>-4318346309813.9771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-4318346309813.9771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-17993109624.224903</v>
      </c>
      <c r="L3873" s="444">
        <f t="shared" ca="1" si="159"/>
        <v>-4336339419438.2021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-4336339419438.2021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-18068080914.325844</v>
      </c>
      <c r="L3874" s="444">
        <f t="shared" ca="1" si="159"/>
        <v>-4354407500352.5278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-4354407500352.5278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-18143364584.8022</v>
      </c>
      <c r="L3875" s="444">
        <f t="shared" ca="1" si="159"/>
        <v>-4372550864937.3301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-4372550864937.3301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-18218961937.238876</v>
      </c>
      <c r="L3876" s="444">
        <f t="shared" ca="1" si="159"/>
        <v>-4390769826874.5688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-4390769826874.5688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-18294874278.644035</v>
      </c>
      <c r="L3877" s="444">
        <f t="shared" ca="1" si="159"/>
        <v>-4409064701153.2129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-4409064701153.2129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-18371102921.471722</v>
      </c>
      <c r="L3878" s="444">
        <f t="shared" ca="1" si="159"/>
        <v>-4427435804074.6846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-4427435804074.6846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-18447649183.64452</v>
      </c>
      <c r="L3879" s="444">
        <f t="shared" ca="1" si="159"/>
        <v>-4445883453258.3291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-4445883453258.3291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-18524514388.57637</v>
      </c>
      <c r="L3880" s="444">
        <f t="shared" ca="1" si="159"/>
        <v>-4464407967646.9053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-4464407967646.9053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-18601699865.195438</v>
      </c>
      <c r="L3881" s="444">
        <f t="shared" ca="1" si="159"/>
        <v>-4483009667512.1006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-4483009667512.1006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-18679206947.967087</v>
      </c>
      <c r="L3882" s="444">
        <f t="shared" ca="1" si="159"/>
        <v>-4501688874460.0674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-4501688874460.0674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-18757036976.916946</v>
      </c>
      <c r="L3883" s="444">
        <f t="shared" ca="1" si="159"/>
        <v>-4520445911436.9844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-4520445911436.9844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-18835191297.654102</v>
      </c>
      <c r="L3884" s="444">
        <f t="shared" ca="1" si="159"/>
        <v>-4539281102734.6387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-4539281102734.6387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-18913671261.394329</v>
      </c>
      <c r="L3885" s="444">
        <f t="shared" ca="1" si="159"/>
        <v>-4558194773996.0332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-4558194773996.0332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-18992478224.983471</v>
      </c>
      <c r="L3886" s="444">
        <f t="shared" ca="1" si="159"/>
        <v>-4577187252221.0166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-4577187252221.0166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-19071613550.920902</v>
      </c>
      <c r="L3887" s="444">
        <f t="shared" ca="1" si="159"/>
        <v>-4596258865771.9375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-4596258865771.9375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-19151078607.383072</v>
      </c>
      <c r="L3888" s="444">
        <f t="shared" ca="1" si="159"/>
        <v>-4615409944379.3203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-4615409944379.3203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-19230874768.247169</v>
      </c>
      <c r="L3889" s="444">
        <f t="shared" ca="1" si="159"/>
        <v>-4634640819147.5674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-4634640819147.5674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-19311003413.114864</v>
      </c>
      <c r="L3890" s="444">
        <f t="shared" ca="1" si="159"/>
        <v>-4653951822560.6826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-4653951822560.6826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-19391465927.336178</v>
      </c>
      <c r="L3891" s="444">
        <f t="shared" ca="1" si="159"/>
        <v>-4673343288488.0186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-4673343288488.0186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-19472263702.033409</v>
      </c>
      <c r="L3892" s="444">
        <f t="shared" ca="1" si="159"/>
        <v>-4692815552190.0518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-4692815552190.0518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-19553398134.125214</v>
      </c>
      <c r="L3893" s="444">
        <f t="shared" ca="1" si="159"/>
        <v>-4712368950324.1768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-4712368950324.1768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-19634870626.350735</v>
      </c>
      <c r="L3894" s="444">
        <f t="shared" ca="1" si="159"/>
        <v>-4732003820950.5273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-4732003820950.5273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-19716682587.293865</v>
      </c>
      <c r="L3895" s="444">
        <f t="shared" ca="1" si="159"/>
        <v>-4751720503537.8213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-4751720503537.8213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-19798835431.407589</v>
      </c>
      <c r="L3896" s="444">
        <f t="shared" ca="1" si="159"/>
        <v>-4771519338969.2285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-4771519338969.2285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-19881330579.038452</v>
      </c>
      <c r="L3897" s="444">
        <f t="shared" ca="1" si="159"/>
        <v>-4791400669548.2666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-4791400669548.2666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-19964169456.451111</v>
      </c>
      <c r="L3898" s="444">
        <f t="shared" ca="1" si="159"/>
        <v>-4811364839004.7178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-4811364839004.7178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-20047353495.852989</v>
      </c>
      <c r="L3899" s="444">
        <f t="shared" ca="1" si="159"/>
        <v>-4831412192500.5703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-4831412192500.5703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-20130884135.419044</v>
      </c>
      <c r="L3900" s="444">
        <f t="shared" ca="1" si="159"/>
        <v>-4851543076635.9893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-4851543076635.9893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-20214762819.31662</v>
      </c>
      <c r="L3901" s="444">
        <f t="shared" ca="1" si="159"/>
        <v>-4871757839455.3057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-4871757839455.3057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-20298990997.730438</v>
      </c>
      <c r="L3902" s="444">
        <f t="shared" ca="1" si="159"/>
        <v>-4892056830453.0361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-4892056830453.0361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-20383570126.88765</v>
      </c>
      <c r="L3903" s="444">
        <f t="shared" ca="1" si="159"/>
        <v>-4912440400579.9238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-4912440400579.9238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-20468501669.083015</v>
      </c>
      <c r="L3904" s="444">
        <f t="shared" ca="1" si="159"/>
        <v>-4932908902249.0068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-4932908902249.0068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-20553787092.704193</v>
      </c>
      <c r="L3905" s="444">
        <f t="shared" ca="1" si="159"/>
        <v>-4953462689341.7109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-4953462689341.7109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-20639427872.25713</v>
      </c>
      <c r="L3906" s="444">
        <f t="shared" ca="1" si="159"/>
        <v>-4974102117213.9678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-4974102117213.9678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-20725425488.391533</v>
      </c>
      <c r="L3907" s="444">
        <f t="shared" ca="1" si="159"/>
        <v>-4994827542702.3594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-4994827542702.3594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-20811781427.926498</v>
      </c>
      <c r="L3908" s="444">
        <f t="shared" ca="1" si="159"/>
        <v>-5015639324130.2861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-5015639324130.2861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-20898497183.87619</v>
      </c>
      <c r="L3909" s="444">
        <f t="shared" ca="1" si="159"/>
        <v>-5036537821314.1621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-5036537821314.1621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-20985574255.475674</v>
      </c>
      <c r="L3910" s="444">
        <f t="shared" ca="1" si="159"/>
        <v>-5057523395569.6377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-5057523395569.6377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-21073014148.206825</v>
      </c>
      <c r="L3911" s="444">
        <f t="shared" ca="1" si="159"/>
        <v>-5078596409717.8447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-5078596409717.8447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-21160818373.824352</v>
      </c>
      <c r="L3912" s="444">
        <f t="shared" ca="1" si="159"/>
        <v>-5099757228091.6689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-5099757228091.6689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-21248988450.381954</v>
      </c>
      <c r="L3913" s="444">
        <f t="shared" ca="1" si="159"/>
        <v>-5121006216542.0508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-5121006216542.0508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-21337525902.258545</v>
      </c>
      <c r="L3914" s="444">
        <f t="shared" ca="1" si="159"/>
        <v>-5142343742444.3096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-5142343742444.3096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-21426432260.184624</v>
      </c>
      <c r="L3915" s="444">
        <f t="shared" ca="1" si="159"/>
        <v>-5163770174704.4941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-5163770174704.4941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-21515709061.268726</v>
      </c>
      <c r="L3916" s="444">
        <f t="shared" ca="1" si="159"/>
        <v>-5185285883765.7627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-5185285883765.7627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-21605357849.02401</v>
      </c>
      <c r="L3917" s="444">
        <f t="shared" ca="1" si="159"/>
        <v>-5206891241614.7871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-5206891241614.7871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-21695380173.394947</v>
      </c>
      <c r="L3918" s="444">
        <f t="shared" ca="1" si="159"/>
        <v>-5228586621788.1816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-5228586621788.1816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-21785777590.784088</v>
      </c>
      <c r="L3919" s="444">
        <f t="shared" ca="1" si="159"/>
        <v>-5250372399378.9658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-5250372399378.9658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-21876551664.079025</v>
      </c>
      <c r="L3920" s="444">
        <f t="shared" ca="1" si="159"/>
        <v>-5272248951043.0449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-5272248951043.0449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-21967703962.679352</v>
      </c>
      <c r="L3921" s="444">
        <f t="shared" ca="1" si="159"/>
        <v>-5294216655005.7246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-5294216655005.7246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-22059236062.523853</v>
      </c>
      <c r="L3922" s="444">
        <f t="shared" ca="1" si="159"/>
        <v>-5316275891068.248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-5316275891068.248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-22151149546.117699</v>
      </c>
      <c r="L3923" s="444">
        <f t="shared" ca="1" si="159"/>
        <v>-5338427040614.3662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-5338427040614.3662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-22243446002.55986</v>
      </c>
      <c r="L3924" s="444">
        <f t="shared" ca="1" si="159"/>
        <v>-5360670486616.9258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-5360670486616.9258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-22336127027.570522</v>
      </c>
      <c r="L3925" s="444">
        <f t="shared" ca="1" si="159"/>
        <v>-5383006613644.4961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-5383006613644.4961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-22429194223.518734</v>
      </c>
      <c r="L3926" s="444">
        <f t="shared" ca="1" si="159"/>
        <v>-5405435807868.0146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-5405435807868.0146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-22522649199.450062</v>
      </c>
      <c r="L3927" s="444">
        <f t="shared" ca="1" si="159"/>
        <v>-5427958457067.4648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-5427958457067.4648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-22616493571.114437</v>
      </c>
      <c r="L3928" s="444">
        <f t="shared" ca="1" si="159"/>
        <v>-5450574950638.5791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-5450574950638.5791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-22710728960.99408</v>
      </c>
      <c r="L3929" s="444">
        <f t="shared" ca="1" si="159"/>
        <v>-5473285679599.5732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-5473285679599.5732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-22805356998.331554</v>
      </c>
      <c r="L3930" s="444">
        <f t="shared" ca="1" si="159"/>
        <v>-5496091036597.9053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-5496091036597.9053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-22900379319.15794</v>
      </c>
      <c r="L3931" s="444">
        <f t="shared" ca="1" si="159"/>
        <v>-5518991415917.0635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-5518991415917.0635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-22995797566.321098</v>
      </c>
      <c r="L3932" s="444">
        <f t="shared" ca="1" si="159"/>
        <v>-5541987213483.3848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-5541987213483.3848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-23091613389.514103</v>
      </c>
      <c r="L3933" s="444">
        <f t="shared" ca="1" si="159"/>
        <v>-5565078826872.8984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-5565078826872.8984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-23187828445.303741</v>
      </c>
      <c r="L3934" s="444">
        <f t="shared" ca="1" si="159"/>
        <v>-5588266655318.2021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-5588266655318.2021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-23284444397.159176</v>
      </c>
      <c r="L3935" s="444">
        <f t="shared" ca="1" si="159"/>
        <v>-5611551099715.3613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-5611551099715.3613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-23381462915.480671</v>
      </c>
      <c r="L3936" s="444">
        <f t="shared" ca="1" si="159"/>
        <v>-5634932562630.8418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-5634932562630.8418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-23478885677.628506</v>
      </c>
      <c r="L3937" s="444">
        <f t="shared" ca="1" si="159"/>
        <v>-5658411448308.4707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-5658411448308.4707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-23576714367.951962</v>
      </c>
      <c r="L3938" s="444">
        <f t="shared" ca="1" si="159"/>
        <v>-5681988162676.4229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-5681988162676.4229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-23674950677.818428</v>
      </c>
      <c r="L3939" s="444">
        <f t="shared" ca="1" si="159"/>
        <v>-5705663113354.2412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-5705663113354.2412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-23773596305.64267</v>
      </c>
      <c r="L3940" s="444">
        <f t="shared" ca="1" si="159"/>
        <v>-5729436709659.8838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-5729436709659.8838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-23872652956.916183</v>
      </c>
      <c r="L3941" s="444">
        <f t="shared" ca="1" si="159"/>
        <v>-5753309362616.7998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-5753309362616.7998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-23972122344.236664</v>
      </c>
      <c r="L3942" s="444">
        <f t="shared" ca="1" si="159"/>
        <v>-5777281484961.0361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-5777281484961.0361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-24072006187.33765</v>
      </c>
      <c r="L3943" s="444">
        <f t="shared" ca="1" si="159"/>
        <v>-5801353491148.374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-5801353491148.374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-24172306213.118225</v>
      </c>
      <c r="L3944" s="444">
        <f t="shared" ca="1" si="159"/>
        <v>-5825525797361.4922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-5825525797361.4922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-24273024155.672882</v>
      </c>
      <c r="L3945" s="444">
        <f t="shared" ca="1" si="159"/>
        <v>-5849798821517.165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-5849798821517.165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-24374161756.321522</v>
      </c>
      <c r="L3946" s="444">
        <f t="shared" ca="1" si="159"/>
        <v>-5874172983273.4863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-5874172983273.4863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-24475720763.639526</v>
      </c>
      <c r="L3947" s="444">
        <f t="shared" ca="1" si="159"/>
        <v>-5898648704037.126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-5898648704037.126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-24577702933.488026</v>
      </c>
      <c r="L3948" s="444">
        <f t="shared" ca="1" si="159"/>
        <v>-5923226406970.6143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-5923226406970.6143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-24680110029.044228</v>
      </c>
      <c r="L3949" s="444">
        <f t="shared" ca="1" si="159"/>
        <v>-5947906516999.6582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-5947906516999.6582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-24782943820.831909</v>
      </c>
      <c r="L3950" s="444">
        <f t="shared" ca="1" si="159"/>
        <v>-5972689460820.4902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-5972689460820.4902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-24886206086.752041</v>
      </c>
      <c r="L3951" s="444">
        <f t="shared" ca="1" si="159"/>
        <v>-5997575666907.2422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-5997575666907.2422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-24989898612.11351</v>
      </c>
      <c r="L3952" s="444">
        <f t="shared" ca="1" si="159"/>
        <v>-6022565565519.3555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-6022565565519.3555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-25094023189.663982</v>
      </c>
      <c r="L3953" s="444">
        <f t="shared" ca="1" si="159"/>
        <v>-6047659588709.0195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-6047659588709.0195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-25198581619.620914</v>
      </c>
      <c r="L3954" s="444">
        <f t="shared" ca="1" si="159"/>
        <v>-6072858170328.6406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-6072858170328.6406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-25303575709.702667</v>
      </c>
      <c r="L3955" s="444">
        <f t="shared" ca="1" si="159"/>
        <v>-6098161746038.3438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-6098161746038.3438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-25409007275.159767</v>
      </c>
      <c r="L3956" s="444">
        <f t="shared" ca="1" si="159"/>
        <v>-6123570753313.5039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-6123570753313.5039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-25514878138.806267</v>
      </c>
      <c r="L3957" s="444">
        <f t="shared" ca="1" si="159"/>
        <v>-6149085631452.3105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-6149085631452.3105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-25621190131.051292</v>
      </c>
      <c r="L3958" s="444">
        <f t="shared" ca="1" si="159"/>
        <v>-6174706821583.3623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-6174706821583.3623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-25727945089.930676</v>
      </c>
      <c r="L3959" s="444">
        <f t="shared" ca="1" si="159"/>
        <v>-6200434766673.293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-6200434766673.293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-25835144861.138721</v>
      </c>
      <c r="L3960" s="444">
        <f t="shared" ca="1" si="159"/>
        <v>-6226269911534.4316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-6226269911534.4316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-25942791298.060131</v>
      </c>
      <c r="L3961" s="444">
        <f t="shared" ca="1" si="159"/>
        <v>-6252212702832.4922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-6252212702832.4922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-26050886261.802052</v>
      </c>
      <c r="L3962" s="444">
        <f t="shared" ca="1" si="159"/>
        <v>-6278263589094.2939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-6278263589094.2939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-26159431621.226223</v>
      </c>
      <c r="L3963" s="444">
        <f t="shared" ca="1" si="159"/>
        <v>-6304423020715.5205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-6304423020715.5205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-26268429252.981335</v>
      </c>
      <c r="L3964" s="444">
        <f t="shared" ca="1" si="159"/>
        <v>-6330691449968.502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-6330691449968.502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-26377881041.535423</v>
      </c>
      <c r="L3965" s="444">
        <f t="shared" ca="1" si="159"/>
        <v>-6357069331010.0371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-6357069331010.0371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-26487788879.208488</v>
      </c>
      <c r="L3966" s="444">
        <f t="shared" ca="1" si="159"/>
        <v>-6383557119889.2451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-6383557119889.2451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-26598154666.205189</v>
      </c>
      <c r="L3967" s="444">
        <f t="shared" ca="1" si="159"/>
        <v>-6410155274555.4502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-6410155274555.4502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-26708980310.647709</v>
      </c>
      <c r="L3968" s="444">
        <f t="shared" ca="1" si="159"/>
        <v>-6436864254866.0977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-6436864254866.0977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-26820267728.608742</v>
      </c>
      <c r="L3969" s="444">
        <f t="shared" ca="1" si="159"/>
        <v>-6463684522594.7061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-6463684522594.7061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-26932018844.144608</v>
      </c>
      <c r="L3970" s="444">
        <f t="shared" ca="1" si="159"/>
        <v>-6490616541438.8506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-6490616541438.8506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-27044235589.328545</v>
      </c>
      <c r="L3971" s="444">
        <f t="shared" ca="1" si="159"/>
        <v>-6517660777028.1787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-6517660777028.1787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-27156919904.284077</v>
      </c>
      <c r="L3972" s="444">
        <f t="shared" ca="1" si="159"/>
        <v>-6544817696932.4629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-6544817696932.4629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-27270073737.218594</v>
      </c>
      <c r="L3973" s="444">
        <f t="shared" ca="1" si="159"/>
        <v>-6572087770669.6816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-6572087770669.6816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-27383699044.457008</v>
      </c>
      <c r="L3974" s="444">
        <f t="shared" ca="1" si="159"/>
        <v>-6599471469714.1387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-6599471469714.1387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-27497797790.475578</v>
      </c>
      <c r="L3975" s="444">
        <f t="shared" ca="1" si="159"/>
        <v>-6626969267504.6143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-6626969267504.6143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-27612371947.935894</v>
      </c>
      <c r="L3976" s="444">
        <f t="shared" ca="1" si="159"/>
        <v>-6654581639452.5498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-6654581639452.5498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-27727423497.718956</v>
      </c>
      <c r="L3977" s="444">
        <f t="shared" ca="1" si="159"/>
        <v>-6682309062950.2686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-6682309062950.2686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-27842954428.959454</v>
      </c>
      <c r="L3978" s="444">
        <f t="shared" ca="1" si="159"/>
        <v>-6710152017379.2275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-6710152017379.2275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-27958966739.080112</v>
      </c>
      <c r="L3979" s="444">
        <f t="shared" ca="1" si="159"/>
        <v>-6738110984118.3076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-6738110984118.3076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-28075462433.826283</v>
      </c>
      <c r="L3980" s="444">
        <f t="shared" ca="1" si="159"/>
        <v>-6766186446552.1338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-6766186446552.1338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-28192443527.300556</v>
      </c>
      <c r="L3981" s="444">
        <f t="shared" ca="1" si="159"/>
        <v>-6794378890079.4346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-6794378890079.4346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-28309912041.997643</v>
      </c>
      <c r="L3982" s="444">
        <f t="shared" ca="1" si="159"/>
        <v>-6822688802121.4326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-6822688802121.4326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-28427870008.839302</v>
      </c>
      <c r="L3983" s="444">
        <f t="shared" ca="1" si="159"/>
        <v>-6851116672130.2715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-6851116672130.2715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-28546319467.209465</v>
      </c>
      <c r="L3984" s="444">
        <f t="shared" ca="1" si="159"/>
        <v>-6879662991597.4805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-6879662991597.4805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-28665262464.989506</v>
      </c>
      <c r="L3985" s="444">
        <f t="shared" ca="1" si="159"/>
        <v>-6908328254062.4697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-6908328254062.4697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-28784701058.593628</v>
      </c>
      <c r="L3986" s="444">
        <f t="shared" ca="1" si="159"/>
        <v>-6937112955121.0635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-6937112955121.0635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-28904637313.004436</v>
      </c>
      <c r="L3987" s="444">
        <f t="shared" ca="1" si="159"/>
        <v>-6966017592434.0684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-6966017592434.0684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-29025073301.808617</v>
      </c>
      <c r="L3988" s="444">
        <f t="shared" ca="1" si="159"/>
        <v>-6995042665735.877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-6995042665735.877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-29146011107.232819</v>
      </c>
      <c r="L3989" s="444">
        <f t="shared" ca="1" si="159"/>
        <v>-7024188676843.1094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-7024188676843.1094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-29267452820.179623</v>
      </c>
      <c r="L3990" s="444">
        <f t="shared" ca="1" si="159"/>
        <v>-7053456129663.2891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-7053456129663.2891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-29389400540.263702</v>
      </c>
      <c r="L3991" s="444">
        <f t="shared" ca="1" si="159"/>
        <v>-7082845530203.5527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-7082845530203.5527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-29511856375.848137</v>
      </c>
      <c r="L3992" s="444">
        <f t="shared" ca="1" si="159"/>
        <v>-7112357386579.4004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-7112357386579.4004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-29634822444.08083</v>
      </c>
      <c r="L3993" s="444">
        <f t="shared" ca="1" si="159"/>
        <v>-7141992209023.4814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-7141992209023.4814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-29758300870.931171</v>
      </c>
      <c r="L3994" s="444">
        <f t="shared" ca="1" si="159"/>
        <v>-7171750509894.4131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-7171750509894.4131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-29882293791.226715</v>
      </c>
      <c r="L3995" s="444">
        <f t="shared" ca="1" si="159"/>
        <v>-7201632803685.6396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-7201632803685.6396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-30006803348.690166</v>
      </c>
      <c r="L3996" s="444">
        <f t="shared" ca="1" si="159"/>
        <v>-7231639607034.3301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-7231639607034.3301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-30131831695.976372</v>
      </c>
      <c r="L3997" s="444">
        <f t="shared" ca="1" si="159"/>
        <v>-7261771438730.3066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-7261771438730.3066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-30257380994.70961</v>
      </c>
      <c r="L3998" s="444">
        <f t="shared" ca="1" si="159"/>
        <v>-7292028819725.0166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-7292028819725.0166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-30383453415.520901</v>
      </c>
      <c r="L3999" s="444">
        <f t="shared" ca="1" si="159"/>
        <v>-7322412273140.5371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-7322412273140.5371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-30510051138.085571</v>
      </c>
      <c r="L4000" s="444">
        <f t="shared" ca="1" si="159"/>
        <v>-7352922324278.623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-7352922324278.623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-30637176351.160923</v>
      </c>
      <c r="L4001" s="444">
        <f t="shared" ca="1" si="159"/>
        <v>-7383559500629.7842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-7383559500629.7842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-30764831252.6241</v>
      </c>
      <c r="L4002" s="444">
        <f t="shared" ca="1" si="159"/>
        <v>-7414324331882.4082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-7414324331882.4082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-30893018049.510033</v>
      </c>
      <c r="L4003" s="444">
        <f t="shared" ca="1" si="159"/>
        <v>-7445217349931.918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-7445217349931.918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-31021738958.049656</v>
      </c>
      <c r="L4004" s="444">
        <f t="shared" ca="1" si="159"/>
        <v>-7476239088889.9678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-7476239088889.9678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-31150996203.708195</v>
      </c>
      <c r="L4005" s="444">
        <f t="shared" ca="1" si="159"/>
        <v>-7507390085093.6758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-7507390085093.6758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-31280792021.223648</v>
      </c>
      <c r="L4006" s="444">
        <f t="shared" ca="1" si="159"/>
        <v>-7538670877114.8994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-7538670877114.8994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-31411128654.645416</v>
      </c>
      <c r="L4007" s="444">
        <f t="shared" ca="1" si="159"/>
        <v>-7570082005769.5449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-7570082005769.5449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-31542008357.373104</v>
      </c>
      <c r="L4008" s="444">
        <f t="shared" ca="1" si="159"/>
        <v>-7601624014126.918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-7601624014126.918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-31673433392.195492</v>
      </c>
      <c r="L4009" s="444">
        <f t="shared" ca="1" si="159"/>
        <v>-7633297447519.1133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-7633297447519.1133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-31805406031.329636</v>
      </c>
      <c r="L4010" s="444">
        <f t="shared" ca="1" si="159"/>
        <v>-7665102853550.4434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-7665102853550.4434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-31937928556.460178</v>
      </c>
      <c r="L4011" s="444">
        <f t="shared" ca="1" si="159"/>
        <v>-7697040782106.9033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-7697040782106.9033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-32071003258.778759</v>
      </c>
      <c r="L4012" s="444">
        <f t="shared" ca="1" si="159"/>
        <v>-7729111785365.6816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-7729111785365.6816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-32204632439.023674</v>
      </c>
      <c r="L4013" s="444">
        <f t="shared" ca="1" si="159"/>
        <v>-7761316417804.7051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-7761316417804.7051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-32338818407.519604</v>
      </c>
      <c r="L4014" s="444">
        <f t="shared" ca="1" si="159"/>
        <v>-7793655236212.2246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-7793655236212.2246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-32473563484.217606</v>
      </c>
      <c r="L4015" s="444">
        <f t="shared" ca="1" si="159"/>
        <v>-7826128799696.4424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-7826128799696.4424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-32608869998.735176</v>
      </c>
      <c r="L4016" s="444">
        <f t="shared" ca="1" si="159"/>
        <v>-7858737669695.1777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-7858737669695.1777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-32744740290.396572</v>
      </c>
      <c r="L4017" s="444">
        <f t="shared" ca="1" si="159"/>
        <v>-7891482409985.5742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-7891482409985.5742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-32881176708.273224</v>
      </c>
      <c r="L4018" s="444">
        <f t="shared" ca="1" si="159"/>
        <v>-7924363586693.8477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-7924363586693.8477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-33018181611.224369</v>
      </c>
      <c r="L4019" s="444">
        <f t="shared" ca="1" si="159"/>
        <v>-7957381768305.0723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-7957381768305.0723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-33155757367.937805</v>
      </c>
      <c r="L4020" s="444">
        <f t="shared" ca="1" si="159"/>
        <v>-7990537525673.0098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-7990537525673.0098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-33293906356.970875</v>
      </c>
      <c r="L4021" s="444">
        <f t="shared" ca="1" si="159"/>
        <v>-8023831432029.9805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-8023831432029.9805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-33432630966.791584</v>
      </c>
      <c r="L4022" s="444">
        <f t="shared" ca="1" si="159"/>
        <v>-8057264062996.7725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-8057264062996.7725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-33571933595.819889</v>
      </c>
      <c r="L4023" s="444">
        <f t="shared" ca="1" si="159"/>
        <v>-8090835996592.5928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-8090835996592.5928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-33711816652.469139</v>
      </c>
      <c r="L4024" s="444">
        <f t="shared" ca="1" si="159"/>
        <v>-8124547813245.0615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-8124547813245.0615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-33852282555.187756</v>
      </c>
      <c r="L4025" s="444">
        <f t="shared" ca="1" si="159"/>
        <v>-8158400095800.249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-8158400095800.249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-33993333732.501038</v>
      </c>
      <c r="L4026" s="444">
        <f t="shared" ca="1" si="159"/>
        <v>-8192393429532.75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-8192393429532.75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-34134972623.053123</v>
      </c>
      <c r="L4027" s="444">
        <f t="shared" ca="1" si="159"/>
        <v>-8226528402155.8027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-8226528402155.8027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-34277201675.649174</v>
      </c>
      <c r="L4028" s="444">
        <f t="shared" ca="1" si="159"/>
        <v>-8260805603831.4521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-8260805603831.4521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-34420023349.297714</v>
      </c>
      <c r="L4029" s="444">
        <f t="shared" ca="1" si="159"/>
        <v>-8295225627180.75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-8295225627180.75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-34563440113.25312</v>
      </c>
      <c r="L4030" s="444">
        <f t="shared" ca="1" si="159"/>
        <v>-8329789067294.0029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-8329789067294.0029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-34707454447.05835</v>
      </c>
      <c r="L4031" s="444">
        <f t="shared" ca="1" si="159"/>
        <v>-8364496521741.0615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-8364496521741.0615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-34852068840.587753</v>
      </c>
      <c r="L4032" s="444">
        <f t="shared" ca="1" si="159"/>
        <v>-8399348590581.6494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-8399348590581.6494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-34997285794.090202</v>
      </c>
      <c r="L4033" s="444">
        <f t="shared" ca="1" si="159"/>
        <v>-8434345876375.7393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-8434345876375.7393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-35143107818.232239</v>
      </c>
      <c r="L4034" s="444">
        <f t="shared" ca="1" si="159"/>
        <v>-8469488984193.9717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-8469488984193.9717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-35289537434.141541</v>
      </c>
      <c r="L4035" s="444">
        <f t="shared" ca="1" si="159"/>
        <v>-8504778521628.1133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-8504778521628.1133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-35436577173.45047</v>
      </c>
      <c r="L4036" s="444">
        <f t="shared" ca="1" si="159"/>
        <v>-8540215098801.5635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-8540215098801.5635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-35584229578.339844</v>
      </c>
      <c r="L4037" s="444">
        <f t="shared" ca="1" si="159"/>
        <v>-8575799328379.9033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-8575799328379.9033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-35732497201.582932</v>
      </c>
      <c r="L4038" s="444">
        <f t="shared" ca="1" si="159"/>
        <v>-8611531825581.4863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-8611531825581.4863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-35881382606.589523</v>
      </c>
      <c r="L4039" s="444">
        <f t="shared" ca="1" si="159"/>
        <v>-8647413208188.0762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-8647413208188.0762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-36030888367.450317</v>
      </c>
      <c r="L4040" s="444">
        <f t="shared" ca="1" si="159"/>
        <v>-8683444096555.5264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-8683444096555.5264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-36181017068.981361</v>
      </c>
      <c r="L4041" s="444">
        <f t="shared" ca="1" si="159"/>
        <v>-8719625113624.5078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-8719625113624.5078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-36331771306.768784</v>
      </c>
      <c r="L4042" s="444">
        <f t="shared" ca="1" si="159"/>
        <v>-8755956884931.2764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-8755956884931.2764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-36483153687.213654</v>
      </c>
      <c r="L4043" s="444">
        <f t="shared" ca="1" si="159"/>
        <v>-8792440038618.4902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-8792440038618.4902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-36635166827.577042</v>
      </c>
      <c r="L4044" s="444">
        <f t="shared" ca="1" si="159"/>
        <v>-8829075205446.0664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-8829075205446.0664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-36787813356.025276</v>
      </c>
      <c r="L4045" s="444">
        <f t="shared" ca="1" si="159"/>
        <v>-8865863018802.0918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-8865863018802.0918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-36941095911.675385</v>
      </c>
      <c r="L4046" s="444">
        <f t="shared" ca="1" si="159"/>
        <v>-8902804114713.7676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-8902804114713.7676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-37095017144.640701</v>
      </c>
      <c r="L4047" s="444">
        <f t="shared" ca="1" si="159"/>
        <v>-8939899131858.4082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-8939899131858.4082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-37249579716.076698</v>
      </c>
      <c r="L4048" s="444">
        <f t="shared" ca="1" si="159"/>
        <v>-8977148711574.4844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-8977148711574.4844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-37404786298.22702</v>
      </c>
      <c r="L4049" s="444">
        <f t="shared" ca="1" si="159"/>
        <v>-9014553497872.7109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-9014553497872.7109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-37560639574.469627</v>
      </c>
      <c r="L4050" s="444">
        <f t="shared" ca="1" si="159"/>
        <v>-9052114137447.1797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-9052114137447.1797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-37717142239.363251</v>
      </c>
      <c r="L4051" s="444">
        <f t="shared" ca="1" si="159"/>
        <v>-9089831279686.543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-9089831279686.543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-37874296998.693932</v>
      </c>
      <c r="L4052" s="444">
        <f t="shared" ca="1" si="159"/>
        <v>-9127705576685.2363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-9127705576685.2363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-38032106569.52182</v>
      </c>
      <c r="L4053" s="444">
        <f t="shared" ca="1" si="159"/>
        <v>-9165737683254.7578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-9165737683254.7578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-38190573680.228157</v>
      </c>
      <c r="L4054" s="444">
        <f t="shared" ca="1" si="159"/>
        <v>-9203928256934.9863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-9203928256934.9863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-38349701070.562439</v>
      </c>
      <c r="L4055" s="444">
        <f t="shared" ca="1" si="159"/>
        <v>-9242277958005.5488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-9242277958005.5488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-38509491491.689789</v>
      </c>
      <c r="L4056" s="444">
        <f t="shared" ca="1" si="159"/>
        <v>-9280787449497.2383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-9280787449497.2383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-38669947706.238495</v>
      </c>
      <c r="L4057" s="444">
        <f t="shared" ca="1" si="159"/>
        <v>-9319457397203.4766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-9319457397203.4766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-38831072488.347816</v>
      </c>
      <c r="L4058" s="444">
        <f t="shared" ca="1" si="159"/>
        <v>-9358288469691.8242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-9358288469691.8242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-38992868623.715935</v>
      </c>
      <c r="L4059" s="444">
        <f t="shared" ca="1" si="159"/>
        <v>-9397281338315.541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-9397281338315.541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-39155338909.648087</v>
      </c>
      <c r="L4060" s="444">
        <f t="shared" ca="1" si="159"/>
        <v>-9436436677225.1895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-9436436677225.1895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-39318486155.104958</v>
      </c>
      <c r="L4061" s="444">
        <f t="shared" ca="1" si="159"/>
        <v>-9475755163380.2949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-9475755163380.2949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-39482313180.751228</v>
      </c>
      <c r="L4062" s="444">
        <f t="shared" ca="1" si="159"/>
        <v>-9515237476561.0469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-9515237476561.0469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-39646822819.004364</v>
      </c>
      <c r="L4063" s="444">
        <f t="shared" ca="1" si="159"/>
        <v>-9554884299380.0508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-9554884299380.0508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-39812017914.083542</v>
      </c>
      <c r="L4064" s="444">
        <f t="shared" ca="1" si="159"/>
        <v>-9594696317294.1348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-9594696317294.1348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-39977901322.058891</v>
      </c>
      <c r="L4065" s="444">
        <f t="shared" ca="1" si="159"/>
        <v>-9634674218616.1934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-9634674218616.1934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-40144475910.900803</v>
      </c>
      <c r="L4066" s="444">
        <f t="shared" ca="1" si="159"/>
        <v>-9674818694527.0938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-9674818694527.0938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-40311744560.529556</v>
      </c>
      <c r="L4067" s="444">
        <f t="shared" ca="1" si="159"/>
        <v>-9715130439087.623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-9715130439087.623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-40479710162.865097</v>
      </c>
      <c r="L4068" s="444">
        <f t="shared" ca="1" si="159"/>
        <v>-9755610149250.4883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-9755610149250.4883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-40648375621.877037</v>
      </c>
      <c r="L4069" s="444">
        <f t="shared" ca="1" si="159"/>
        <v>-9796258524872.3652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-9796258524872.3652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-40817743853.634857</v>
      </c>
      <c r="L4070" s="444">
        <f t="shared" ca="1" si="159"/>
        <v>-9837076268726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-9837076268726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-40987817786.35833</v>
      </c>
      <c r="L4071" s="444">
        <f t="shared" ca="1" si="159"/>
        <v>-9878064086512.3574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-9878064086512.3574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-41158600360.468155</v>
      </c>
      <c r="L4072" s="444">
        <f t="shared" ca="1" si="159"/>
        <v>-9919222686872.8262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-9919222686872.8262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-41330094528.636772</v>
      </c>
      <c r="L4073" s="444">
        <f t="shared" ca="1" si="159"/>
        <v>-9960552781401.4629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-9960552781401.4629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-41502303255.839432</v>
      </c>
      <c r="L4074" s="444">
        <f t="shared" ca="1" si="159"/>
        <v>-10002055084657.303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-10002055084657.303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-41675229519.405426</v>
      </c>
      <c r="L4075" s="444">
        <f t="shared" ca="1" si="159"/>
        <v>-10043730314176.709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-10043730314176.709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-41848876309.069618</v>
      </c>
      <c r="L4076" s="444">
        <f t="shared" ca="1" si="159"/>
        <v>-10085579190485.779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-10085579190485.779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-42023246627.024078</v>
      </c>
      <c r="L4077" s="444">
        <f t="shared" ca="1" si="159"/>
        <v>-10127602437112.803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-10127602437112.803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-42198343487.970009</v>
      </c>
      <c r="L4078" s="444">
        <f t="shared" ca="1" si="159"/>
        <v>-10169800780600.773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-10169800780600.773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-42374169919.169891</v>
      </c>
      <c r="L4079" s="444">
        <f t="shared" ca="1" si="159"/>
        <v>-10212174950519.943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-10212174950519.943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-42550728960.499763</v>
      </c>
      <c r="L4080" s="444">
        <f t="shared" ca="1" si="159"/>
        <v>-10254725679480.443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-10254725679480.443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-42728023664.501846</v>
      </c>
      <c r="L4081" s="444">
        <f t="shared" ca="1" si="159"/>
        <v>-10297453703144.945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-10297453703144.945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-42906057096.437271</v>
      </c>
      <c r="L4082" s="444">
        <f t="shared" ca="1" si="159"/>
        <v>-10340359760241.383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-10340359760241.383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-43084832334.339096</v>
      </c>
      <c r="L4083" s="444">
        <f t="shared" ca="1" si="159"/>
        <v>-10383444592575.723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-10383444592575.723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-43264352469.065514</v>
      </c>
      <c r="L4084" s="444">
        <f t="shared" ca="1" si="159"/>
        <v>-10426708945044.789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-10426708945044.789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-43444620604.353287</v>
      </c>
      <c r="L4085" s="444">
        <f t="shared" ca="1" si="159"/>
        <v>-10470153565649.143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-10470153565649.143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-43625639856.871429</v>
      </c>
      <c r="L4086" s="444">
        <f t="shared" ca="1" si="159"/>
        <v>-10513779205506.014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-10513779205506.014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-43807413356.275055</v>
      </c>
      <c r="L4087" s="444">
        <f t="shared" ca="1" si="159"/>
        <v>-10557586618862.289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-10557586618862.289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-43989944245.259537</v>
      </c>
      <c r="L4088" s="444">
        <f t="shared" ref="L4088:L4342" ca="1" si="164">I4088-J4088+K4088</f>
        <v>-10601576563107.549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-10601576563107.549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-44173235679.614784</v>
      </c>
      <c r="L4089" s="444">
        <f t="shared" ca="1" si="164"/>
        <v>-10645749798787.164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-10645749798787.164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-44357290828.279846</v>
      </c>
      <c r="L4090" s="444">
        <f t="shared" ca="1" si="164"/>
        <v>-10690107089615.443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-10690107089615.443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-44542112873.397682</v>
      </c>
      <c r="L4091" s="444">
        <f t="shared" ca="1" si="164"/>
        <v>-10734649202488.842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-10734649202488.842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-44727705010.370171</v>
      </c>
      <c r="L4092" s="444">
        <f t="shared" ca="1" si="164"/>
        <v>-10779376907499.213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-10779376907499.213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-44914070447.913383</v>
      </c>
      <c r="L4093" s="444">
        <f t="shared" ca="1" si="164"/>
        <v>-10824290977947.127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-10824290977947.127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-45101212408.113029</v>
      </c>
      <c r="L4094" s="444">
        <f t="shared" ca="1" si="164"/>
        <v>-10869392190355.24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-10869392190355.24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-45289134126.480164</v>
      </c>
      <c r="L4095" s="444">
        <f t="shared" ca="1" si="164"/>
        <v>-10914681324481.721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-10914681324481.721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-45477838852.007172</v>
      </c>
      <c r="L4096" s="444">
        <f t="shared" ca="1" si="164"/>
        <v>-10960159163333.729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-10960159163333.729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-45667329847.223869</v>
      </c>
      <c r="L4097" s="444">
        <f t="shared" ca="1" si="164"/>
        <v>-11005826493180.953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-11005826493180.953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-45857610388.253967</v>
      </c>
      <c r="L4098" s="444">
        <f t="shared" ca="1" si="164"/>
        <v>-11051684103569.207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-11051684103569.207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-46048683764.871696</v>
      </c>
      <c r="L4099" s="444">
        <f t="shared" ca="1" si="164"/>
        <v>-11097732787334.078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-11097732787334.078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-46240553280.558655</v>
      </c>
      <c r="L4100" s="444">
        <f t="shared" ca="1" si="164"/>
        <v>-11143973340614.637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-11143973340614.637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-46433222252.560989</v>
      </c>
      <c r="L4101" s="444">
        <f t="shared" ca="1" si="164"/>
        <v>-11190406562867.197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-11190406562867.197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-46626694011.946655</v>
      </c>
      <c r="L4102" s="444">
        <f t="shared" ca="1" si="164"/>
        <v>-11237033256879.145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-11237033256879.145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-46820971903.663101</v>
      </c>
      <c r="L4103" s="444">
        <f t="shared" ca="1" si="164"/>
        <v>-11283854228782.809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-11283854228782.809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-47016059286.595032</v>
      </c>
      <c r="L4104" s="444">
        <f t="shared" ca="1" si="164"/>
        <v>-11330870288069.404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-11330870288069.404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-47211959533.62252</v>
      </c>
      <c r="L4105" s="444">
        <f t="shared" ca="1" si="164"/>
        <v>-11378082247603.027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-11378082247603.027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-47408676031.679283</v>
      </c>
      <c r="L4106" s="444">
        <f t="shared" ca="1" si="164"/>
        <v>-11425490923634.707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-11425490923634.707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-47606212181.811279</v>
      </c>
      <c r="L4107" s="444">
        <f t="shared" ca="1" si="164"/>
        <v>-11473097135816.518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-11473097135816.518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-47804571399.235489</v>
      </c>
      <c r="L4108" s="444">
        <f t="shared" ca="1" si="164"/>
        <v>-11520901707215.754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-11520901707215.754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-48003757113.398972</v>
      </c>
      <c r="L4109" s="444">
        <f t="shared" ca="1" si="164"/>
        <v>-11568905464329.152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-11568905464329.152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-48203772768.038132</v>
      </c>
      <c r="L4110" s="444">
        <f t="shared" ca="1" si="164"/>
        <v>-11617109237097.191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-11617109237097.191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-48404621821.238297</v>
      </c>
      <c r="L4111" s="444">
        <f t="shared" ca="1" si="164"/>
        <v>-11665513858918.43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-11665513858918.43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-48606307745.493454</v>
      </c>
      <c r="L4112" s="444">
        <f t="shared" ca="1" si="164"/>
        <v>-11714120166663.924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-11714120166663.924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-48808834027.76635</v>
      </c>
      <c r="L4113" s="444">
        <f t="shared" ca="1" si="164"/>
        <v>-11762929000691.689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-11762929000691.689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-49012204169.548706</v>
      </c>
      <c r="L4114" s="444">
        <f t="shared" ca="1" si="164"/>
        <v>-11811941204861.238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-11811941204861.238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-49216421686.921829</v>
      </c>
      <c r="L4115" s="444">
        <f t="shared" ca="1" si="164"/>
        <v>-11861157626548.16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-11861157626548.16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-49421490110.617332</v>
      </c>
      <c r="L4116" s="444">
        <f t="shared" ca="1" si="164"/>
        <v>-11910579116658.777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-11910579116658.777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-49627412986.078239</v>
      </c>
      <c r="L4117" s="444">
        <f t="shared" ca="1" si="164"/>
        <v>-11960206529644.855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-11960206529644.855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-49834193873.520233</v>
      </c>
      <c r="L4118" s="444">
        <f t="shared" ca="1" si="164"/>
        <v>-12010040723518.375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-12010040723518.375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-50041836347.993225</v>
      </c>
      <c r="L4119" s="444">
        <f t="shared" ca="1" si="164"/>
        <v>-12060082559866.369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-12060082559866.369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-50250343999.443207</v>
      </c>
      <c r="L4120" s="444">
        <f t="shared" ca="1" si="164"/>
        <v>-12110332903865.813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-12110332903865.813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-50459720432.774216</v>
      </c>
      <c r="L4121" s="444">
        <f t="shared" ca="1" si="164"/>
        <v>-12160792624298.586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-12160792624298.586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-50669969267.910774</v>
      </c>
      <c r="L4122" s="444">
        <f t="shared" ca="1" si="164"/>
        <v>-12211462593566.496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-12211462593566.496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-50881094139.860397</v>
      </c>
      <c r="L4123" s="444">
        <f t="shared" ca="1" si="164"/>
        <v>-12262343687706.357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-12262343687706.357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-51093098698.776489</v>
      </c>
      <c r="L4124" s="444">
        <f t="shared" ca="1" si="164"/>
        <v>-12313436786405.135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-12313436786405.135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-51305986610.021393</v>
      </c>
      <c r="L4125" s="444">
        <f t="shared" ca="1" si="164"/>
        <v>-12364742773015.156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-12364742773015.156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-51519761554.22982</v>
      </c>
      <c r="L4126" s="444">
        <f t="shared" ca="1" si="164"/>
        <v>-12416262534569.387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-12416262534569.387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-51734427227.372444</v>
      </c>
      <c r="L4127" s="444">
        <f t="shared" ca="1" si="164"/>
        <v>-12467996961796.76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-12467996961796.76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-51949987340.819832</v>
      </c>
      <c r="L4128" s="444">
        <f t="shared" ca="1" si="164"/>
        <v>-12519946949137.58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-12519946949137.58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-52166445621.406586</v>
      </c>
      <c r="L4129" s="444">
        <f t="shared" ca="1" si="164"/>
        <v>-12572113394758.986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-12572113394758.986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-52383805811.495773</v>
      </c>
      <c r="L4130" s="444">
        <f t="shared" ca="1" si="164"/>
        <v>-12624497200570.482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-12624497200570.482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-52602071669.043678</v>
      </c>
      <c r="L4131" s="444">
        <f t="shared" ca="1" si="164"/>
        <v>-12677099272239.525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-12677099272239.525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-52821246967.664688</v>
      </c>
      <c r="L4132" s="444">
        <f t="shared" ca="1" si="164"/>
        <v>-12729920519207.189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-12729920519207.189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-53041335496.696625</v>
      </c>
      <c r="L4133" s="444">
        <f t="shared" ca="1" si="164"/>
        <v>-12782961854703.887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-12782961854703.887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-53262341061.266197</v>
      </c>
      <c r="L4134" s="444">
        <f t="shared" ca="1" si="164"/>
        <v>-12836224195765.152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-12836224195765.152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-53484267482.354797</v>
      </c>
      <c r="L4135" s="444">
        <f t="shared" ca="1" si="164"/>
        <v>-12889708463247.508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-12889708463247.508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-53707118596.864616</v>
      </c>
      <c r="L4136" s="444">
        <f t="shared" ca="1" si="164"/>
        <v>-12943415581844.373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-12943415581844.373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-53930898257.684891</v>
      </c>
      <c r="L4137" s="444">
        <f t="shared" ca="1" si="164"/>
        <v>-12997346480102.059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-12997346480102.059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-54155610333.758575</v>
      </c>
      <c r="L4138" s="444">
        <f t="shared" ca="1" si="164"/>
        <v>-13051502090435.816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-13051502090435.816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-54381258710.149231</v>
      </c>
      <c r="L4139" s="444">
        <f t="shared" ca="1" si="164"/>
        <v>-13105883349145.965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-13105883349145.965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-54607847288.108185</v>
      </c>
      <c r="L4140" s="444">
        <f t="shared" ca="1" si="164"/>
        <v>-13160491196434.072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-13160491196434.072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-54835379985.141968</v>
      </c>
      <c r="L4141" s="444">
        <f t="shared" ca="1" si="164"/>
        <v>-13215326576419.215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-13215326576419.215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-55063860735.080063</v>
      </c>
      <c r="L4142" s="444">
        <f t="shared" ca="1" si="164"/>
        <v>-13270390437154.295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-13270390437154.295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-55293293488.142891</v>
      </c>
      <c r="L4143" s="444">
        <f t="shared" ca="1" si="164"/>
        <v>-13325683730642.438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-13325683730642.438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-55523682211.010155</v>
      </c>
      <c r="L4144" s="444">
        <f t="shared" ca="1" si="164"/>
        <v>-13381207412853.447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-13381207412853.447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-55755030886.889366</v>
      </c>
      <c r="L4145" s="444">
        <f t="shared" ca="1" si="164"/>
        <v>-13436962443740.336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-13436962443740.336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-55987343515.584732</v>
      </c>
      <c r="L4146" s="444">
        <f t="shared" ca="1" si="164"/>
        <v>-13492949787255.92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-13492949787255.92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-56220624113.56633</v>
      </c>
      <c r="L4147" s="444">
        <f t="shared" ca="1" si="164"/>
        <v>-13549170411369.486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-13549170411369.486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-56454876714.039528</v>
      </c>
      <c r="L4148" s="444">
        <f t="shared" ca="1" si="164"/>
        <v>-13605625288083.525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-13605625288083.525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-56690105367.014687</v>
      </c>
      <c r="L4149" s="444">
        <f t="shared" ca="1" si="164"/>
        <v>-13662315393450.541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-13662315393450.541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-56926314139.377251</v>
      </c>
      <c r="L4150" s="444">
        <f t="shared" ca="1" si="164"/>
        <v>-13719241707589.918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-13719241707589.918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-57163507114.957993</v>
      </c>
      <c r="L4151" s="444">
        <f t="shared" ca="1" si="164"/>
        <v>-13776405214704.875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-13776405214704.875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-57401688394.603645</v>
      </c>
      <c r="L4152" s="444">
        <f t="shared" ca="1" si="164"/>
        <v>-13833806903099.479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-13833806903099.479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-57640862096.247818</v>
      </c>
      <c r="L4153" s="444">
        <f t="shared" ca="1" si="164"/>
        <v>-13891447765195.727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-13891447765195.727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-57881032354.982201</v>
      </c>
      <c r="L4154" s="444">
        <f t="shared" ca="1" si="164"/>
        <v>-13949328797550.709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-13949328797550.709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-58122203323.12796</v>
      </c>
      <c r="L4155" s="444">
        <f t="shared" ca="1" si="164"/>
        <v>-14007451000873.838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-14007451000873.838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-58364379170.307663</v>
      </c>
      <c r="L4156" s="444">
        <f t="shared" ca="1" si="164"/>
        <v>-14065815380044.146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-14065815380044.146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-58607564083.517273</v>
      </c>
      <c r="L4157" s="444">
        <f t="shared" ca="1" si="164"/>
        <v>-14124422944127.664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-14124422944127.664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-58851762267.198608</v>
      </c>
      <c r="L4158" s="444">
        <f t="shared" ca="1" si="164"/>
        <v>-14183274706394.863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-14183274706394.863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-59096977943.311928</v>
      </c>
      <c r="L4159" s="444">
        <f t="shared" ca="1" si="164"/>
        <v>-14242371684338.176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-14242371684338.176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-59343215351.409073</v>
      </c>
      <c r="L4160" s="444">
        <f t="shared" ca="1" si="164"/>
        <v>-14301714899689.584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-14301714899689.584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-59590478748.706596</v>
      </c>
      <c r="L4161" s="444">
        <f t="shared" ca="1" si="164"/>
        <v>-14361305378438.291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-14361305378438.291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-59838772410.159546</v>
      </c>
      <c r="L4162" s="444">
        <f t="shared" ca="1" si="164"/>
        <v>-14421144150848.451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-14421144150848.451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-60088100628.53521</v>
      </c>
      <c r="L4163" s="444">
        <f t="shared" ca="1" si="164"/>
        <v>-14481232251476.986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-14481232251476.986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-60338467714.487442</v>
      </c>
      <c r="L4164" s="444">
        <f t="shared" ca="1" si="164"/>
        <v>-14541570719191.475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-14541570719191.475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-60589877996.631149</v>
      </c>
      <c r="L4165" s="444">
        <f t="shared" ca="1" si="164"/>
        <v>-14602160597188.105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-14602160597188.105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-60842335821.617104</v>
      </c>
      <c r="L4166" s="444">
        <f t="shared" ca="1" si="164"/>
        <v>-14663002933009.723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-14663002933009.723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-61095845554.207184</v>
      </c>
      <c r="L4167" s="444">
        <f t="shared" ca="1" si="164"/>
        <v>-14724098778563.93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-14724098778563.93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-61350411577.349701</v>
      </c>
      <c r="L4168" s="444">
        <f t="shared" ca="1" si="164"/>
        <v>-14785449190141.279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-14785449190141.279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-61606038292.255318</v>
      </c>
      <c r="L4169" s="444">
        <f t="shared" ca="1" si="164"/>
        <v>-14847055228433.535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-14847055228433.535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-61862730118.473061</v>
      </c>
      <c r="L4170" s="444">
        <f t="shared" ca="1" si="164"/>
        <v>-14908917958552.008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-14908917958552.008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-62120491493.966705</v>
      </c>
      <c r="L4171" s="444">
        <f t="shared" ca="1" si="164"/>
        <v>-14971038450045.975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-14971038450045.975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-62379326875.191551</v>
      </c>
      <c r="L4172" s="444">
        <f t="shared" ca="1" si="164"/>
        <v>-15033417776921.166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-15033417776921.166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-62639240737.171516</v>
      </c>
      <c r="L4173" s="444">
        <f t="shared" ca="1" si="164"/>
        <v>-15096057017658.338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-15096057017658.338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-62900237573.576416</v>
      </c>
      <c r="L4174" s="444">
        <f t="shared" ca="1" si="164"/>
        <v>-15158957255231.914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-15158957255231.914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-63162321896.799644</v>
      </c>
      <c r="L4175" s="444">
        <f t="shared" ca="1" si="164"/>
        <v>-15222119577128.713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-15222119577128.713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-63425498238.036308</v>
      </c>
      <c r="L4176" s="444">
        <f t="shared" ca="1" si="164"/>
        <v>-15285545075366.75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-15285545075366.75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-63689771147.36145</v>
      </c>
      <c r="L4177" s="444">
        <f t="shared" ca="1" si="164"/>
        <v>-15349234846514.111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-15349234846514.111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-63955145193.808784</v>
      </c>
      <c r="L4178" s="444">
        <f t="shared" ca="1" si="164"/>
        <v>-15413189991707.92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-15413189991707.92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-64221624965.449669</v>
      </c>
      <c r="L4179" s="444">
        <f t="shared" ca="1" si="164"/>
        <v>-15477411616673.369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-15477411616673.369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-64489215069.472374</v>
      </c>
      <c r="L4180" s="444">
        <f t="shared" ca="1" si="164"/>
        <v>-15541900831742.842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-15541900831742.842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-64757920132.261841</v>
      </c>
      <c r="L4181" s="444">
        <f t="shared" ca="1" si="164"/>
        <v>-15606658751875.104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-15606658751875.104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-65027744799.479599</v>
      </c>
      <c r="L4182" s="444">
        <f t="shared" ca="1" si="164"/>
        <v>-15671686496674.584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-15671686496674.584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-65298693736.144096</v>
      </c>
      <c r="L4183" s="444">
        <f t="shared" ca="1" si="164"/>
        <v>-15736985190410.729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-15736985190410.729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-65570771626.711365</v>
      </c>
      <c r="L4184" s="444">
        <f t="shared" ca="1" si="164"/>
        <v>-15802555962037.439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-15802555962037.439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-65843983175.156006</v>
      </c>
      <c r="L4185" s="444">
        <f t="shared" ca="1" si="164"/>
        <v>-15868399945212.596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-15868399945212.596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-66118333105.052483</v>
      </c>
      <c r="L4186" s="444">
        <f t="shared" ca="1" si="164"/>
        <v>-15934518278317.648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-15934518278317.648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-66393826159.656868</v>
      </c>
      <c r="L4187" s="444">
        <f t="shared" ca="1" si="164"/>
        <v>-16000912104477.305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-16000912104477.305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-66670467101.98877</v>
      </c>
      <c r="L4188" s="444">
        <f t="shared" ca="1" si="164"/>
        <v>-16067582571579.293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-16067582571579.293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-66948260714.913719</v>
      </c>
      <c r="L4189" s="444">
        <f t="shared" ca="1" si="164"/>
        <v>-16134530832294.207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-16134530832294.207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-67227211801.225861</v>
      </c>
      <c r="L4190" s="444">
        <f t="shared" ca="1" si="164"/>
        <v>-16201758044095.434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-16201758044095.434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-67507325183.730965</v>
      </c>
      <c r="L4191" s="444">
        <f t="shared" ca="1" si="164"/>
        <v>-16269265369279.164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-16269265369279.164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-67788605705.329849</v>
      </c>
      <c r="L4192" s="444">
        <f t="shared" ca="1" si="164"/>
        <v>-16337053974984.494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-16337053974984.494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-68071058229.102058</v>
      </c>
      <c r="L4193" s="444">
        <f t="shared" ca="1" si="164"/>
        <v>-16405125033213.596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-16405125033213.596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-68354687638.389984</v>
      </c>
      <c r="L4194" s="444">
        <f t="shared" ca="1" si="164"/>
        <v>-16473479720851.986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-16473479720851.986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-68639498836.883278</v>
      </c>
      <c r="L4195" s="444">
        <f t="shared" ca="1" si="164"/>
        <v>-16542119219688.869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-16542119219688.869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-68925496748.703613</v>
      </c>
      <c r="L4196" s="444">
        <f t="shared" ca="1" si="164"/>
        <v>-16611044716437.572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-16611044716437.572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-69212686318.489899</v>
      </c>
      <c r="L4197" s="444">
        <f t="shared" ca="1" si="164"/>
        <v>-16680257402756.063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-16680257402756.063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-69501072511.483597</v>
      </c>
      <c r="L4198" s="444">
        <f t="shared" ca="1" si="164"/>
        <v>-16749758475267.547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-16749758475267.547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-69790660313.614792</v>
      </c>
      <c r="L4199" s="444">
        <f t="shared" ca="1" si="164"/>
        <v>-16819549135581.162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-16819549135581.162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-70081454731.588181</v>
      </c>
      <c r="L4200" s="444">
        <f t="shared" ca="1" si="164"/>
        <v>-16889630590312.75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-16889630590312.75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-70373460792.969803</v>
      </c>
      <c r="L4201" s="444">
        <f t="shared" ca="1" si="164"/>
        <v>-16960004051105.721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-16960004051105.721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-70666683546.273834</v>
      </c>
      <c r="L4202" s="444">
        <f t="shared" ca="1" si="164"/>
        <v>-17030670734651.994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-17030670734651.994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-70961128061.049988</v>
      </c>
      <c r="L4203" s="444">
        <f t="shared" ca="1" si="164"/>
        <v>-17101631862713.045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-17101631862713.045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-71256799427.971024</v>
      </c>
      <c r="L4204" s="444">
        <f t="shared" ca="1" si="164"/>
        <v>-17172888662141.016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-17172888662141.016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-71553702758.920898</v>
      </c>
      <c r="L4205" s="444">
        <f t="shared" ca="1" si="164"/>
        <v>-17244442364899.938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-17244442364899.938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-71851843187.083069</v>
      </c>
      <c r="L4206" s="444">
        <f t="shared" ca="1" si="164"/>
        <v>-17316294208087.021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-17316294208087.021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-72151225867.029251</v>
      </c>
      <c r="L4207" s="444">
        <f t="shared" ca="1" si="164"/>
        <v>-17388445433954.051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-17388445433954.051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-72451855974.808548</v>
      </c>
      <c r="L4208" s="444">
        <f t="shared" ca="1" si="164"/>
        <v>-17460897289928.859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-17460897289928.859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-72753738708.036911</v>
      </c>
      <c r="L4209" s="444">
        <f t="shared" ca="1" si="164"/>
        <v>-17533651028636.896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-17533651028636.896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-73056879285.987061</v>
      </c>
      <c r="L4210" s="444">
        <f t="shared" ca="1" si="164"/>
        <v>-17606707907922.883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-17606707907922.883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-73361282949.67868</v>
      </c>
      <c r="L4211" s="444">
        <f t="shared" ca="1" si="164"/>
        <v>-17680069190872.563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-17680069190872.563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-73666954961.969009</v>
      </c>
      <c r="L4212" s="444">
        <f t="shared" ca="1" si="164"/>
        <v>-17753736145834.531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-17753736145834.531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-73973900607.643875</v>
      </c>
      <c r="L4213" s="444">
        <f t="shared" ca="1" si="164"/>
        <v>-17827710046442.176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-17827710046442.176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-74282125193.509064</v>
      </c>
      <c r="L4214" s="444">
        <f t="shared" ca="1" si="164"/>
        <v>-17901992171635.684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-17901992171635.684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-74591634048.48201</v>
      </c>
      <c r="L4215" s="444">
        <f t="shared" ca="1" si="164"/>
        <v>-17976583805684.164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-17976583805684.164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-74902432523.684021</v>
      </c>
      <c r="L4216" s="444">
        <f t="shared" ca="1" si="164"/>
        <v>-18051486238207.848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-18051486238207.848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-75214525992.5327</v>
      </c>
      <c r="L4217" s="444">
        <f t="shared" ca="1" si="164"/>
        <v>-18126700764200.379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-18126700764200.379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-75527919850.834915</v>
      </c>
      <c r="L4218" s="444">
        <f t="shared" ca="1" si="164"/>
        <v>-18202228684051.215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-18202228684051.215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-75842619516.880066</v>
      </c>
      <c r="L4219" s="444">
        <f t="shared" ca="1" si="164"/>
        <v>-18278071303568.094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-18278071303568.094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-76158630431.533722</v>
      </c>
      <c r="L4220" s="444">
        <f t="shared" ca="1" si="164"/>
        <v>-18354229933999.629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-18354229933999.629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-76475958058.331787</v>
      </c>
      <c r="L4221" s="444">
        <f t="shared" ca="1" si="164"/>
        <v>-18430705892057.961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-18430705892057.961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-76794607883.574829</v>
      </c>
      <c r="L4222" s="444">
        <f t="shared" ca="1" si="164"/>
        <v>-18507500499941.535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-18507500499941.535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-77114585416.423065</v>
      </c>
      <c r="L4223" s="444">
        <f t="shared" ca="1" si="164"/>
        <v>-18584615085357.957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-18584615085357.957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-77435896188.991486</v>
      </c>
      <c r="L4224" s="444">
        <f t="shared" ca="1" si="164"/>
        <v>-18662050981546.949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-18662050981546.949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-77758545756.445618</v>
      </c>
      <c r="L4225" s="444">
        <f t="shared" ca="1" si="164"/>
        <v>-18739809527303.395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-18739809527303.395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-78082539697.097473</v>
      </c>
      <c r="L4226" s="444">
        <f t="shared" ca="1" si="164"/>
        <v>-18817892067000.492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-18817892067000.492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-78407883612.502045</v>
      </c>
      <c r="L4227" s="444">
        <f t="shared" ca="1" si="164"/>
        <v>-18896299950612.996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-18896299950612.996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-78734583127.554153</v>
      </c>
      <c r="L4228" s="444">
        <f t="shared" ca="1" si="164"/>
        <v>-18975034533740.551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-18975034533740.551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-79062643890.585632</v>
      </c>
      <c r="L4229" s="444">
        <f t="shared" ca="1" si="164"/>
        <v>-19054097177631.137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-19054097177631.137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-79392071573.463074</v>
      </c>
      <c r="L4230" s="444">
        <f t="shared" ca="1" si="164"/>
        <v>-19133489249204.602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-19133489249204.602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-79722871871.685837</v>
      </c>
      <c r="L4231" s="444">
        <f t="shared" ca="1" si="164"/>
        <v>-19213212121076.289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-19213212121076.289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-80055050504.484543</v>
      </c>
      <c r="L4232" s="444">
        <f t="shared" ca="1" si="164"/>
        <v>-19293267171580.773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-19293267171580.773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-80388613214.919891</v>
      </c>
      <c r="L4233" s="444">
        <f t="shared" ca="1" si="164"/>
        <v>-19373655784795.691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-19373655784795.691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-80723565769.98204</v>
      </c>
      <c r="L4234" s="444">
        <f t="shared" ca="1" si="164"/>
        <v>-19454379350565.672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-19454379350565.672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-81059913960.690292</v>
      </c>
      <c r="L4235" s="444">
        <f t="shared" ca="1" si="164"/>
        <v>-19535439264526.363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-19535439264526.363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-81397663602.193176</v>
      </c>
      <c r="L4236" s="444">
        <f t="shared" ca="1" si="164"/>
        <v>-19616836928128.555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-19616836928128.555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-81736820533.868973</v>
      </c>
      <c r="L4237" s="444">
        <f t="shared" ca="1" si="164"/>
        <v>-19698573748662.422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-19698573748662.422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-82077390619.426758</v>
      </c>
      <c r="L4238" s="444">
        <f t="shared" ca="1" si="164"/>
        <v>-19780651139281.848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-19780651139281.848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-82419379747.00769</v>
      </c>
      <c r="L4239" s="444">
        <f t="shared" ca="1" si="164"/>
        <v>-19863070519028.855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-19863070519028.855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-82762793829.286896</v>
      </c>
      <c r="L4240" s="444">
        <f t="shared" ca="1" si="164"/>
        <v>-19945833312858.141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-19945833312858.141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-83107638803.575592</v>
      </c>
      <c r="L4241" s="444">
        <f t="shared" ca="1" si="164"/>
        <v>-20028940951661.715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-20028940951661.715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-83453920631.923813</v>
      </c>
      <c r="L4242" s="444">
        <f t="shared" ca="1" si="164"/>
        <v>-20112394872293.637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-20112394872293.637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-83801645301.22348</v>
      </c>
      <c r="L4243" s="444">
        <f t="shared" ca="1" si="164"/>
        <v>-20196196517594.859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-20196196517594.859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-84150818823.31192</v>
      </c>
      <c r="L4244" s="444">
        <f t="shared" ca="1" si="164"/>
        <v>-20280347336418.172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-20280347336418.172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-84501447235.075714</v>
      </c>
      <c r="L4245" s="444">
        <f t="shared" ca="1" si="164"/>
        <v>-20364848783653.246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-20364848783653.246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-84853536598.555191</v>
      </c>
      <c r="L4246" s="444">
        <f t="shared" ca="1" si="164"/>
        <v>-20449702320251.801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-20449702320251.801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-85207093001.049164</v>
      </c>
      <c r="L4247" s="444">
        <f t="shared" ca="1" si="164"/>
        <v>-20534909413252.852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-20534909413252.852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-85562122555.220215</v>
      </c>
      <c r="L4248" s="444">
        <f t="shared" ca="1" si="164"/>
        <v>-20620471535808.07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-20620471535808.07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-85918631399.200287</v>
      </c>
      <c r="L4249" s="444">
        <f t="shared" ca="1" si="164"/>
        <v>-20706390167207.27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-20706390167207.27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-86276625696.69696</v>
      </c>
      <c r="L4250" s="444">
        <f t="shared" ca="1" si="164"/>
        <v>-20792666792903.965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-20792666792903.965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-86636111637.099854</v>
      </c>
      <c r="L4251" s="444">
        <f t="shared" ca="1" si="164"/>
        <v>-20879302904541.066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-20879302904541.066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-86997095435.587769</v>
      </c>
      <c r="L4252" s="444">
        <f t="shared" ca="1" si="164"/>
        <v>-20966299999976.652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-20966299999976.652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-87359583333.236053</v>
      </c>
      <c r="L4253" s="444">
        <f t="shared" ca="1" si="164"/>
        <v>-21053659583309.887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-21053659583309.887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-87723581597.124527</v>
      </c>
      <c r="L4254" s="444">
        <f t="shared" ca="1" si="164"/>
        <v>-21141383164907.012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-21141383164907.012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-88089096520.445877</v>
      </c>
      <c r="L4255" s="444">
        <f t="shared" ca="1" si="164"/>
        <v>-21229472261427.457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-21229472261427.457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-88456134422.61441</v>
      </c>
      <c r="L4256" s="444">
        <f t="shared" ca="1" si="164"/>
        <v>-21317928395850.07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-21317928395850.07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-88824701649.37529</v>
      </c>
      <c r="L4257" s="444">
        <f t="shared" ca="1" si="164"/>
        <v>-21406753097499.445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-21406753097499.445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-89194804572.914352</v>
      </c>
      <c r="L4258" s="444">
        <f t="shared" ca="1" si="164"/>
        <v>-21495947902072.359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-21495947902072.359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-89566449591.96817</v>
      </c>
      <c r="L4259" s="444">
        <f t="shared" ca="1" si="164"/>
        <v>-21585514351664.328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-21585514351664.328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-89939643131.934692</v>
      </c>
      <c r="L4260" s="444">
        <f t="shared" ca="1" si="164"/>
        <v>-21675453994796.262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-21675453994796.262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-90314391644.984421</v>
      </c>
      <c r="L4261" s="444">
        <f t="shared" ca="1" si="164"/>
        <v>-21765768386441.246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-21765768386441.246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-90690701610.17186</v>
      </c>
      <c r="L4262" s="444">
        <f t="shared" ca="1" si="164"/>
        <v>-21856459088051.418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-21856459088051.418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-91068579533.547577</v>
      </c>
      <c r="L4263" s="444">
        <f t="shared" ca="1" si="164"/>
        <v>-21947527667584.965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-21947527667584.965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-91448031948.270691</v>
      </c>
      <c r="L4264" s="444">
        <f t="shared" ca="1" si="164"/>
        <v>-22038975699533.234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-22038975699533.234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-91829065414.721802</v>
      </c>
      <c r="L4265" s="444">
        <f t="shared" ca="1" si="164"/>
        <v>-22130804764947.957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-22130804764947.957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-92211686520.616486</v>
      </c>
      <c r="L4266" s="444">
        <f t="shared" ca="1" si="164"/>
        <v>-22223016451468.574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-22223016451468.574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-92595901881.119064</v>
      </c>
      <c r="L4267" s="444">
        <f t="shared" ca="1" si="164"/>
        <v>-22315612353349.691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-22315612353349.691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-92981718138.957047</v>
      </c>
      <c r="L4268" s="444">
        <f t="shared" ca="1" si="164"/>
        <v>-22408594071488.648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-22408594071488.648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-93369141964.536041</v>
      </c>
      <c r="L4269" s="444">
        <f t="shared" ca="1" si="164"/>
        <v>-22501963213453.184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-22501963213453.184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-93758180056.054932</v>
      </c>
      <c r="L4270" s="444">
        <f t="shared" ca="1" si="164"/>
        <v>-22595721393509.238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-22595721393509.238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-94148839139.621826</v>
      </c>
      <c r="L4271" s="444">
        <f t="shared" ca="1" si="164"/>
        <v>-22689870232648.859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-22689870232648.859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-94541125969.370239</v>
      </c>
      <c r="L4272" s="444">
        <f t="shared" ca="1" si="164"/>
        <v>-22784411358618.23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-22784411358618.23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-94935047327.575958</v>
      </c>
      <c r="L4273" s="444">
        <f t="shared" ca="1" si="164"/>
        <v>-22879346405945.805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-22879346405945.805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-95330610024.774185</v>
      </c>
      <c r="L4274" s="444">
        <f t="shared" ca="1" si="164"/>
        <v>-22974677015970.578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-22974677015970.578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-95727820899.877411</v>
      </c>
      <c r="L4275" s="444">
        <f t="shared" ca="1" si="164"/>
        <v>-23070404836870.457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-23070404836870.457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-96126686820.293564</v>
      </c>
      <c r="L4276" s="444">
        <f t="shared" ca="1" si="164"/>
        <v>-23166531523690.75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-23166531523690.75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-96527214682.044785</v>
      </c>
      <c r="L4277" s="444">
        <f t="shared" ca="1" si="164"/>
        <v>-23263058738372.793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-23263058738372.793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-96929411409.886642</v>
      </c>
      <c r="L4278" s="444">
        <f t="shared" ca="1" si="164"/>
        <v>-23359988149782.68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-23359988149782.68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-97333283957.427826</v>
      </c>
      <c r="L4279" s="444">
        <f t="shared" ca="1" si="164"/>
        <v>-23457321433740.109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-23457321433740.109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-97738839307.250458</v>
      </c>
      <c r="L4280" s="444">
        <f t="shared" ca="1" si="164"/>
        <v>-23555060273047.359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-23555060273047.359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-98146084471.03067</v>
      </c>
      <c r="L4281" s="444">
        <f t="shared" ca="1" si="164"/>
        <v>-23653206357518.391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-23653206357518.391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-98555026489.659958</v>
      </c>
      <c r="L4282" s="444">
        <f t="shared" ca="1" si="164"/>
        <v>-23751761384008.051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-23751761384008.051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-98965672433.366882</v>
      </c>
      <c r="L4283" s="444">
        <f t="shared" ca="1" si="164"/>
        <v>-23850727056441.418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-23850727056441.418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-99378029401.839233</v>
      </c>
      <c r="L4284" s="444">
        <f t="shared" ca="1" si="164"/>
        <v>-23950105085843.258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-23950105085843.258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-99792104524.346909</v>
      </c>
      <c r="L4285" s="444">
        <f t="shared" ca="1" si="164"/>
        <v>-24049897190367.605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-24049897190367.605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-100207904959.86502</v>
      </c>
      <c r="L4286" s="444">
        <f t="shared" ca="1" si="164"/>
        <v>-24150105095327.469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-24150105095327.469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-100625437897.19778</v>
      </c>
      <c r="L4287" s="444">
        <f t="shared" ca="1" si="164"/>
        <v>-24250730533224.668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-24250730533224.668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-101044710555.10278</v>
      </c>
      <c r="L4288" s="444">
        <f t="shared" ca="1" si="164"/>
        <v>-24351775243779.77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-24351775243779.77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-101465730182.41571</v>
      </c>
      <c r="L4289" s="444">
        <f t="shared" ca="1" si="164"/>
        <v>-24453240973962.184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-24453240973962.184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-101888504058.17577</v>
      </c>
      <c r="L4290" s="444">
        <f t="shared" ca="1" si="164"/>
        <v>-24555129478020.359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-24555129478020.359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-102313039491.7515</v>
      </c>
      <c r="L4291" s="444">
        <f t="shared" ca="1" si="164"/>
        <v>-24657442517512.109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-24657442517512.109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-102739343822.96712</v>
      </c>
      <c r="L4292" s="444">
        <f t="shared" ca="1" si="164"/>
        <v>-24760181861335.078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-24760181861335.078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-103167424422.22949</v>
      </c>
      <c r="L4293" s="444">
        <f t="shared" ca="1" si="164"/>
        <v>-24863349285757.309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-24863349285757.309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-103597288690.65546</v>
      </c>
      <c r="L4294" s="444">
        <f t="shared" ca="1" si="164"/>
        <v>-24966946574447.965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-24966946574447.965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-104028944060.19986</v>
      </c>
      <c r="L4295" s="444">
        <f t="shared" ca="1" si="164"/>
        <v>-25070975518508.164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-25070975518508.164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-104462397993.78401</v>
      </c>
      <c r="L4296" s="444">
        <f t="shared" ca="1" si="164"/>
        <v>-25175437916501.949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-25175437916501.949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-104897657985.42479</v>
      </c>
      <c r="L4297" s="444">
        <f t="shared" ca="1" si="164"/>
        <v>-25280335574487.375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-25280335574487.375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-105334731560.36406</v>
      </c>
      <c r="L4298" s="444">
        <f t="shared" ca="1" si="164"/>
        <v>-25385670306047.738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-25385670306047.738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-105773626275.19891</v>
      </c>
      <c r="L4299" s="444">
        <f t="shared" ca="1" si="164"/>
        <v>-25491443932322.938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-25491443932322.938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-106214349718.01224</v>
      </c>
      <c r="L4300" s="444">
        <f t="shared" ca="1" si="164"/>
        <v>-25597658282040.949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-25597658282040.949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-106656909508.50395</v>
      </c>
      <c r="L4301" s="444">
        <f t="shared" ca="1" si="164"/>
        <v>-25704315191549.453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-25704315191549.453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-107101313298.12273</v>
      </c>
      <c r="L4302" s="444">
        <f t="shared" ca="1" si="164"/>
        <v>-25811416504847.574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-25811416504847.574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-107547568770.19823</v>
      </c>
      <c r="L4303" s="444">
        <f t="shared" ca="1" si="164"/>
        <v>-25918964073617.773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-25918964073617.773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-107995683640.07405</v>
      </c>
      <c r="L4304" s="444">
        <f t="shared" ca="1" si="164"/>
        <v>-26026959757257.848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-26026959757257.848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-108445665655.24103</v>
      </c>
      <c r="L4305" s="444">
        <f t="shared" ca="1" si="164"/>
        <v>-26135405422913.09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-26135405422913.09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-108897522595.47121</v>
      </c>
      <c r="L4306" s="444">
        <f t="shared" ca="1" si="164"/>
        <v>-26244302945508.563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-26244302945508.563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-109351262272.95235</v>
      </c>
      <c r="L4307" s="444">
        <f t="shared" ca="1" si="164"/>
        <v>-26353654207781.516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-26353654207781.516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-109806892532.42297</v>
      </c>
      <c r="L4308" s="444">
        <f t="shared" ca="1" si="164"/>
        <v>-26463461100313.938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-26463461100313.938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-110264421251.30807</v>
      </c>
      <c r="L4309" s="444">
        <f t="shared" ca="1" si="164"/>
        <v>-26573725521565.246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-26573725521565.246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-110723856339.85519</v>
      </c>
      <c r="L4310" s="444">
        <f t="shared" ca="1" si="164"/>
        <v>-26684449377905.102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-26684449377905.102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-111185205741.27126</v>
      </c>
      <c r="L4311" s="444">
        <f t="shared" ca="1" si="164"/>
        <v>-26795634583646.371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-26795634583646.371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-111648477431.85988</v>
      </c>
      <c r="L4312" s="444">
        <f t="shared" ca="1" si="164"/>
        <v>-26907283061078.23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-26907283061078.23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-112113679421.15929</v>
      </c>
      <c r="L4313" s="444">
        <f t="shared" ca="1" si="164"/>
        <v>-27019396740499.391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-27019396740499.391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-112580819752.0808</v>
      </c>
      <c r="L4314" s="444">
        <f t="shared" ca="1" si="164"/>
        <v>-27131977560251.473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-27131977560251.473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-113049906501.04781</v>
      </c>
      <c r="L4315" s="444">
        <f t="shared" ca="1" si="164"/>
        <v>-27245027466752.52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-27245027466752.52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-113520947778.1355</v>
      </c>
      <c r="L4316" s="444">
        <f t="shared" ca="1" si="164"/>
        <v>-27358548414530.656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-27358548414530.656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-113993951727.21106</v>
      </c>
      <c r="L4317" s="444">
        <f t="shared" ca="1" si="164"/>
        <v>-27472542366257.867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-27472542366257.867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-114468926526.07445</v>
      </c>
      <c r="L4318" s="444">
        <f t="shared" ca="1" si="164"/>
        <v>-27587011292783.941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-27587011292783.941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-114945880386.59978</v>
      </c>
      <c r="L4319" s="444">
        <f t="shared" ca="1" si="164"/>
        <v>-27701957173170.543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-27701957173170.543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-115424821554.87726</v>
      </c>
      <c r="L4320" s="444">
        <f t="shared" ca="1" si="164"/>
        <v>-27817381994725.422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-27817381994725.422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-115905758311.35593</v>
      </c>
      <c r="L4321" s="444">
        <f t="shared" ca="1" si="164"/>
        <v>-27933287753036.777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-27933287753036.777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-116388698970.98657</v>
      </c>
      <c r="L4322" s="444">
        <f t="shared" ca="1" si="164"/>
        <v>-28049676452007.766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-28049676452007.766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-116873651883.36569</v>
      </c>
      <c r="L4323" s="444">
        <f t="shared" ca="1" si="164"/>
        <v>-28166550103891.133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-28166550103891.133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-117360625432.87973</v>
      </c>
      <c r="L4324" s="444">
        <f t="shared" ca="1" si="164"/>
        <v>-28283910729324.012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-28283910729324.012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-117849628038.85005</v>
      </c>
      <c r="L4325" s="444">
        <f t="shared" ca="1" si="164"/>
        <v>-28401760357362.863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-28401760357362.863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-118340668155.67859</v>
      </c>
      <c r="L4326" s="444">
        <f t="shared" ca="1" si="164"/>
        <v>-28520101025518.543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-28520101025518.543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-118833754272.99393</v>
      </c>
      <c r="L4327" s="444">
        <f t="shared" ca="1" si="164"/>
        <v>-28638934779791.535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-28638934779791.535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-119328894915.79807</v>
      </c>
      <c r="L4328" s="444">
        <f t="shared" ca="1" si="164"/>
        <v>-28758263674707.332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-28758263674707.332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-119826098644.61388</v>
      </c>
      <c r="L4329" s="444">
        <f t="shared" ca="1" si="164"/>
        <v>-28878089773351.945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-28878089773351.945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-120325374055.63309</v>
      </c>
      <c r="L4330" s="444">
        <f t="shared" ca="1" si="164"/>
        <v>-28998415147407.578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-28998415147407.578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-120826729780.86491</v>
      </c>
      <c r="L4331" s="444">
        <f t="shared" ca="1" si="164"/>
        <v>-29119241877188.441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-29119241877188.441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-121330174488.28516</v>
      </c>
      <c r="L4332" s="444">
        <f t="shared" ca="1" si="164"/>
        <v>-29240572051676.727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-29240572051676.727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-121835716881.98634</v>
      </c>
      <c r="L4333" s="444">
        <f t="shared" ca="1" si="164"/>
        <v>-29362407768558.715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-29362407768558.715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-122343365702.32797</v>
      </c>
      <c r="L4334" s="444">
        <f t="shared" ca="1" si="164"/>
        <v>-29484751134261.043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-29484751134261.043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-122853129726.08769</v>
      </c>
      <c r="L4335" s="444">
        <f t="shared" ca="1" si="164"/>
        <v>-29607604263987.129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-29607604263987.129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-123365017766.61304</v>
      </c>
      <c r="L4336" s="444">
        <f t="shared" ca="1" si="164"/>
        <v>-29730969281753.742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-29730969281753.742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-123879038673.97394</v>
      </c>
      <c r="L4337" s="444">
        <f t="shared" ca="1" si="164"/>
        <v>-29854848320427.715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-29854848320427.715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-124395201335.11548</v>
      </c>
      <c r="L4338" s="444">
        <f t="shared" ca="1" si="164"/>
        <v>-29979243521762.832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-29979243521762.832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-124913514674.0118</v>
      </c>
      <c r="L4339" s="444">
        <f t="shared" ca="1" si="164"/>
        <v>-30104157036436.844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-30104157036436.844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-125433987651.82019</v>
      </c>
      <c r="L4340" s="444">
        <f t="shared" ca="1" si="164"/>
        <v>-30229591024088.664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-30229591024088.664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-125956629267.0361</v>
      </c>
      <c r="L4341" s="444">
        <f t="shared" ca="1" si="164"/>
        <v>-30355547653355.699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-30355547653355.699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-126481448555.64874</v>
      </c>
      <c r="L4342" s="444">
        <f t="shared" ca="1" si="164"/>
        <v>-30482029101911.348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-30482029101911.348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-127008454591.29726</v>
      </c>
      <c r="L4343" s="444">
        <f t="shared" ref="L4343:L4597" ca="1" si="169">I4343-J4343+K4343</f>
        <v>-30609037556502.645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-30609037556502.645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-127537656485.4277</v>
      </c>
      <c r="L4344" s="444">
        <f t="shared" ca="1" si="169"/>
        <v>-30736575212988.07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-30736575212988.07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-128069063387.45029</v>
      </c>
      <c r="L4345" s="444">
        <f t="shared" ca="1" si="169"/>
        <v>-30864644276375.52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-30864644276375.52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-128602684484.89798</v>
      </c>
      <c r="L4346" s="444">
        <f t="shared" ca="1" si="169"/>
        <v>-30993246960860.418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-30993246960860.418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-129138529003.58507</v>
      </c>
      <c r="L4347" s="444">
        <f t="shared" ca="1" si="169"/>
        <v>-31122385489864.004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-31122385489864.004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-129676606207.76668</v>
      </c>
      <c r="L4348" s="444">
        <f t="shared" ca="1" si="169"/>
        <v>-31252062096071.77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-31252062096071.77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-130216925400.29904</v>
      </c>
      <c r="L4349" s="444">
        <f t="shared" ca="1" si="169"/>
        <v>-31382279021472.07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-31382279021472.07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-130759495922.80028</v>
      </c>
      <c r="L4350" s="444">
        <f t="shared" ca="1" si="169"/>
        <v>-31513038517394.871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-31513038517394.871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-131304327155.81198</v>
      </c>
      <c r="L4351" s="444">
        <f t="shared" ca="1" si="169"/>
        <v>-31644342844550.684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-31644342844550.684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-131851428518.96118</v>
      </c>
      <c r="L4352" s="444">
        <f t="shared" ca="1" si="169"/>
        <v>-31776194273069.645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-31776194273069.645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-132400809471.12352</v>
      </c>
      <c r="L4353" s="444">
        <f t="shared" ca="1" si="169"/>
        <v>-31908595082540.77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-31908595082540.77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-132952479510.58653</v>
      </c>
      <c r="L4354" s="444">
        <f t="shared" ca="1" si="169"/>
        <v>-32041547562051.355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-32041547562051.355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-133506448175.21396</v>
      </c>
      <c r="L4355" s="444">
        <f t="shared" ca="1" si="169"/>
        <v>-32175054010226.57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-32175054010226.57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-134062725042.61069</v>
      </c>
      <c r="L4356" s="444">
        <f t="shared" ca="1" si="169"/>
        <v>-32309116735269.18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-32309116735269.18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-134621319730.28827</v>
      </c>
      <c r="L4357" s="444">
        <f t="shared" ca="1" si="169"/>
        <v>-32443738054999.469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-32443738054999.469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-135182241895.83112</v>
      </c>
      <c r="L4358" s="444">
        <f t="shared" ca="1" si="169"/>
        <v>-32578920296895.301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-32578920296895.301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-135745501237.06375</v>
      </c>
      <c r="L4359" s="444">
        <f t="shared" ca="1" si="169"/>
        <v>-32714665798132.363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-32714665798132.363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-136311107492.21819</v>
      </c>
      <c r="L4360" s="444">
        <f t="shared" ca="1" si="169"/>
        <v>-32850976905624.582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-32850976905624.582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-136879070440.1024</v>
      </c>
      <c r="L4361" s="444">
        <f t="shared" ca="1" si="169"/>
        <v>-32987855976064.684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-32987855976064.684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-137449399900.2695</v>
      </c>
      <c r="L4362" s="444">
        <f t="shared" ca="1" si="169"/>
        <v>-33125305375964.953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-33125305375964.953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-138022105733.18729</v>
      </c>
      <c r="L4363" s="444">
        <f t="shared" ca="1" si="169"/>
        <v>-33263327481698.141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-33263327481698.141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-138597197840.40891</v>
      </c>
      <c r="L4364" s="444">
        <f t="shared" ca="1" si="169"/>
        <v>-33401924679538.551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-33401924679538.551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-139174686164.74396</v>
      </c>
      <c r="L4365" s="444">
        <f t="shared" ca="1" si="169"/>
        <v>-33541099365703.293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-33541099365703.293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-139754580690.43039</v>
      </c>
      <c r="L4366" s="444">
        <f t="shared" ca="1" si="169"/>
        <v>-33680853946393.723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-33680853946393.723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-140336891443.30719</v>
      </c>
      <c r="L4367" s="444">
        <f t="shared" ca="1" si="169"/>
        <v>-33821190837837.031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-33821190837837.031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-140921628490.98764</v>
      </c>
      <c r="L4368" s="444">
        <f t="shared" ca="1" si="169"/>
        <v>-33962112466328.02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-33962112466328.02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-141508801943.03342</v>
      </c>
      <c r="L4369" s="444">
        <f t="shared" ca="1" si="169"/>
        <v>-34103621268271.055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-34103621268271.055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-142098421951.12939</v>
      </c>
      <c r="L4370" s="444">
        <f t="shared" ca="1" si="169"/>
        <v>-34245719690222.184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-34245719690222.184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-142690498709.25909</v>
      </c>
      <c r="L4371" s="444">
        <f t="shared" ca="1" si="169"/>
        <v>-34388410188931.441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-34388410188931.441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-143285042453.88101</v>
      </c>
      <c r="L4372" s="444">
        <f t="shared" ca="1" si="169"/>
        <v>-34531695231385.324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-34531695231385.324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-143882063464.1055</v>
      </c>
      <c r="L4373" s="444">
        <f t="shared" ca="1" si="169"/>
        <v>-34675577294849.43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-34675577294849.43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-144481572061.87262</v>
      </c>
      <c r="L4374" s="444">
        <f t="shared" ca="1" si="169"/>
        <v>-34820058866911.301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-34820058866911.301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-145083578612.13043</v>
      </c>
      <c r="L4375" s="444">
        <f t="shared" ca="1" si="169"/>
        <v>-34965142445523.43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-34965142445523.43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-145688093523.01431</v>
      </c>
      <c r="L4376" s="444">
        <f t="shared" ca="1" si="169"/>
        <v>-35110830539046.445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-35110830539046.445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-146295127246.02686</v>
      </c>
      <c r="L4377" s="444">
        <f t="shared" ca="1" si="169"/>
        <v>-35257125666292.469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-35257125666292.469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-146904690276.21863</v>
      </c>
      <c r="L4378" s="444">
        <f t="shared" ca="1" si="169"/>
        <v>-35404030356568.688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-35404030356568.688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-147516793152.36954</v>
      </c>
      <c r="L4379" s="444">
        <f t="shared" ca="1" si="169"/>
        <v>-35551547149721.055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-35551547149721.055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-148131446457.17105</v>
      </c>
      <c r="L4380" s="444">
        <f t="shared" ca="1" si="169"/>
        <v>-35699678596178.227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-35699678596178.227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-148748660817.40927</v>
      </c>
      <c r="L4381" s="444">
        <f t="shared" ca="1" si="169"/>
        <v>-35848427256995.633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-35848427256995.633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-149368446904.14847</v>
      </c>
      <c r="L4382" s="444">
        <f t="shared" ca="1" si="169"/>
        <v>-35997795703899.781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-35997795703899.781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-149990815432.91574</v>
      </c>
      <c r="L4383" s="444">
        <f t="shared" ca="1" si="169"/>
        <v>-36147786519332.695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-36147786519332.695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-150615777163.88623</v>
      </c>
      <c r="L4384" s="444">
        <f t="shared" ca="1" si="169"/>
        <v>-36298402296496.578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-36298402296496.578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-151243342902.06906</v>
      </c>
      <c r="L4385" s="444">
        <f t="shared" ca="1" si="169"/>
        <v>-36449645639398.648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-36449645639398.648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-151873523497.49435</v>
      </c>
      <c r="L4386" s="444">
        <f t="shared" ca="1" si="169"/>
        <v>-36601519162896.141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-36601519162896.141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-152506329845.40057</v>
      </c>
      <c r="L4387" s="444">
        <f t="shared" ca="1" si="169"/>
        <v>-36754025492741.539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-36754025492741.539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-153141772886.42307</v>
      </c>
      <c r="L4388" s="444">
        <f t="shared" ca="1" si="169"/>
        <v>-36907167265627.961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-36907167265627.961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-153779863606.78317</v>
      </c>
      <c r="L4389" s="444">
        <f t="shared" ca="1" si="169"/>
        <v>-37060947129234.742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-37060947129234.742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-154420613038.47809</v>
      </c>
      <c r="L4390" s="444">
        <f t="shared" ca="1" si="169"/>
        <v>-37215367742273.219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-37215367742273.219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-155064032259.47174</v>
      </c>
      <c r="L4391" s="444">
        <f t="shared" ca="1" si="169"/>
        <v>-37370431774532.688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-37370431774532.688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-155710132393.8862</v>
      </c>
      <c r="L4392" s="444">
        <f t="shared" ca="1" si="169"/>
        <v>-37526141906926.57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-37526141906926.57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-156358924612.19403</v>
      </c>
      <c r="L4393" s="444">
        <f t="shared" ca="1" si="169"/>
        <v>-37682500831538.766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-37682500831538.766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-157010420131.41153</v>
      </c>
      <c r="L4394" s="444">
        <f t="shared" ca="1" si="169"/>
        <v>-37839511251670.18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-37839511251670.18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-157664630215.29242</v>
      </c>
      <c r="L4395" s="444">
        <f t="shared" ca="1" si="169"/>
        <v>-37997175881885.469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-37997175881885.469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-158321566174.5228</v>
      </c>
      <c r="L4396" s="444">
        <f t="shared" ca="1" si="169"/>
        <v>-38155497448059.992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-38155497448059.992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-158981239366.91663</v>
      </c>
      <c r="L4397" s="444">
        <f t="shared" ca="1" si="169"/>
        <v>-38314478687426.906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-38314478687426.906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-159643661197.61212</v>
      </c>
      <c r="L4398" s="444">
        <f t="shared" ca="1" si="169"/>
        <v>-38474122348624.516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-38474122348624.516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-160308843119.2688</v>
      </c>
      <c r="L4399" s="444">
        <f t="shared" ca="1" si="169"/>
        <v>-38634431191743.781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-38634431191743.781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-160976796632.26575</v>
      </c>
      <c r="L4400" s="444">
        <f t="shared" ca="1" si="169"/>
        <v>-38795407988376.047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-38795407988376.047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-161647533284.90021</v>
      </c>
      <c r="L4401" s="444">
        <f t="shared" ca="1" si="169"/>
        <v>-38957055521660.945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-38957055521660.945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-162321064673.58728</v>
      </c>
      <c r="L4402" s="444">
        <f t="shared" ca="1" si="169"/>
        <v>-39119376586334.531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-39119376586334.531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-162997402443.06055</v>
      </c>
      <c r="L4403" s="444">
        <f t="shared" ca="1" si="169"/>
        <v>-39282373988777.594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-39282373988777.594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-163676558286.5733</v>
      </c>
      <c r="L4404" s="444">
        <f t="shared" ca="1" si="169"/>
        <v>-39446050547064.164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-39446050547064.164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-164358543946.10068</v>
      </c>
      <c r="L4405" s="444">
        <f t="shared" ca="1" si="169"/>
        <v>-39610409091010.266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-39610409091010.266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-165043371212.54279</v>
      </c>
      <c r="L4406" s="444">
        <f t="shared" ca="1" si="169"/>
        <v>-39775452462222.805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-39775452462222.805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-165731051925.92834</v>
      </c>
      <c r="L4407" s="444">
        <f t="shared" ca="1" si="169"/>
        <v>-39941183514148.734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-39941183514148.734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-166421597975.61972</v>
      </c>
      <c r="L4408" s="444">
        <f t="shared" ca="1" si="169"/>
        <v>-40107605112124.352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-40107605112124.352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-167115021300.51813</v>
      </c>
      <c r="L4409" s="444">
        <f t="shared" ca="1" si="169"/>
        <v>-40274720133424.867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-40274720133424.867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-167811333889.27026</v>
      </c>
      <c r="L4410" s="444">
        <f t="shared" ca="1" si="169"/>
        <v>-40442531467314.141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-40442531467314.141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-168510547780.47559</v>
      </c>
      <c r="L4411" s="444">
        <f t="shared" ca="1" si="169"/>
        <v>-40611042015094.617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-40611042015094.617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-169212675062.89423</v>
      </c>
      <c r="L4412" s="444">
        <f t="shared" ca="1" si="169"/>
        <v>-40780254690157.508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-40780254690157.508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-169917727875.65628</v>
      </c>
      <c r="L4413" s="444">
        <f t="shared" ca="1" si="169"/>
        <v>-40950172418033.164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-40950172418033.164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-170625718408.47153</v>
      </c>
      <c r="L4414" s="444">
        <f t="shared" ca="1" si="169"/>
        <v>-41120798136441.633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-41120798136441.633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-171336658901.84015</v>
      </c>
      <c r="L4415" s="444">
        <f t="shared" ca="1" si="169"/>
        <v>-41292134795343.477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-41292134795343.477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-172050561647.2645</v>
      </c>
      <c r="L4416" s="444">
        <f t="shared" ca="1" si="169"/>
        <v>-41464185356990.742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-41464185356990.742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-172767438987.46143</v>
      </c>
      <c r="L4417" s="444">
        <f t="shared" ca="1" si="169"/>
        <v>-41636952795978.203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-41636952795978.203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-173487303316.57584</v>
      </c>
      <c r="L4418" s="444">
        <f t="shared" ca="1" si="169"/>
        <v>-41810440099294.781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-41810440099294.781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-174210167080.39493</v>
      </c>
      <c r="L4419" s="444">
        <f t="shared" ca="1" si="169"/>
        <v>-41984650266375.18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-41984650266375.18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-174936042776.56323</v>
      </c>
      <c r="L4420" s="444">
        <f t="shared" ca="1" si="169"/>
        <v>-42159586309151.742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-42159586309151.742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-175664942954.79892</v>
      </c>
      <c r="L4421" s="444">
        <f t="shared" ca="1" si="169"/>
        <v>-42335251252106.539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-42335251252106.539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-176396880217.11057</v>
      </c>
      <c r="L4422" s="444">
        <f t="shared" ca="1" si="169"/>
        <v>-42511648132323.648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-42511648132323.648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-177131867218.0152</v>
      </c>
      <c r="L4423" s="444">
        <f t="shared" ca="1" si="169"/>
        <v>-42688779999541.664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-42688779999541.664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-177869916664.75693</v>
      </c>
      <c r="L4424" s="444">
        <f t="shared" ca="1" si="169"/>
        <v>-42866649916206.422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-42866649916206.422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-178611041317.52676</v>
      </c>
      <c r="L4425" s="444">
        <f t="shared" ca="1" si="169"/>
        <v>-43045260957523.945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-43045260957523.945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-179355253989.68311</v>
      </c>
      <c r="L4426" s="444">
        <f t="shared" ca="1" si="169"/>
        <v>-43224616211513.625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-43224616211513.625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-180102567547.97345</v>
      </c>
      <c r="L4427" s="444">
        <f t="shared" ca="1" si="169"/>
        <v>-43404718779061.602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-43404718779061.602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-180852994912.75668</v>
      </c>
      <c r="L4428" s="444">
        <f t="shared" ca="1" si="169"/>
        <v>-43585571773974.359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-43585571773974.359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-181606549058.2265</v>
      </c>
      <c r="L4429" s="444">
        <f t="shared" ca="1" si="169"/>
        <v>-43767178323032.586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-43767178323032.586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-182363243012.63577</v>
      </c>
      <c r="L4430" s="444">
        <f t="shared" ca="1" si="169"/>
        <v>-43949541566045.219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-43949541566045.219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-183123089858.52173</v>
      </c>
      <c r="L4431" s="444">
        <f t="shared" ca="1" si="169"/>
        <v>-44132664655903.742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-44132664655903.742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-183886102732.93225</v>
      </c>
      <c r="L4432" s="444">
        <f t="shared" ca="1" si="169"/>
        <v>-44316550758636.672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-44316550758636.672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-184652294827.6528</v>
      </c>
      <c r="L4433" s="444">
        <f t="shared" ca="1" si="169"/>
        <v>-44501203053464.328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-44501203053464.328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-185421679389.43469</v>
      </c>
      <c r="L4434" s="444">
        <f t="shared" ca="1" si="169"/>
        <v>-44686624732853.766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-44686624732853.766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-186194269720.22403</v>
      </c>
      <c r="L4435" s="444">
        <f t="shared" ca="1" si="169"/>
        <v>-44872819002573.992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-44872819002573.992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-186970079177.39163</v>
      </c>
      <c r="L4436" s="444">
        <f t="shared" ca="1" si="169"/>
        <v>-45059789081751.383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-45059789081751.383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-187749121173.96408</v>
      </c>
      <c r="L4437" s="444">
        <f t="shared" ca="1" si="169"/>
        <v>-45247538202925.344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-45247538202925.344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-188531409178.85559</v>
      </c>
      <c r="L4438" s="444">
        <f t="shared" ca="1" si="169"/>
        <v>-45436069612104.203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-45436069612104.203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-189316956717.10083</v>
      </c>
      <c r="L4439" s="444">
        <f t="shared" ca="1" si="169"/>
        <v>-45625386568821.305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-45625386568821.305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-190105777370.08878</v>
      </c>
      <c r="L4440" s="444">
        <f t="shared" ca="1" si="169"/>
        <v>-45815492346191.391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-45815492346191.391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-190897884775.79745</v>
      </c>
      <c r="L4441" s="444">
        <f t="shared" ca="1" si="169"/>
        <v>-46006390230967.188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-46006390230967.188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-191693292629.02994</v>
      </c>
      <c r="L4442" s="444">
        <f t="shared" ca="1" si="169"/>
        <v>-46198083523596.219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-46198083523596.219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-192492014681.65091</v>
      </c>
      <c r="L4443" s="444">
        <f t="shared" ca="1" si="169"/>
        <v>-46390575538277.867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-46390575538277.867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-193294064742.82443</v>
      </c>
      <c r="L4444" s="444">
        <f t="shared" ca="1" si="169"/>
        <v>-46583869603020.695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-46583869603020.695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-194099456679.2529</v>
      </c>
      <c r="L4445" s="444">
        <f t="shared" ca="1" si="169"/>
        <v>-46777969059699.945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-46777969059699.945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-194908204415.41644</v>
      </c>
      <c r="L4446" s="444">
        <f t="shared" ca="1" si="169"/>
        <v>-46972877264115.359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-46972877264115.359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-195720321933.814</v>
      </c>
      <c r="L4447" s="444">
        <f t="shared" ca="1" si="169"/>
        <v>-47168597586049.172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-47168597586049.172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-196535823275.2049</v>
      </c>
      <c r="L4448" s="444">
        <f t="shared" ca="1" si="169"/>
        <v>-47365133409324.375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-47365133409324.375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-197354722538.85156</v>
      </c>
      <c r="L4449" s="444">
        <f t="shared" ca="1" si="169"/>
        <v>-47562488131863.227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-47562488131863.227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-198177033882.76343</v>
      </c>
      <c r="L4450" s="444">
        <f t="shared" ca="1" si="169"/>
        <v>-47760665165745.992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-47760665165745.992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-199002771523.94162</v>
      </c>
      <c r="L4451" s="444">
        <f t="shared" ca="1" si="169"/>
        <v>-47959667937269.938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-47959667937269.938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-199831949738.62473</v>
      </c>
      <c r="L4452" s="444">
        <f t="shared" ca="1" si="169"/>
        <v>-48159499887008.563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-48159499887008.563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-200664582862.53568</v>
      </c>
      <c r="L4453" s="444">
        <f t="shared" ca="1" si="169"/>
        <v>-48360164469871.102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-48360164469871.102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-201500685291.12958</v>
      </c>
      <c r="L4454" s="444">
        <f t="shared" ca="1" si="169"/>
        <v>-48561665155162.234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-48561665155162.234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-202340271479.84265</v>
      </c>
      <c r="L4455" s="444">
        <f t="shared" ca="1" si="169"/>
        <v>-48764005426642.078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-48764005426642.078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-203183355944.34198</v>
      </c>
      <c r="L4456" s="444">
        <f t="shared" ca="1" si="169"/>
        <v>-48967188782586.422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-48967188782586.422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-204029953260.77676</v>
      </c>
      <c r="L4457" s="444">
        <f t="shared" ca="1" si="169"/>
        <v>-49171218735847.195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-49171218735847.195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-204880078066.02997</v>
      </c>
      <c r="L4458" s="444">
        <f t="shared" ca="1" si="169"/>
        <v>-49376098813913.227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-49376098813913.227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-205733745057.97177</v>
      </c>
      <c r="L4459" s="444">
        <f t="shared" ca="1" si="169"/>
        <v>-49581832558971.195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-49581832558971.195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-206590968995.71332</v>
      </c>
      <c r="L4460" s="444">
        <f t="shared" ca="1" si="169"/>
        <v>-49788423527966.906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-49788423527966.906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-207451764699.86212</v>
      </c>
      <c r="L4461" s="444">
        <f t="shared" ca="1" si="169"/>
        <v>-49995875292666.766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-49995875292666.766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-208316147052.7782</v>
      </c>
      <c r="L4462" s="444">
        <f t="shared" ca="1" si="169"/>
        <v>-50204191439719.547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-50204191439719.547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-209184130998.83145</v>
      </c>
      <c r="L4463" s="444">
        <f t="shared" ca="1" si="169"/>
        <v>-50413375570718.375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-50413375570718.375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-210055731544.65988</v>
      </c>
      <c r="L4464" s="444">
        <f t="shared" ca="1" si="169"/>
        <v>-50623431302263.031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-50623431302263.031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-210930963759.42929</v>
      </c>
      <c r="L4465" s="444">
        <f t="shared" ca="1" si="169"/>
        <v>-50834362266022.461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-50834362266022.461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-211809842775.0936</v>
      </c>
      <c r="L4466" s="444">
        <f t="shared" ca="1" si="169"/>
        <v>-51046172108797.555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-51046172108797.555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-212692383786.65646</v>
      </c>
      <c r="L4467" s="444">
        <f t="shared" ca="1" si="169"/>
        <v>-51258864492584.211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-51258864492584.211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-213578602052.4342</v>
      </c>
      <c r="L4468" s="444">
        <f t="shared" ca="1" si="169"/>
        <v>-51472443094636.648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-51472443094636.648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-214468512894.31937</v>
      </c>
      <c r="L4469" s="444">
        <f t="shared" ca="1" si="169"/>
        <v>-51686911607530.969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-51686911607530.969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-215362131698.04572</v>
      </c>
      <c r="L4470" s="444">
        <f t="shared" ca="1" si="169"/>
        <v>-51902273739229.016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-51902273739229.016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-216259473913.45422</v>
      </c>
      <c r="L4471" s="444">
        <f t="shared" ca="1" si="169"/>
        <v>-52118533213142.469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-52118533213142.469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-217160555054.76028</v>
      </c>
      <c r="L4472" s="444">
        <f t="shared" ca="1" si="169"/>
        <v>-52335693768197.227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-52335693768197.227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-218065390700.82178</v>
      </c>
      <c r="L4473" s="444">
        <f t="shared" ca="1" si="169"/>
        <v>-52553759158898.047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-52553759158898.047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-218973996495.40854</v>
      </c>
      <c r="L4474" s="444">
        <f t="shared" ca="1" si="169"/>
        <v>-52772733155393.453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-52772733155393.453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-219886388147.47272</v>
      </c>
      <c r="L4475" s="444">
        <f t="shared" ca="1" si="169"/>
        <v>-52992619543540.93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-52992619543540.93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-220802581431.42053</v>
      </c>
      <c r="L4476" s="444">
        <f t="shared" ca="1" si="169"/>
        <v>-53213422124972.352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-53213422124972.352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-221722592187.3848</v>
      </c>
      <c r="L4477" s="444">
        <f t="shared" ca="1" si="169"/>
        <v>-53435144717159.734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-53435144717159.734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-222646436321.4989</v>
      </c>
      <c r="L4478" s="444">
        <f t="shared" ca="1" si="169"/>
        <v>-53657791153481.234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-53657791153481.234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-223574129806.17181</v>
      </c>
      <c r="L4479" s="444">
        <f t="shared" ca="1" si="169"/>
        <v>-53881365283287.406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-53881365283287.406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-224505688680.3642</v>
      </c>
      <c r="L4480" s="444">
        <f t="shared" ca="1" si="169"/>
        <v>-54105870971967.773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-54105870971967.773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-225441129049.86572</v>
      </c>
      <c r="L4481" s="444">
        <f t="shared" ca="1" si="169"/>
        <v>-54331312101017.641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-54331312101017.641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-226380467087.57349</v>
      </c>
      <c r="L4482" s="444">
        <f t="shared" ca="1" si="169"/>
        <v>-54557692568105.211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-54557692568105.211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-227323719033.7717</v>
      </c>
      <c r="L4483" s="444">
        <f t="shared" ca="1" si="169"/>
        <v>-54785016287138.984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-54785016287138.984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-228270901196.41245</v>
      </c>
      <c r="L4484" s="444">
        <f t="shared" ca="1" si="169"/>
        <v>-55013287188335.398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-55013287188335.398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-229222029951.39749</v>
      </c>
      <c r="L4485" s="444">
        <f t="shared" ca="1" si="169"/>
        <v>-55242509218286.797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-55242509218286.797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-230177121742.86166</v>
      </c>
      <c r="L4486" s="444">
        <f t="shared" ca="1" si="169"/>
        <v>-55472686340029.656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-55472686340029.656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-231136193083.45694</v>
      </c>
      <c r="L4487" s="444">
        <f t="shared" ca="1" si="169"/>
        <v>-55703822533113.109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-55703822533113.109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-232099260554.63794</v>
      </c>
      <c r="L4488" s="444">
        <f t="shared" ca="1" si="169"/>
        <v>-55935921793667.75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-55935921793667.75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-233066340806.94894</v>
      </c>
      <c r="L4489" s="444">
        <f t="shared" ca="1" si="169"/>
        <v>-56168988134474.695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-56168988134474.695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-234037450560.31122</v>
      </c>
      <c r="L4490" s="444">
        <f t="shared" ca="1" si="169"/>
        <v>-56403025585035.008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-56403025585035.008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-235012606604.31253</v>
      </c>
      <c r="L4491" s="444">
        <f t="shared" ca="1" si="169"/>
        <v>-56638038191639.32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-56638038191639.32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-235991825798.49716</v>
      </c>
      <c r="L4492" s="444">
        <f t="shared" ca="1" si="169"/>
        <v>-56874030017437.82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-56874030017437.82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-236975125072.65756</v>
      </c>
      <c r="L4493" s="444">
        <f t="shared" ca="1" si="169"/>
        <v>-57111005142510.477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-57111005142510.477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-237962521427.12695</v>
      </c>
      <c r="L4494" s="444">
        <f t="shared" ca="1" si="169"/>
        <v>-57348967663937.602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-57348967663937.602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-238954031933.0733</v>
      </c>
      <c r="L4495" s="444">
        <f t="shared" ca="1" si="169"/>
        <v>-57587921695870.672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-57587921695870.672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-239949673732.79446</v>
      </c>
      <c r="L4496" s="444">
        <f t="shared" ca="1" si="169"/>
        <v>-57827871369603.469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-57827871369603.469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-240949464040.01443</v>
      </c>
      <c r="L4497" s="444">
        <f t="shared" ca="1" si="169"/>
        <v>-58068820833643.484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-58068820833643.484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-241953420140.18115</v>
      </c>
      <c r="L4498" s="444">
        <f t="shared" ca="1" si="169"/>
        <v>-58310774253783.664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-58310774253783.664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-242961559390.76526</v>
      </c>
      <c r="L4499" s="444">
        <f t="shared" ca="1" si="169"/>
        <v>-58553735813174.43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-58553735813174.43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-243973899221.56012</v>
      </c>
      <c r="L4500" s="444">
        <f t="shared" ca="1" si="169"/>
        <v>-58797709712395.992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-58797709712395.992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-244990457134.98331</v>
      </c>
      <c r="L4501" s="444">
        <f t="shared" ca="1" si="169"/>
        <v>-59042700169530.977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-59042700169530.977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-246011250706.37906</v>
      </c>
      <c r="L4502" s="444">
        <f t="shared" ca="1" si="169"/>
        <v>-59288711420237.359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-59288711420237.359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-247036297584.32233</v>
      </c>
      <c r="L4503" s="444">
        <f t="shared" ca="1" si="169"/>
        <v>-59535747717821.68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-59535747717821.68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-248065615490.92368</v>
      </c>
      <c r="L4504" s="444">
        <f t="shared" ca="1" si="169"/>
        <v>-59783813333312.602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-59783813333312.602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-249099222222.13583</v>
      </c>
      <c r="L4505" s="444">
        <f t="shared" ca="1" si="169"/>
        <v>-60032912555534.734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-60032912555534.734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-250137135648.0614</v>
      </c>
      <c r="L4506" s="444">
        <f t="shared" ca="1" si="169"/>
        <v>-60283049691182.797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-60283049691182.797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-251179373713.26166</v>
      </c>
      <c r="L4507" s="444">
        <f t="shared" ca="1" si="169"/>
        <v>-60534229064896.055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-60534229064896.055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-252225954437.06689</v>
      </c>
      <c r="L4508" s="444">
        <f t="shared" ca="1" si="169"/>
        <v>-60786455019333.125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-60786455019333.125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-253276895913.88797</v>
      </c>
      <c r="L4509" s="444">
        <f t="shared" ca="1" si="169"/>
        <v>-61039731915247.016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-61039731915247.016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-254332216313.52924</v>
      </c>
      <c r="L4510" s="444">
        <f t="shared" ca="1" si="169"/>
        <v>-61294064131560.547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-61294064131560.547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-255391933881.50232</v>
      </c>
      <c r="L4511" s="444">
        <f t="shared" ca="1" si="169"/>
        <v>-61549456065442.047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-61549456065442.047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-256456066939.34186</v>
      </c>
      <c r="L4512" s="444">
        <f t="shared" ca="1" si="169"/>
        <v>-61805912132381.391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-61805912132381.391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-257524633884.92245</v>
      </c>
      <c r="L4513" s="444">
        <f t="shared" ca="1" si="169"/>
        <v>-62063436766266.313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-62063436766266.313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-258597653192.77634</v>
      </c>
      <c r="L4514" s="444">
        <f t="shared" ca="1" si="169"/>
        <v>-62322034419459.086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-62322034419459.086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-259675143414.41284</v>
      </c>
      <c r="L4515" s="444">
        <f t="shared" ca="1" si="169"/>
        <v>-62581709562873.5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-62581709562873.5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-260757123178.63959</v>
      </c>
      <c r="L4516" s="444">
        <f t="shared" ca="1" si="169"/>
        <v>-62842466686052.141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-62842466686052.141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-261843611191.88388</v>
      </c>
      <c r="L4517" s="444">
        <f t="shared" ca="1" si="169"/>
        <v>-63104310297244.023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-63104310297244.023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-262934626238.51678</v>
      </c>
      <c r="L4518" s="444">
        <f t="shared" ca="1" si="169"/>
        <v>-63367244923482.539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-63367244923482.539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-264030187181.17725</v>
      </c>
      <c r="L4519" s="444">
        <f t="shared" ca="1" si="169"/>
        <v>-63631275110663.719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-63631275110663.719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-265130312961.09885</v>
      </c>
      <c r="L4520" s="444">
        <f t="shared" ca="1" si="169"/>
        <v>-63896405423624.82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-63896405423624.82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-266235022598.43674</v>
      </c>
      <c r="L4521" s="444">
        <f t="shared" ca="1" si="169"/>
        <v>-64162640446223.258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-64162640446223.258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-267344335192.59689</v>
      </c>
      <c r="L4522" s="444">
        <f t="shared" ca="1" si="169"/>
        <v>-64429984781415.852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-64429984781415.852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-268458269922.56604</v>
      </c>
      <c r="L4523" s="444">
        <f t="shared" ca="1" si="169"/>
        <v>-64698443051338.414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-64698443051338.414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-269576846047.24338</v>
      </c>
      <c r="L4524" s="444">
        <f t="shared" ca="1" si="169"/>
        <v>-64968019897385.656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-64968019897385.656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-270700082905.77356</v>
      </c>
      <c r="L4525" s="444">
        <f t="shared" ca="1" si="169"/>
        <v>-65238719980291.43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-65238719980291.43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-271827999917.88095</v>
      </c>
      <c r="L4526" s="444">
        <f t="shared" ca="1" si="169"/>
        <v>-65510547980209.313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-65510547980209.313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-272960616584.20547</v>
      </c>
      <c r="L4527" s="444">
        <f t="shared" ca="1" si="169"/>
        <v>-65783508596793.516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-65783508596793.516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-274097952486.63965</v>
      </c>
      <c r="L4528" s="444">
        <f t="shared" ca="1" si="169"/>
        <v>-66057606549280.156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-66057606549280.156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-275240027288.6673</v>
      </c>
      <c r="L4529" s="444">
        <f t="shared" ca="1" si="169"/>
        <v>-66332846576568.82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-66332846576568.82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-276386860735.70337</v>
      </c>
      <c r="L4530" s="444">
        <f t="shared" ca="1" si="169"/>
        <v>-66609233437304.523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-66609233437304.523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-277538472655.43555</v>
      </c>
      <c r="L4531" s="444">
        <f t="shared" ca="1" si="169"/>
        <v>-66886771909959.961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-66886771909959.961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-278694882958.1665</v>
      </c>
      <c r="L4532" s="444">
        <f t="shared" ca="1" si="169"/>
        <v>-67165466792918.125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-67165466792918.125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-279856111637.15887</v>
      </c>
      <c r="L4533" s="444">
        <f t="shared" ca="1" si="169"/>
        <v>-67445322904555.281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-67445322904555.281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-281022178768.98035</v>
      </c>
      <c r="L4534" s="444">
        <f t="shared" ca="1" si="169"/>
        <v>-67726345083324.258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-67726345083324.258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-282193104513.85107</v>
      </c>
      <c r="L4535" s="444">
        <f t="shared" ca="1" si="169"/>
        <v>-68008538187838.109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-68008538187838.109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-283368909115.99207</v>
      </c>
      <c r="L4536" s="444">
        <f t="shared" ca="1" si="169"/>
        <v>-68291907096954.102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-68291907096954.102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-284549612903.9754</v>
      </c>
      <c r="L4537" s="444">
        <f t="shared" ca="1" si="169"/>
        <v>-68576456709858.078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-68576456709858.078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-285735236291.07532</v>
      </c>
      <c r="L4538" s="444">
        <f t="shared" ca="1" si="169"/>
        <v>-68862191946149.156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-68862191946149.156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-286925799775.62146</v>
      </c>
      <c r="L4539" s="444">
        <f t="shared" ca="1" si="169"/>
        <v>-69149117745924.781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-69149117745924.781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-288121323941.35327</v>
      </c>
      <c r="L4540" s="444">
        <f t="shared" ca="1" si="169"/>
        <v>-69437239069866.133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-69437239069866.133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-289321829457.77557</v>
      </c>
      <c r="L4541" s="444">
        <f t="shared" ca="1" si="169"/>
        <v>-69726560899323.906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-69726560899323.906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-290527337080.5163</v>
      </c>
      <c r="L4542" s="444">
        <f t="shared" ca="1" si="169"/>
        <v>-70017088236404.422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-70017088236404.422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-291737867651.68506</v>
      </c>
      <c r="L4543" s="444">
        <f t="shared" ca="1" si="169"/>
        <v>-70308826104056.109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-70308826104056.109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-292953442100.23376</v>
      </c>
      <c r="L4544" s="444">
        <f t="shared" ca="1" si="169"/>
        <v>-70601779546156.344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-70601779546156.344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-294174081442.31812</v>
      </c>
      <c r="L4545" s="444">
        <f t="shared" ca="1" si="169"/>
        <v>-70895953627598.656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-70895953627598.656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-295399806781.66107</v>
      </c>
      <c r="L4546" s="444">
        <f t="shared" ca="1" si="169"/>
        <v>-71191353434380.313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-71191353434380.313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-296630639309.91797</v>
      </c>
      <c r="L4547" s="444">
        <f t="shared" ca="1" si="169"/>
        <v>-71487984073690.234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-71487984073690.234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-297866600307.04266</v>
      </c>
      <c r="L4548" s="444">
        <f t="shared" ca="1" si="169"/>
        <v>-71785850673997.281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-71785850673997.281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-299107711141.65533</v>
      </c>
      <c r="L4549" s="444">
        <f t="shared" ca="1" si="169"/>
        <v>-72084958385138.938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-72084958385138.938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-300353993271.41223</v>
      </c>
      <c r="L4550" s="444">
        <f t="shared" ca="1" si="169"/>
        <v>-72385312378410.344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-72385312378410.344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-301605468243.3764</v>
      </c>
      <c r="L4551" s="444">
        <f t="shared" ca="1" si="169"/>
        <v>-72686917846653.719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-72686917846653.719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-302862157694.3905</v>
      </c>
      <c r="L4552" s="444">
        <f t="shared" ca="1" si="169"/>
        <v>-72989780004348.109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-72989780004348.109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-304124083351.45044</v>
      </c>
      <c r="L4553" s="444">
        <f t="shared" ca="1" si="169"/>
        <v>-73293904087699.563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-73293904087699.563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-305391267032.08148</v>
      </c>
      <c r="L4554" s="444">
        <f t="shared" ca="1" si="169"/>
        <v>-73599295354731.641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-73599295354731.641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-306663730644.71515</v>
      </c>
      <c r="L4555" s="444">
        <f t="shared" ca="1" si="169"/>
        <v>-73905959085376.359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-73905959085376.359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-307941496189.06818</v>
      </c>
      <c r="L4556" s="444">
        <f t="shared" ca="1" si="169"/>
        <v>-74213900581565.422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-74213900581565.422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-309224585756.52258</v>
      </c>
      <c r="L4557" s="444">
        <f t="shared" ca="1" si="169"/>
        <v>-74523125167321.938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-74523125167321.938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-310513021530.50806</v>
      </c>
      <c r="L4558" s="444">
        <f t="shared" ca="1" si="169"/>
        <v>-74833638188852.453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-74833638188852.453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-311806825786.88519</v>
      </c>
      <c r="L4559" s="444">
        <f t="shared" ca="1" si="169"/>
        <v>-75145445014639.344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-75145445014639.344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-313106020894.33057</v>
      </c>
      <c r="L4560" s="444">
        <f t="shared" ca="1" si="169"/>
        <v>-75458551035533.672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-75458551035533.672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-314410629314.72363</v>
      </c>
      <c r="L4561" s="444">
        <f t="shared" ca="1" si="169"/>
        <v>-75772961664848.391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-75772961664848.391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-315720673603.53497</v>
      </c>
      <c r="L4562" s="444">
        <f t="shared" ca="1" si="169"/>
        <v>-76088682338451.922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-76088682338451.922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-317036176410.21631</v>
      </c>
      <c r="L4563" s="444">
        <f t="shared" ca="1" si="169"/>
        <v>-76405718514862.141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-76405718514862.141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-318357160478.59222</v>
      </c>
      <c r="L4564" s="444">
        <f t="shared" ca="1" si="169"/>
        <v>-76724075675340.734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-76724075675340.734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-319683648647.25305</v>
      </c>
      <c r="L4565" s="444">
        <f t="shared" ca="1" si="169"/>
        <v>-77043759323987.984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-77043759323987.984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-321015663849.94995</v>
      </c>
      <c r="L4566" s="444">
        <f t="shared" ca="1" si="169"/>
        <v>-77364774987837.938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-77364774987837.938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-322353229115.99139</v>
      </c>
      <c r="L4567" s="444">
        <f t="shared" ca="1" si="169"/>
        <v>-77687128216953.922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-77687128216953.922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-323696367570.64136</v>
      </c>
      <c r="L4568" s="444">
        <f t="shared" ca="1" si="169"/>
        <v>-78010824584524.563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-78010824584524.563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-325045102435.51898</v>
      </c>
      <c r="L4569" s="444">
        <f t="shared" ca="1" si="169"/>
        <v>-78335869686960.078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-78335869686960.078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-326399457029.00031</v>
      </c>
      <c r="L4570" s="444">
        <f t="shared" ca="1" si="169"/>
        <v>-78662269143989.078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-78662269143989.078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-327759454766.62115</v>
      </c>
      <c r="L4571" s="444">
        <f t="shared" ca="1" si="169"/>
        <v>-78990028598755.703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-78990028598755.703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-329125119161.48212</v>
      </c>
      <c r="L4572" s="444">
        <f t="shared" ca="1" si="169"/>
        <v>-79319153717917.188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-79319153717917.188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-330496473824.65497</v>
      </c>
      <c r="L4573" s="444">
        <f t="shared" ca="1" si="169"/>
        <v>-79649650191741.844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-79649650191741.844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-331873542465.591</v>
      </c>
      <c r="L4574" s="444">
        <f t="shared" ca="1" si="169"/>
        <v>-79981523734207.438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-79981523734207.438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-333256348892.53101</v>
      </c>
      <c r="L4575" s="444">
        <f t="shared" ca="1" si="169"/>
        <v>-80314780083099.969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-80314780083099.969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-334644917012.9165</v>
      </c>
      <c r="L4576" s="444">
        <f t="shared" ca="1" si="169"/>
        <v>-80649425000112.891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-80649425000112.891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-336039270833.80371</v>
      </c>
      <c r="L4577" s="444">
        <f t="shared" ca="1" si="169"/>
        <v>-80985464270946.688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-80985464270946.688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-337439434462.27783</v>
      </c>
      <c r="L4578" s="444">
        <f t="shared" ca="1" si="169"/>
        <v>-81322903705408.969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-81322903705408.969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-338845432105.87073</v>
      </c>
      <c r="L4579" s="444">
        <f t="shared" ca="1" si="169"/>
        <v>-81661749137514.844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-81661749137514.844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-340257288072.97852</v>
      </c>
      <c r="L4580" s="444">
        <f t="shared" ca="1" si="169"/>
        <v>-82002006425587.828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-82002006425587.828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-341675026773.28259</v>
      </c>
      <c r="L4581" s="444">
        <f t="shared" ca="1" si="169"/>
        <v>-82343681452361.109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-82343681452361.109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-343098672718.17126</v>
      </c>
      <c r="L4582" s="444">
        <f t="shared" ca="1" si="169"/>
        <v>-82686780125079.281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-82686780125079.281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-344528250521.1637</v>
      </c>
      <c r="L4583" s="444">
        <f t="shared" ca="1" si="169"/>
        <v>-83031308375600.438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-83031308375600.438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-345963784898.33514</v>
      </c>
      <c r="L4584" s="444">
        <f t="shared" ca="1" si="169"/>
        <v>-83377272160498.766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-83377272160498.766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-347405300668.74487</v>
      </c>
      <c r="L4585" s="444">
        <f t="shared" ca="1" si="169"/>
        <v>-83724677461167.516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-83724677461167.516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-348852822754.86462</v>
      </c>
      <c r="L4586" s="444">
        <f t="shared" ca="1" si="169"/>
        <v>-84073530283922.375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-84073530283922.375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-350306376183.00989</v>
      </c>
      <c r="L4587" s="444">
        <f t="shared" ca="1" si="169"/>
        <v>-84423836660105.391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-84423836660105.391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-351765986083.77246</v>
      </c>
      <c r="L4588" s="444">
        <f t="shared" ca="1" si="169"/>
        <v>-84775602646189.156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-84775602646189.156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-353231677692.45483</v>
      </c>
      <c r="L4589" s="444">
        <f t="shared" ca="1" si="169"/>
        <v>-85128834323881.609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-85128834323881.609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-354703476349.50671</v>
      </c>
      <c r="L4590" s="444">
        <f t="shared" ca="1" si="169"/>
        <v>-85483537800231.109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-85483537800231.109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-356181407500.96295</v>
      </c>
      <c r="L4591" s="444">
        <f t="shared" ca="1" si="169"/>
        <v>-85839719207732.078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-85839719207732.078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-357665496698.88367</v>
      </c>
      <c r="L4592" s="444">
        <f t="shared" ca="1" si="169"/>
        <v>-86197384704430.969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-86197384704430.969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-359155769601.79572</v>
      </c>
      <c r="L4593" s="444">
        <f t="shared" ca="1" si="169"/>
        <v>-86556540474032.766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-86556540474032.766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-360652251975.13654</v>
      </c>
      <c r="L4594" s="444">
        <f t="shared" ca="1" si="169"/>
        <v>-86917192726007.906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-86917192726007.906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-362154969691.69958</v>
      </c>
      <c r="L4595" s="444">
        <f t="shared" ca="1" si="169"/>
        <v>-87279347695699.609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-87279347695699.609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-363663948732.08173</v>
      </c>
      <c r="L4596" s="444">
        <f t="shared" ca="1" si="169"/>
        <v>-87643011644431.688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-87643011644431.688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-365179215185.13202</v>
      </c>
      <c r="L4597" s="444">
        <f t="shared" ca="1" si="169"/>
        <v>-88008190859616.813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-88008190859616.813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-366700795248.40338</v>
      </c>
      <c r="L4598" s="444">
        <f t="shared" ref="L4598:L4852" ca="1" si="174">I4598-J4598+K4598</f>
        <v>-88374891654865.219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-88374891654865.219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-368228715228.6051</v>
      </c>
      <c r="L4599" s="444">
        <f t="shared" ca="1" si="174"/>
        <v>-88743120370093.828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-88743120370093.828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-369763001542.05762</v>
      </c>
      <c r="L4600" s="444">
        <f t="shared" ca="1" si="174"/>
        <v>-89112883371635.891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-89112883371635.891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-371303680715.14954</v>
      </c>
      <c r="L4601" s="444">
        <f t="shared" ca="1" si="174"/>
        <v>-89484187052351.047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-89484187052351.047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-372850779384.79602</v>
      </c>
      <c r="L4602" s="444">
        <f t="shared" ca="1" si="174"/>
        <v>-89857037831735.844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-89857037831735.844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-374404324298.89935</v>
      </c>
      <c r="L4603" s="444">
        <f t="shared" ca="1" si="174"/>
        <v>-90231442156034.75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-90231442156034.75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-375964342316.81146</v>
      </c>
      <c r="L4604" s="444">
        <f t="shared" ca="1" si="174"/>
        <v>-90607406498351.563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-90607406498351.563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-377530860409.79816</v>
      </c>
      <c r="L4605" s="444">
        <f t="shared" ca="1" si="174"/>
        <v>-90984937358761.359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-90984937358761.359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-379103905661.50568</v>
      </c>
      <c r="L4606" s="444">
        <f t="shared" ca="1" si="174"/>
        <v>-91364041264422.859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-91364041264422.859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-380683505268.42859</v>
      </c>
      <c r="L4607" s="444">
        <f t="shared" ca="1" si="174"/>
        <v>-91744724769691.281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-91744724769691.281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-382269686540.38031</v>
      </c>
      <c r="L4608" s="444">
        <f t="shared" ca="1" si="174"/>
        <v>-92126994456231.656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-92126994456231.656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-383862476900.96521</v>
      </c>
      <c r="L4609" s="444">
        <f t="shared" ca="1" si="174"/>
        <v>-92510856933132.625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-92510856933132.625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-385461903888.05261</v>
      </c>
      <c r="L4610" s="444">
        <f t="shared" ca="1" si="174"/>
        <v>-92896318837020.672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-92896318837020.672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-387067995154.25281</v>
      </c>
      <c r="L4611" s="444">
        <f t="shared" ca="1" si="174"/>
        <v>-93283386832174.922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-93283386832174.922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-388680778467.39551</v>
      </c>
      <c r="L4612" s="444">
        <f t="shared" ca="1" si="174"/>
        <v>-93672067610642.313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-93672067610642.313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-390300281711.00964</v>
      </c>
      <c r="L4613" s="444">
        <f t="shared" ca="1" si="174"/>
        <v>-94062367892353.328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-94062367892353.328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-391926532884.80554</v>
      </c>
      <c r="L4614" s="444">
        <f t="shared" ca="1" si="174"/>
        <v>-94454294425238.141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-94454294425238.141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-393559560105.15894</v>
      </c>
      <c r="L4615" s="444">
        <f t="shared" ca="1" si="174"/>
        <v>-94847853985343.297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-94847853985343.297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-395199391605.59705</v>
      </c>
      <c r="L4616" s="444">
        <f t="shared" ca="1" si="174"/>
        <v>-95243053376948.891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-95243053376948.891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-396846055737.28705</v>
      </c>
      <c r="L4617" s="444">
        <f t="shared" ca="1" si="174"/>
        <v>-95639899432686.172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-95639899432686.172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-398499580969.5257</v>
      </c>
      <c r="L4618" s="444">
        <f t="shared" ca="1" si="174"/>
        <v>-96038399013655.703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-96038399013655.703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-400159995890.23212</v>
      </c>
      <c r="L4619" s="444">
        <f t="shared" ca="1" si="174"/>
        <v>-96438559009545.938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-96438559009545.938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-401827329206.44141</v>
      </c>
      <c r="L4620" s="444">
        <f t="shared" ca="1" si="174"/>
        <v>-96840386338752.375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-96840386338752.375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-403501609744.80157</v>
      </c>
      <c r="L4621" s="444">
        <f t="shared" ca="1" si="174"/>
        <v>-97243887948497.172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-97243887948497.172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-405182866452.07153</v>
      </c>
      <c r="L4622" s="444">
        <f t="shared" ca="1" si="174"/>
        <v>-97649070814949.25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-97649070814949.25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-406871128395.62189</v>
      </c>
      <c r="L4623" s="444">
        <f t="shared" ca="1" si="174"/>
        <v>-98055941943344.875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-98055941943344.875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-408566424763.93695</v>
      </c>
      <c r="L4624" s="444">
        <f t="shared" ca="1" si="174"/>
        <v>-98464508368108.813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-98464508368108.813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-410268784867.12006</v>
      </c>
      <c r="L4625" s="444">
        <f t="shared" ca="1" si="174"/>
        <v>-98874777152975.938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-98874777152975.938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-411978238137.39972</v>
      </c>
      <c r="L4626" s="444">
        <f t="shared" ca="1" si="174"/>
        <v>-99286755391113.344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-99286755391113.344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-413694814129.63892</v>
      </c>
      <c r="L4627" s="444">
        <f t="shared" ca="1" si="174"/>
        <v>-99700450205242.984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-99700450205242.984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-415418542521.84576</v>
      </c>
      <c r="L4628" s="444">
        <f t="shared" ca="1" si="174"/>
        <v>-100115868747764.83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-100115868747764.83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-417149453115.68677</v>
      </c>
      <c r="L4629" s="444">
        <f t="shared" ca="1" si="174"/>
        <v>-100533018200880.52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-100533018200880.52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-418887575837.00214</v>
      </c>
      <c r="L4630" s="444">
        <f t="shared" ca="1" si="174"/>
        <v>-100951905776717.52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-100951905776717.52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-420632940736.323</v>
      </c>
      <c r="L4631" s="444">
        <f t="shared" ca="1" si="174"/>
        <v>-101372538717453.84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-101372538717453.84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-422385577989.39099</v>
      </c>
      <c r="L4632" s="444">
        <f t="shared" ca="1" si="174"/>
        <v>-101794924295443.23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-101794924295443.23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-424145517897.68011</v>
      </c>
      <c r="L4633" s="444">
        <f t="shared" ca="1" si="174"/>
        <v>-102219069813340.92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-102219069813340.92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-425912790888.92053</v>
      </c>
      <c r="L4634" s="444">
        <f t="shared" ca="1" si="174"/>
        <v>-102644982604229.84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-102644982604229.84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-427687427517.62433</v>
      </c>
      <c r="L4635" s="444">
        <f t="shared" ca="1" si="174"/>
        <v>-103072670031747.47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-103072670031747.47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-429469458465.61444</v>
      </c>
      <c r="L4636" s="444">
        <f t="shared" ca="1" si="174"/>
        <v>-103502139490213.08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-103502139490213.08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-431258914542.5545</v>
      </c>
      <c r="L4637" s="444">
        <f t="shared" ca="1" si="174"/>
        <v>-103933398404755.63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-103933398404755.63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-433055826686.48175</v>
      </c>
      <c r="L4638" s="444">
        <f t="shared" ca="1" si="174"/>
        <v>-104366454231442.11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-104366454231442.11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-434860225964.3421</v>
      </c>
      <c r="L4639" s="444">
        <f t="shared" ca="1" si="174"/>
        <v>-104801314457406.45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-104801314457406.45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-436672143572.52686</v>
      </c>
      <c r="L4640" s="444">
        <f t="shared" ca="1" si="174"/>
        <v>-105237986600978.98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-105237986600978.98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-438491610837.41241</v>
      </c>
      <c r="L4641" s="444">
        <f t="shared" ca="1" si="174"/>
        <v>-105676478211816.39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-105676478211816.39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-440318659215.90161</v>
      </c>
      <c r="L4642" s="444">
        <f t="shared" ca="1" si="174"/>
        <v>-106116796871032.3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-106116796871032.3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-442153320295.9679</v>
      </c>
      <c r="L4643" s="444">
        <f t="shared" ca="1" si="174"/>
        <v>-106558950191328.27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-106558950191328.27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-443995625797.20111</v>
      </c>
      <c r="L4644" s="444">
        <f t="shared" ca="1" si="174"/>
        <v>-107002945817125.47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-107002945817125.47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-445845607571.35614</v>
      </c>
      <c r="L4645" s="444">
        <f t="shared" ca="1" si="174"/>
        <v>-107448791424696.83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-107448791424696.83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-447703297602.90344</v>
      </c>
      <c r="L4646" s="444">
        <f t="shared" ca="1" si="174"/>
        <v>-107896494722299.73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-107896494722299.73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-449568728009.58221</v>
      </c>
      <c r="L4647" s="444">
        <f t="shared" ca="1" si="174"/>
        <v>-108346063450309.31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-108346063450309.31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-451441931042.95544</v>
      </c>
      <c r="L4648" s="444">
        <f t="shared" ca="1" si="174"/>
        <v>-108797505381352.27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-108797505381352.27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-453322939088.96777</v>
      </c>
      <c r="L4649" s="444">
        <f t="shared" ca="1" si="174"/>
        <v>-109250828320441.23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-109250828320441.23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-455211784668.50513</v>
      </c>
      <c r="L4650" s="444">
        <f t="shared" ca="1" si="174"/>
        <v>-109706040105109.73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-109706040105109.73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-457108500437.95728</v>
      </c>
      <c r="L4651" s="444">
        <f t="shared" ca="1" si="174"/>
        <v>-110163148605547.69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-110163148605547.69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-459013119189.78198</v>
      </c>
      <c r="L4652" s="444">
        <f t="shared" ca="1" si="174"/>
        <v>-110622161724737.47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-110622161724737.47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-460925673853.07281</v>
      </c>
      <c r="L4653" s="444">
        <f t="shared" ca="1" si="174"/>
        <v>-111083087398590.55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-111083087398590.55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-462846197494.12732</v>
      </c>
      <c r="L4654" s="444">
        <f t="shared" ca="1" si="174"/>
        <v>-111545933596084.67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-111545933596084.67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-464774723317.01941</v>
      </c>
      <c r="L4655" s="444">
        <f t="shared" ca="1" si="174"/>
        <v>-112010708319401.69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-112010708319401.69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-466711284664.17371</v>
      </c>
      <c r="L4656" s="444">
        <f t="shared" ca="1" si="174"/>
        <v>-112477419604065.86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-112477419604065.86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-468655915016.9411</v>
      </c>
      <c r="L4657" s="444">
        <f t="shared" ca="1" si="174"/>
        <v>-112946075519082.8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-112946075519082.8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-470608647996.17841</v>
      </c>
      <c r="L4658" s="444">
        <f t="shared" ca="1" si="174"/>
        <v>-113416684167078.97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-113416684167078.97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-472569517362.82904</v>
      </c>
      <c r="L4659" s="444">
        <f t="shared" ca="1" si="174"/>
        <v>-113889253684441.8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-113889253684441.8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-474538557018.50751</v>
      </c>
      <c r="L4660" s="444">
        <f t="shared" ca="1" si="174"/>
        <v>-114363792241460.3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-114363792241460.3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-476515801006.08447</v>
      </c>
      <c r="L4661" s="444">
        <f t="shared" ca="1" si="174"/>
        <v>-114840308042466.38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-114840308042466.38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-478501283510.27655</v>
      </c>
      <c r="L4662" s="444">
        <f t="shared" ca="1" si="174"/>
        <v>-115318809325976.66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-115318809325976.66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-480495038858.23608</v>
      </c>
      <c r="L4663" s="444">
        <f t="shared" ca="1" si="174"/>
        <v>-115799304364834.89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-115799304364834.89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-482497101520.14539</v>
      </c>
      <c r="L4664" s="444">
        <f t="shared" ca="1" si="174"/>
        <v>-116281801466355.03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-116281801466355.03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-484507506109.81268</v>
      </c>
      <c r="L4665" s="444">
        <f t="shared" ca="1" si="174"/>
        <v>-116766308972464.84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-116766308972464.84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-486526287385.2702</v>
      </c>
      <c r="L4666" s="444">
        <f t="shared" ca="1" si="174"/>
        <v>-117252835259850.11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-117252835259850.11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-488553480249.37543</v>
      </c>
      <c r="L4667" s="444">
        <f t="shared" ca="1" si="174"/>
        <v>-117741388740099.48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-117741388740099.48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-490589119750.41449</v>
      </c>
      <c r="L4668" s="444">
        <f t="shared" ca="1" si="174"/>
        <v>-118231977859849.91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-118231977859849.91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-492633241082.70795</v>
      </c>
      <c r="L4669" s="444">
        <f t="shared" ca="1" si="174"/>
        <v>-118724611100932.61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-118724611100932.61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-494685879587.21918</v>
      </c>
      <c r="L4670" s="444">
        <f t="shared" ca="1" si="174"/>
        <v>-119219296980519.83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-119219296980519.83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-496747070752.16602</v>
      </c>
      <c r="L4671" s="444">
        <f t="shared" ca="1" si="174"/>
        <v>-119716044051272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-119716044051272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-498816850213.6333</v>
      </c>
      <c r="L4672" s="444">
        <f t="shared" ca="1" si="174"/>
        <v>-120214860901485.64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-120214860901485.64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-500895253756.19019</v>
      </c>
      <c r="L4673" s="444">
        <f t="shared" ca="1" si="174"/>
        <v>-120715756155241.83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-120715756155241.83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-502982317313.50763</v>
      </c>
      <c r="L4674" s="444">
        <f t="shared" ca="1" si="174"/>
        <v>-121218738472555.33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-121218738472555.33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-505078076968.98053</v>
      </c>
      <c r="L4675" s="444">
        <f t="shared" ca="1" si="174"/>
        <v>-121723816549524.31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-121723816549524.31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-507182568956.35132</v>
      </c>
      <c r="L4676" s="444">
        <f t="shared" ca="1" si="174"/>
        <v>-122230999118480.66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-122230999118480.66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-509295829660.33606</v>
      </c>
      <c r="L4677" s="444">
        <f t="shared" ca="1" si="174"/>
        <v>-122740294948141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-122740294948141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-511417895617.25415</v>
      </c>
      <c r="L4678" s="444">
        <f t="shared" ca="1" si="174"/>
        <v>-123251712843758.25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-123251712843758.25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-513548803515.65936</v>
      </c>
      <c r="L4679" s="444">
        <f t="shared" ca="1" si="174"/>
        <v>-123765261647273.91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-123765261647273.91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-515688590196.97461</v>
      </c>
      <c r="L4680" s="444">
        <f t="shared" ca="1" si="174"/>
        <v>-124280950237470.88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-124280950237470.88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-517837292656.12866</v>
      </c>
      <c r="L4681" s="444">
        <f t="shared" ca="1" si="174"/>
        <v>-124798787530127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-124798787530127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-519994948042.19574</v>
      </c>
      <c r="L4682" s="444">
        <f t="shared" ca="1" si="174"/>
        <v>-125318782478169.2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-125318782478169.2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-522161593659.03833</v>
      </c>
      <c r="L4683" s="444">
        <f t="shared" ca="1" si="174"/>
        <v>-125840944071828.23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-125840944071828.23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-524337266965.95099</v>
      </c>
      <c r="L4684" s="444">
        <f t="shared" ca="1" si="174"/>
        <v>-126365281338794.19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-126365281338794.19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-526522005578.30902</v>
      </c>
      <c r="L4685" s="444">
        <f t="shared" ca="1" si="174"/>
        <v>-126891803344372.5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-126891803344372.5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-528715847268.21875</v>
      </c>
      <c r="L4686" s="444">
        <f t="shared" ca="1" si="174"/>
        <v>-127420519191640.72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-127420519191640.72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-530918829965.16962</v>
      </c>
      <c r="L4687" s="444">
        <f t="shared" ca="1" si="174"/>
        <v>-127951438021605.89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-127951438021605.89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-533130991756.69122</v>
      </c>
      <c r="L4688" s="444">
        <f t="shared" ca="1" si="174"/>
        <v>-128484569013362.58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-128484569013362.58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-535352370889.01074</v>
      </c>
      <c r="L4689" s="444">
        <f t="shared" ca="1" si="174"/>
        <v>-129019921384251.59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-129019921384251.59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-537583005767.71497</v>
      </c>
      <c r="L4690" s="444">
        <f t="shared" ca="1" si="174"/>
        <v>-129557504390019.31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-129557504390019.31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-539822934958.41388</v>
      </c>
      <c r="L4691" s="444">
        <f t="shared" ca="1" si="174"/>
        <v>-130097327324977.72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-130097327324977.72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-542072197187.40717</v>
      </c>
      <c r="L4692" s="444">
        <f t="shared" ca="1" si="174"/>
        <v>-130639399522165.13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-130639399522165.13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-544330831342.35474</v>
      </c>
      <c r="L4693" s="444">
        <f t="shared" ca="1" si="174"/>
        <v>-131183730353507.48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-131183730353507.48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-546598876472.94781</v>
      </c>
      <c r="L4694" s="444">
        <f t="shared" ca="1" si="174"/>
        <v>-131730329229980.44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-131730329229980.44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-548876371791.58514</v>
      </c>
      <c r="L4695" s="444">
        <f t="shared" ca="1" si="174"/>
        <v>-132279205601772.02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-132279205601772.02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-551163356674.05017</v>
      </c>
      <c r="L4696" s="444">
        <f t="shared" ca="1" si="174"/>
        <v>-132830368958446.06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-132830368958446.06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-553459870660.19202</v>
      </c>
      <c r="L4697" s="444">
        <f t="shared" ca="1" si="174"/>
        <v>-133383828829106.25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-133383828829106.25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-555765953454.60925</v>
      </c>
      <c r="L4698" s="444">
        <f t="shared" ca="1" si="174"/>
        <v>-133939594782560.86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-133939594782560.86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-558081644927.33691</v>
      </c>
      <c r="L4699" s="444">
        <f t="shared" ca="1" si="174"/>
        <v>-134497676427488.2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-134497676427488.2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-560406985114.53418</v>
      </c>
      <c r="L4700" s="444">
        <f t="shared" ca="1" si="174"/>
        <v>-135058083412602.73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-135058083412602.73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-562742014219.1781</v>
      </c>
      <c r="L4701" s="444">
        <f t="shared" ca="1" si="174"/>
        <v>-135620825426821.91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-135620825426821.91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-565086772611.75781</v>
      </c>
      <c r="L4702" s="444">
        <f t="shared" ca="1" si="174"/>
        <v>-136185912199433.66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-136185912199433.66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-567441300830.97351</v>
      </c>
      <c r="L4703" s="444">
        <f t="shared" ca="1" si="174"/>
        <v>-136753353500264.63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-136753353500264.63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-569805639584.43591</v>
      </c>
      <c r="L4704" s="444">
        <f t="shared" ca="1" si="174"/>
        <v>-137323159139849.06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-137323159139849.06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-572179829749.37109</v>
      </c>
      <c r="L4705" s="444">
        <f t="shared" ca="1" si="174"/>
        <v>-137895338969598.44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-137895338969598.44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-574563912373.32678</v>
      </c>
      <c r="L4706" s="444">
        <f t="shared" ca="1" si="174"/>
        <v>-138469902881971.77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-138469902881971.77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-576957928674.88232</v>
      </c>
      <c r="L4707" s="444">
        <f t="shared" ca="1" si="174"/>
        <v>-139046860810646.64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-139046860810646.64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-579361920044.36096</v>
      </c>
      <c r="L4708" s="444">
        <f t="shared" ca="1" si="174"/>
        <v>-139626222730691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-139626222730691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-581775928044.54578</v>
      </c>
      <c r="L4709" s="444">
        <f t="shared" ca="1" si="174"/>
        <v>-140207998658735.55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-140207998658735.55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-584199994411.39807</v>
      </c>
      <c r="L4710" s="444">
        <f t="shared" ca="1" si="174"/>
        <v>-140792198653146.94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-140792198653146.94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-586634161054.77893</v>
      </c>
      <c r="L4711" s="444">
        <f t="shared" ca="1" si="174"/>
        <v>-141378832814201.72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-141378832814201.72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-589078470059.17383</v>
      </c>
      <c r="L4712" s="444">
        <f t="shared" ca="1" si="174"/>
        <v>-141967911284260.91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-141967911284260.91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-591532963684.42041</v>
      </c>
      <c r="L4713" s="444">
        <f t="shared" ca="1" si="174"/>
        <v>-142559444247945.31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-142559444247945.31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-593997684366.43884</v>
      </c>
      <c r="L4714" s="444">
        <f t="shared" ca="1" si="174"/>
        <v>-143153441932311.75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-143153441932311.75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-596472674717.96558</v>
      </c>
      <c r="L4715" s="444">
        <f t="shared" ca="1" si="174"/>
        <v>-143749914607029.72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-143749914607029.72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-598957977529.29053</v>
      </c>
      <c r="L4716" s="444">
        <f t="shared" ca="1" si="174"/>
        <v>-144348872584559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-144348872584559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-601453635768.99585</v>
      </c>
      <c r="L4717" s="444">
        <f t="shared" ca="1" si="174"/>
        <v>-144950326220328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-144950326220328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-603959692584.69995</v>
      </c>
      <c r="L4718" s="444">
        <f t="shared" ca="1" si="174"/>
        <v>-145554285912912.69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-145554285912912.69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-606476191303.80286</v>
      </c>
      <c r="L4719" s="444">
        <f t="shared" ca="1" si="174"/>
        <v>-146160762104216.5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-146160762104216.5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-609003175434.23535</v>
      </c>
      <c r="L4720" s="444">
        <f t="shared" ca="1" si="174"/>
        <v>-146769765279650.75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-146769765279650.75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-611540688665.21143</v>
      </c>
      <c r="L4721" s="444">
        <f t="shared" ca="1" si="174"/>
        <v>-147381305968315.97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-147381305968315.97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-614088774867.98315</v>
      </c>
      <c r="L4722" s="444">
        <f t="shared" ca="1" si="174"/>
        <v>-147995394743183.94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-147995394743183.94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-616647478096.59973</v>
      </c>
      <c r="L4723" s="444">
        <f t="shared" ca="1" si="174"/>
        <v>-148612042221280.53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-148612042221280.53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-619216842588.66882</v>
      </c>
      <c r="L4724" s="444">
        <f t="shared" ca="1" si="174"/>
        <v>-149231259063869.19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-149231259063869.19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-621796912766.12158</v>
      </c>
      <c r="L4725" s="444">
        <f t="shared" ca="1" si="174"/>
        <v>-149853055976635.31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-149853055976635.31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-624387733235.98047</v>
      </c>
      <c r="L4726" s="444">
        <f t="shared" ca="1" si="174"/>
        <v>-150477443709871.28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-150477443709871.28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-626989348791.13037</v>
      </c>
      <c r="L4727" s="444">
        <f t="shared" ca="1" si="174"/>
        <v>-151104433058662.41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-151104433058662.41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-629601804411.09338</v>
      </c>
      <c r="L4728" s="444">
        <f t="shared" ca="1" si="174"/>
        <v>-151734034863073.5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-151734034863073.5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-632225145262.80627</v>
      </c>
      <c r="L4729" s="444">
        <f t="shared" ca="1" si="174"/>
        <v>-152366260008336.31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-152366260008336.31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-634859416701.40125</v>
      </c>
      <c r="L4730" s="444">
        <f t="shared" ca="1" si="174"/>
        <v>-153001119425037.72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-153001119425037.72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-637504664270.99048</v>
      </c>
      <c r="L4731" s="444">
        <f t="shared" ca="1" si="174"/>
        <v>-153638624089308.72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-153638624089308.72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-640160933705.453</v>
      </c>
      <c r="L4732" s="444">
        <f t="shared" ca="1" si="174"/>
        <v>-154278785023014.16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-154278785023014.16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-642828270929.22559</v>
      </c>
      <c r="L4733" s="444">
        <f t="shared" ca="1" si="174"/>
        <v>-154921613293943.38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-154921613293943.38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-645506722058.09741</v>
      </c>
      <c r="L4734" s="444">
        <f t="shared" ca="1" si="174"/>
        <v>-155567120016001.47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-155567120016001.47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-648196333400.0061</v>
      </c>
      <c r="L4735" s="444">
        <f t="shared" ca="1" si="174"/>
        <v>-156215316349401.47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-156215316349401.47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-650897151455.83948</v>
      </c>
      <c r="L4736" s="444">
        <f t="shared" ca="1" si="174"/>
        <v>-156866213500857.31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-156866213500857.31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-653609222920.23877</v>
      </c>
      <c r="L4737" s="444">
        <f t="shared" ca="1" si="174"/>
        <v>-157519822723777.56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-157519822723777.56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-656332594682.40649</v>
      </c>
      <c r="L4738" s="444">
        <f t="shared" ca="1" si="174"/>
        <v>-158176155318459.97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-158176155318459.97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-659067313826.9165</v>
      </c>
      <c r="L4739" s="444">
        <f t="shared" ca="1" si="174"/>
        <v>-158835222632286.88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-158835222632286.88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-661813427634.52869</v>
      </c>
      <c r="L4740" s="444">
        <f t="shared" ca="1" si="174"/>
        <v>-159497036059921.41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-159497036059921.41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-664570983583.00586</v>
      </c>
      <c r="L4741" s="444">
        <f t="shared" ca="1" si="174"/>
        <v>-160161607043504.41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-160161607043504.41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-667340029347.93506</v>
      </c>
      <c r="L4742" s="444">
        <f t="shared" ca="1" si="174"/>
        <v>-160828947072852.34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-160828947072852.34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-670120612803.55139</v>
      </c>
      <c r="L4743" s="444">
        <f t="shared" ca="1" si="174"/>
        <v>-161499067685655.91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-161499067685655.91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-672912782023.56628</v>
      </c>
      <c r="L4744" s="444">
        <f t="shared" ca="1" si="174"/>
        <v>-162171980467679.47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-162171980467679.47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-675716585281.9978</v>
      </c>
      <c r="L4745" s="444">
        <f t="shared" ca="1" si="174"/>
        <v>-162847697052961.47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-162847697052961.47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-678532071054.0061</v>
      </c>
      <c r="L4746" s="444">
        <f t="shared" ca="1" si="174"/>
        <v>-163526229124015.47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-163526229124015.47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-681359288016.73108</v>
      </c>
      <c r="L4747" s="444">
        <f t="shared" ca="1" si="174"/>
        <v>-164207588412032.19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-164207588412032.19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-684198285050.13416</v>
      </c>
      <c r="L4748" s="444">
        <f t="shared" ca="1" si="174"/>
        <v>-164891786697082.31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-164891786697082.31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-687049111237.84302</v>
      </c>
      <c r="L4749" s="444">
        <f t="shared" ca="1" si="174"/>
        <v>-165578835808320.16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-165578835808320.16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-689911815868.00061</v>
      </c>
      <c r="L4750" s="444">
        <f t="shared" ca="1" si="174"/>
        <v>-166268747624188.16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-166268747624188.16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-692786448434.11731</v>
      </c>
      <c r="L4751" s="444">
        <f t="shared" ca="1" si="174"/>
        <v>-166961534072622.28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-166961534072622.28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-695673058635.92615</v>
      </c>
      <c r="L4752" s="444">
        <f t="shared" ca="1" si="174"/>
        <v>-167657207131258.22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-167657207131258.22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-698571696380.24255</v>
      </c>
      <c r="L4753" s="444">
        <f t="shared" ca="1" si="174"/>
        <v>-168355778827638.47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-168355778827638.47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-701482411781.8269</v>
      </c>
      <c r="L4754" s="444">
        <f t="shared" ca="1" si="174"/>
        <v>-169057261239420.28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-169057261239420.28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-704405255164.25122</v>
      </c>
      <c r="L4755" s="444">
        <f t="shared" ca="1" si="174"/>
        <v>-169761666494584.53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-169761666494584.53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-707340277060.76892</v>
      </c>
      <c r="L4756" s="444">
        <f t="shared" ca="1" si="174"/>
        <v>-170469006771645.31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-170469006771645.31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-710287528215.18884</v>
      </c>
      <c r="L4757" s="444">
        <f t="shared" ca="1" si="174"/>
        <v>-171179294299860.5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-171179294299860.5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-713247059582.75208</v>
      </c>
      <c r="L4758" s="444">
        <f t="shared" ca="1" si="174"/>
        <v>-171892541359443.25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-171892541359443.25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-716218922331.01355</v>
      </c>
      <c r="L4759" s="444">
        <f t="shared" ca="1" si="174"/>
        <v>-172608760281774.25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-172608760281774.25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-719203167840.72607</v>
      </c>
      <c r="L4760" s="444">
        <f t="shared" ca="1" si="174"/>
        <v>-173327963449614.97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-173327963449614.97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-722199847706.729</v>
      </c>
      <c r="L4761" s="444">
        <f t="shared" ca="1" si="174"/>
        <v>-174050163297321.69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-174050163297321.69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-725209013738.84033</v>
      </c>
      <c r="L4762" s="444">
        <f t="shared" ca="1" si="174"/>
        <v>-174775372311060.53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-174775372311060.53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-728230717962.7522</v>
      </c>
      <c r="L4763" s="444">
        <f t="shared" ca="1" si="174"/>
        <v>-175503603029023.28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-175503603029023.28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-731265012620.9303</v>
      </c>
      <c r="L4764" s="444">
        <f t="shared" ca="1" si="174"/>
        <v>-176234868041644.22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-176234868041644.22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-734311950173.51758</v>
      </c>
      <c r="L4765" s="444">
        <f t="shared" ca="1" si="174"/>
        <v>-176969179991817.75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-176969179991817.75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-737371583299.2406</v>
      </c>
      <c r="L4766" s="444">
        <f t="shared" ca="1" si="174"/>
        <v>-177706551575117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-177706551575117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-740443964896.3208</v>
      </c>
      <c r="L4767" s="444">
        <f t="shared" ca="1" si="174"/>
        <v>-178446995540013.31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-178446995540013.31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-743529148083.38879</v>
      </c>
      <c r="L4768" s="444">
        <f t="shared" ca="1" si="174"/>
        <v>-179190524688096.69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-179190524688096.69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-746627186200.40283</v>
      </c>
      <c r="L4769" s="444">
        <f t="shared" ca="1" si="174"/>
        <v>-179937151874297.09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-179937151874297.09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-749738132809.57117</v>
      </c>
      <c r="L4770" s="444">
        <f t="shared" ca="1" si="174"/>
        <v>-180686890007106.66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-180686890007106.66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-752862041696.27771</v>
      </c>
      <c r="L4771" s="444">
        <f t="shared" ca="1" si="174"/>
        <v>-181439752048802.94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-181439752048802.94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-755998966870.01221</v>
      </c>
      <c r="L4772" s="444">
        <f t="shared" ca="1" si="174"/>
        <v>-182195751015672.94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-182195751015672.94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-759148962565.30396</v>
      </c>
      <c r="L4773" s="444">
        <f t="shared" ca="1" si="174"/>
        <v>-182954899978238.25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-182954899978238.25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-762312083242.65942</v>
      </c>
      <c r="L4774" s="444">
        <f t="shared" ca="1" si="174"/>
        <v>-183717212061480.91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-183717212061480.91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-765488383589.50378</v>
      </c>
      <c r="L4775" s="444">
        <f t="shared" ca="1" si="174"/>
        <v>-184482700445070.41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-184482700445070.41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-768677918521.12671</v>
      </c>
      <c r="L4776" s="444">
        <f t="shared" ca="1" si="174"/>
        <v>-185251378363591.53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-185251378363591.53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-771880743181.63135</v>
      </c>
      <c r="L4777" s="444">
        <f t="shared" ca="1" si="174"/>
        <v>-186023259106773.16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-186023259106773.16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-775096912944.88818</v>
      </c>
      <c r="L4778" s="444">
        <f t="shared" ca="1" si="174"/>
        <v>-186798356019718.03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-186798356019718.03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-778326483415.49182</v>
      </c>
      <c r="L4779" s="444">
        <f t="shared" ca="1" si="174"/>
        <v>-187576682503133.53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-187576682503133.53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-781569510429.72302</v>
      </c>
      <c r="L4780" s="444">
        <f t="shared" ca="1" si="174"/>
        <v>-188358252013563.25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-188358252013563.25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-784826050056.51355</v>
      </c>
      <c r="L4781" s="444">
        <f t="shared" ca="1" si="174"/>
        <v>-189143078063619.75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-189143078063619.75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-788096158598.41565</v>
      </c>
      <c r="L4782" s="444">
        <f t="shared" ca="1" si="174"/>
        <v>-189931174222218.16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-189931174222218.16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-791379892592.57568</v>
      </c>
      <c r="L4783" s="444">
        <f t="shared" ca="1" si="174"/>
        <v>-190722554114810.72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-190722554114810.72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-794677308811.7113</v>
      </c>
      <c r="L4784" s="444">
        <f t="shared" ca="1" si="174"/>
        <v>-191517231423622.44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-191517231423622.44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-797988464265.09351</v>
      </c>
      <c r="L4785" s="444">
        <f t="shared" ca="1" si="174"/>
        <v>-192315219887887.53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-192315219887887.53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-801313416199.53137</v>
      </c>
      <c r="L4786" s="444">
        <f t="shared" ca="1" si="174"/>
        <v>-193116533304087.06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-193116533304087.06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-804652222100.36279</v>
      </c>
      <c r="L4787" s="444">
        <f t="shared" ca="1" si="174"/>
        <v>-193921185526187.44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-193921185526187.44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-808004939692.44763</v>
      </c>
      <c r="L4788" s="444">
        <f t="shared" ca="1" si="174"/>
        <v>-194729190465879.88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-194729190465879.88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-811371626941.16614</v>
      </c>
      <c r="L4789" s="444">
        <f t="shared" ca="1" si="174"/>
        <v>-195540562092821.03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-195540562092821.03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-814752342053.4209</v>
      </c>
      <c r="L4790" s="444">
        <f t="shared" ca="1" si="174"/>
        <v>-196355314434874.44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-196355314434874.44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-818147143478.64343</v>
      </c>
      <c r="L4791" s="444">
        <f t="shared" ca="1" si="174"/>
        <v>-197173461578353.09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-197173461578353.09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-821556089909.80457</v>
      </c>
      <c r="L4792" s="444">
        <f t="shared" ca="1" si="174"/>
        <v>-197995017668262.91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-197995017668262.91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-824979240284.42871</v>
      </c>
      <c r="L4793" s="444">
        <f t="shared" ca="1" si="174"/>
        <v>-198819996908547.34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-198819996908547.34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-828416653785.61389</v>
      </c>
      <c r="L4794" s="444">
        <f t="shared" ca="1" si="174"/>
        <v>-199648413562332.97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-199648413562332.97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-831868389843.05408</v>
      </c>
      <c r="L4795" s="444">
        <f t="shared" ca="1" si="174"/>
        <v>-200480281952176.03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-200480281952176.03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-835334508134.06677</v>
      </c>
      <c r="L4796" s="444">
        <f t="shared" ca="1" si="174"/>
        <v>-201315616460310.09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-201315616460310.09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-838815068584.62537</v>
      </c>
      <c r="L4797" s="444">
        <f t="shared" ca="1" si="174"/>
        <v>-202154431528894.72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-202154431528894.72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-842310131370.39465</v>
      </c>
      <c r="L4798" s="444">
        <f t="shared" ca="1" si="174"/>
        <v>-202996741660265.13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-202996741660265.13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-845819756917.77136</v>
      </c>
      <c r="L4799" s="444">
        <f t="shared" ca="1" si="174"/>
        <v>-203842561417182.91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-203842561417182.91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-849344005904.92871</v>
      </c>
      <c r="L4800" s="444">
        <f t="shared" ca="1" si="174"/>
        <v>-204691905423087.84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-204691905423087.84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-852882939262.86597</v>
      </c>
      <c r="L4801" s="444">
        <f t="shared" ca="1" si="174"/>
        <v>-205544788362350.72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-205544788362350.72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-856436618176.4613</v>
      </c>
      <c r="L4802" s="444">
        <f t="shared" ca="1" si="174"/>
        <v>-206401224980527.19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-206401224980527.19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-860005104085.52991</v>
      </c>
      <c r="L4803" s="444">
        <f t="shared" ca="1" si="174"/>
        <v>-207261230084612.72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-207261230084612.72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-863588458685.88635</v>
      </c>
      <c r="L4804" s="444">
        <f t="shared" ca="1" si="174"/>
        <v>-208124818543298.59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-208124818543298.59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-867186743930.41077</v>
      </c>
      <c r="L4805" s="444">
        <f t="shared" ca="1" si="174"/>
        <v>-208992005287229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-208992005287229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-870800022030.12085</v>
      </c>
      <c r="L4806" s="444">
        <f t="shared" ca="1" si="174"/>
        <v>-209862805309259.13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-209862805309259.13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-874428355455.24634</v>
      </c>
      <c r="L4807" s="444">
        <f t="shared" ca="1" si="174"/>
        <v>-210737233664714.38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-210737233664714.38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-878071806936.30994</v>
      </c>
      <c r="L4808" s="444">
        <f t="shared" ca="1" si="174"/>
        <v>-211615305471650.69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-211615305471650.69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-881730439465.21118</v>
      </c>
      <c r="L4809" s="444">
        <f t="shared" ca="1" si="174"/>
        <v>-212497035911115.91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-212497035911115.91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-885404316296.31628</v>
      </c>
      <c r="L4810" s="444">
        <f t="shared" ca="1" si="174"/>
        <v>-213382440227412.22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-213382440227412.22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-889093500947.5509</v>
      </c>
      <c r="L4811" s="444">
        <f t="shared" ca="1" si="174"/>
        <v>-214271533728359.78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-214271533728359.78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-892798057201.49902</v>
      </c>
      <c r="L4812" s="444">
        <f t="shared" ca="1" si="174"/>
        <v>-215164331785561.28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-215164331785561.28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-896518049106.50537</v>
      </c>
      <c r="L4813" s="444">
        <f t="shared" ca="1" si="174"/>
        <v>-216060849834667.78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-216060849834667.78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-900253540977.78235</v>
      </c>
      <c r="L4814" s="444">
        <f t="shared" ca="1" si="174"/>
        <v>-216961103375645.56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-216961103375645.56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-904004597398.52319</v>
      </c>
      <c r="L4815" s="444">
        <f t="shared" ca="1" si="174"/>
        <v>-217865107973044.09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-217865107973044.09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-907771283221.01709</v>
      </c>
      <c r="L4816" s="444">
        <f t="shared" ca="1" si="174"/>
        <v>-218772879256265.13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-218772879256265.13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-911553663567.77136</v>
      </c>
      <c r="L4817" s="444">
        <f t="shared" ca="1" si="174"/>
        <v>-219684432919832.91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-219684432919832.91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-915351803832.63708</v>
      </c>
      <c r="L4818" s="444">
        <f t="shared" ca="1" si="174"/>
        <v>-220599784723665.53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-220599784723665.53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-919165769681.9397</v>
      </c>
      <c r="L4819" s="444">
        <f t="shared" ca="1" si="174"/>
        <v>-221518950493347.47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-221518950493347.47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-922995627055.61438</v>
      </c>
      <c r="L4820" s="444">
        <f t="shared" ca="1" si="174"/>
        <v>-222441946120403.09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-222441946120403.09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-926841442168.34631</v>
      </c>
      <c r="L4821" s="444">
        <f t="shared" ca="1" si="174"/>
        <v>-223368787562571.44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-223368787562571.44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-930703281510.71436</v>
      </c>
      <c r="L4822" s="444">
        <f t="shared" ca="1" si="174"/>
        <v>-224299490844082.16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-224299490844082.16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-934581211850.34229</v>
      </c>
      <c r="L4823" s="444">
        <f t="shared" ca="1" si="174"/>
        <v>-225234072055932.5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-225234072055932.5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-938475300233.05188</v>
      </c>
      <c r="L4824" s="444">
        <f t="shared" ca="1" si="174"/>
        <v>-226172547356165.56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-226172547356165.56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-942385613984.02319</v>
      </c>
      <c r="L4825" s="444">
        <f t="shared" ca="1" si="174"/>
        <v>-227114932970149.59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-227114932970149.59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-946312220708.95654</v>
      </c>
      <c r="L4826" s="444">
        <f t="shared" ca="1" si="174"/>
        <v>-228061245190858.56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-228061245190858.56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-950255188295.24414</v>
      </c>
      <c r="L4827" s="444">
        <f t="shared" ca="1" si="174"/>
        <v>-229011500379153.81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-229011500379153.81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-954214584913.14075</v>
      </c>
      <c r="L4828" s="444">
        <f t="shared" ca="1" si="174"/>
        <v>-229965714964066.97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-229965714964066.97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-958190479016.9458</v>
      </c>
      <c r="L4829" s="444">
        <f t="shared" ca="1" si="174"/>
        <v>-230923905443083.91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-230923905443083.91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-962182939346.18311</v>
      </c>
      <c r="L4830" s="444">
        <f t="shared" ca="1" si="174"/>
        <v>-231886088382430.09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-231886088382430.09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-966192034926.79199</v>
      </c>
      <c r="L4831" s="444">
        <f t="shared" ca="1" si="174"/>
        <v>-232852280417356.88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-232852280417356.88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-970217835072.32031</v>
      </c>
      <c r="L4832" s="444">
        <f t="shared" ca="1" si="174"/>
        <v>-233822498252429.19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-233822498252429.19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-974260409385.1217</v>
      </c>
      <c r="L4833" s="444">
        <f t="shared" ca="1" si="174"/>
        <v>-234796758661814.31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-234796758661814.31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-978319827757.55957</v>
      </c>
      <c r="L4834" s="444">
        <f t="shared" ca="1" si="174"/>
        <v>-235775078489571.88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-235775078489571.88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-982396160373.21619</v>
      </c>
      <c r="L4835" s="444">
        <f t="shared" ca="1" si="174"/>
        <v>-236757474649945.09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-236757474649945.09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-986489477708.10449</v>
      </c>
      <c r="L4836" s="444">
        <f t="shared" ca="1" si="174"/>
        <v>-237743964127653.19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-237743964127653.19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-990599850531.88843</v>
      </c>
      <c r="L4837" s="444">
        <f t="shared" ca="1" si="174"/>
        <v>-238734563978185.06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-238734563978185.06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-994727349909.10425</v>
      </c>
      <c r="L4838" s="444">
        <f t="shared" ca="1" si="174"/>
        <v>-239729291328094.16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-239729291328094.16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-998872047200.39221</v>
      </c>
      <c r="L4839" s="444">
        <f t="shared" ca="1" si="174"/>
        <v>-240728163375294.56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-240728163375294.56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-1003034014063.7274</v>
      </c>
      <c r="L4840" s="444">
        <f t="shared" ca="1" si="174"/>
        <v>-241731197389358.28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-241731197389358.28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-1007213322455.6595</v>
      </c>
      <c r="L4841" s="444">
        <f t="shared" ca="1" si="174"/>
        <v>-242738410711813.94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-242738410711813.94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-1011410044632.5581</v>
      </c>
      <c r="L4842" s="444">
        <f t="shared" ca="1" si="174"/>
        <v>-243749820756446.5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-243749820756446.5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-1015624253151.8604</v>
      </c>
      <c r="L4843" s="444">
        <f t="shared" ca="1" si="174"/>
        <v>-244765445009598.38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-244765445009598.38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-1019856020873.3265</v>
      </c>
      <c r="L4844" s="444">
        <f t="shared" ca="1" si="174"/>
        <v>-245785301030471.69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-245785301030471.69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-1024105420960.2987</v>
      </c>
      <c r="L4845" s="444">
        <f t="shared" ca="1" si="174"/>
        <v>-246809406451432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-246809406451432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-1028372526880.9667</v>
      </c>
      <c r="L4846" s="444">
        <f t="shared" ca="1" si="174"/>
        <v>-247837778978312.97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-247837778978312.97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-1032657412409.6375</v>
      </c>
      <c r="L4847" s="444">
        <f t="shared" ca="1" si="174"/>
        <v>-248870436390722.59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-248870436390722.59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-1036960151628.0106</v>
      </c>
      <c r="L4848" s="444">
        <f t="shared" ca="1" si="174"/>
        <v>-249907396542350.59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-249907396542350.59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-1041280818926.4608</v>
      </c>
      <c r="L4849" s="444">
        <f t="shared" ca="1" si="174"/>
        <v>-250948677361277.06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-250948677361277.06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-1045619489005.3209</v>
      </c>
      <c r="L4850" s="444">
        <f t="shared" ca="1" si="174"/>
        <v>-251994296850282.38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-251994296850282.38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-1049976236876.1765</v>
      </c>
      <c r="L4851" s="444">
        <f t="shared" ca="1" si="174"/>
        <v>-253044273087158.56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-253044273087158.56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-1054351137863.1606</v>
      </c>
      <c r="L4852" s="444">
        <f t="shared" ca="1" si="174"/>
        <v>-254098624225021.72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-254098624225021.72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-1058744267604.2572</v>
      </c>
      <c r="L4853" s="444">
        <f t="shared" ref="L4853:L5107" ca="1" si="179">I4853-J4853+K4853</f>
        <v>-255157368492625.97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-255157368492625.97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-1063155702052.6082</v>
      </c>
      <c r="L4854" s="444">
        <f t="shared" ca="1" si="179"/>
        <v>-256220524194678.56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-256220524194678.56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-1067585517477.8273</v>
      </c>
      <c r="L4855" s="444">
        <f t="shared" ca="1" si="179"/>
        <v>-257288109712156.38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-257288109712156.38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-1072033790467.3182</v>
      </c>
      <c r="L4856" s="444">
        <f t="shared" ca="1" si="179"/>
        <v>-258360143502623.69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-258360143502623.69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-1076500597927.5986</v>
      </c>
      <c r="L4857" s="444">
        <f t="shared" ca="1" si="179"/>
        <v>-259436644100551.28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-259436644100551.28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-1080986017085.6304</v>
      </c>
      <c r="L4858" s="444">
        <f t="shared" ca="1" si="179"/>
        <v>-260517630117636.91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-260517630117636.91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-1085490125490.1538</v>
      </c>
      <c r="L4859" s="444">
        <f t="shared" ca="1" si="179"/>
        <v>-261603120243127.06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-261603120243127.06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-1090013001013.0293</v>
      </c>
      <c r="L4860" s="444">
        <f t="shared" ca="1" si="179"/>
        <v>-262693133244140.09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-262693133244140.09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-1094554721850.5837</v>
      </c>
      <c r="L4861" s="444">
        <f t="shared" ca="1" si="179"/>
        <v>-263787687965990.69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-263787687965990.69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-1099115366524.9611</v>
      </c>
      <c r="L4862" s="444">
        <f t="shared" ca="1" si="179"/>
        <v>-264886803332515.66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-264886803332515.66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-1103695013885.4819</v>
      </c>
      <c r="L4863" s="444">
        <f t="shared" ca="1" si="179"/>
        <v>-265990498346401.13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-265990498346401.13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-1108293743110.0046</v>
      </c>
      <c r="L4864" s="444">
        <f t="shared" ca="1" si="179"/>
        <v>-267098792089511.13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-267098792089511.13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-1112911633706.2964</v>
      </c>
      <c r="L4865" s="444">
        <f t="shared" ca="1" si="179"/>
        <v>-268211703723217.41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-268211703723217.41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-1117548765513.4058</v>
      </c>
      <c r="L4866" s="444">
        <f t="shared" ca="1" si="179"/>
        <v>-269329252488730.81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-269329252488730.81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-1122205218703.0449</v>
      </c>
      <c r="L4867" s="444">
        <f t="shared" ca="1" si="179"/>
        <v>-270451457707433.84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-270451457707433.84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-1126881073780.9741</v>
      </c>
      <c r="L4868" s="444">
        <f t="shared" ca="1" si="179"/>
        <v>-271578338781214.81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-271578338781214.81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-1131576411588.395</v>
      </c>
      <c r="L4869" s="444">
        <f t="shared" ca="1" si="179"/>
        <v>-272709915192803.22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-272709915192803.22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-1136291313303.3467</v>
      </c>
      <c r="L4870" s="444">
        <f t="shared" ca="1" si="179"/>
        <v>-273846206506106.56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-273846206506106.56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-1141025860442.1106</v>
      </c>
      <c r="L4871" s="444">
        <f t="shared" ca="1" si="179"/>
        <v>-274987232366548.69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-274987232366548.69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-1145780134860.6196</v>
      </c>
      <c r="L4872" s="444">
        <f t="shared" ca="1" si="179"/>
        <v>-276133012501409.31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-276133012501409.31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-1150554218755.8721</v>
      </c>
      <c r="L4873" s="444">
        <f t="shared" ca="1" si="179"/>
        <v>-277283566720165.19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-277283566720165.19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-1155348194667.3547</v>
      </c>
      <c r="L4874" s="444">
        <f t="shared" ca="1" si="179"/>
        <v>-278438914914832.53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-278438914914832.53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-1160162145478.4688</v>
      </c>
      <c r="L4875" s="444">
        <f t="shared" ca="1" si="179"/>
        <v>-279599077060311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-279599077060311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-1164996154417.9624</v>
      </c>
      <c r="L4876" s="444">
        <f t="shared" ca="1" si="179"/>
        <v>-280764073214728.97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-280764073214728.97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-1169850305061.3706</v>
      </c>
      <c r="L4877" s="444">
        <f t="shared" ca="1" si="179"/>
        <v>-281933923519790.31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-281933923519790.31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-1174724681332.4597</v>
      </c>
      <c r="L4878" s="444">
        <f t="shared" ca="1" si="179"/>
        <v>-283108648201122.75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-283108648201122.75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-1179619367504.6782</v>
      </c>
      <c r="L4879" s="444">
        <f t="shared" ca="1" si="179"/>
        <v>-284288267568627.44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-284288267568627.44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-1184534448202.6143</v>
      </c>
      <c r="L4880" s="444">
        <f t="shared" ca="1" si="179"/>
        <v>-285472802016830.06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-285472802016830.06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-1189470008403.4585</v>
      </c>
      <c r="L4881" s="444">
        <f t="shared" ca="1" si="179"/>
        <v>-286662272025233.5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-286662272025233.5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-1194426133438.4729</v>
      </c>
      <c r="L4882" s="444">
        <f t="shared" ca="1" si="179"/>
        <v>-287856698158672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-287856698158672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-1199402908994.4666</v>
      </c>
      <c r="L4883" s="444">
        <f t="shared" ca="1" si="179"/>
        <v>-289056101067666.44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-289056101067666.44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-1204400421115.2769</v>
      </c>
      <c r="L4884" s="444">
        <f t="shared" ca="1" si="179"/>
        <v>-290260501488781.69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-290260501488781.69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-1209418756203.2571</v>
      </c>
      <c r="L4885" s="444">
        <f t="shared" ca="1" si="179"/>
        <v>-291469920244984.94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-291469920244984.94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-1214458001020.7705</v>
      </c>
      <c r="L4886" s="444">
        <f t="shared" ca="1" si="179"/>
        <v>-292684378246005.69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-292684378246005.69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-1219518242691.6904</v>
      </c>
      <c r="L4887" s="444">
        <f t="shared" ca="1" si="179"/>
        <v>-293903896488697.38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-293903896488697.38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-1224599568702.9058</v>
      </c>
      <c r="L4888" s="444">
        <f t="shared" ca="1" si="179"/>
        <v>-295128496057400.25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-295128496057400.25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-1229702066905.8345</v>
      </c>
      <c r="L4889" s="444">
        <f t="shared" ca="1" si="179"/>
        <v>-296358198124306.06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-296358198124306.06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-1234825825517.9419</v>
      </c>
      <c r="L4890" s="444">
        <f t="shared" ca="1" si="179"/>
        <v>-297593023949824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-297593023949824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-1239970933124.2666</v>
      </c>
      <c r="L4891" s="444">
        <f t="shared" ca="1" si="179"/>
        <v>-298832994882948.25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-298832994882948.25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-1245137478678.9509</v>
      </c>
      <c r="L4892" s="444">
        <f t="shared" ca="1" si="179"/>
        <v>-300078132361627.19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-300078132361627.19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-1250325551506.78</v>
      </c>
      <c r="L4893" s="444">
        <f t="shared" ca="1" si="179"/>
        <v>-301328457913133.94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-301328457913133.94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-1255535241304.7246</v>
      </c>
      <c r="L4894" s="444">
        <f t="shared" ca="1" si="179"/>
        <v>-302583993154438.69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-302583993154438.69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-1260766638143.4946</v>
      </c>
      <c r="L4895" s="444">
        <f t="shared" ca="1" si="179"/>
        <v>-303844759792582.19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-303844759792582.19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-1266019832469.0925</v>
      </c>
      <c r="L4896" s="444">
        <f t="shared" ca="1" si="179"/>
        <v>-305110779625051.25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-305110779625051.25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-1271294915104.3801</v>
      </c>
      <c r="L4897" s="444">
        <f t="shared" ca="1" si="179"/>
        <v>-306382074540155.63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-306382074540155.63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-1276591977250.6484</v>
      </c>
      <c r="L4898" s="444">
        <f t="shared" ca="1" si="179"/>
        <v>-307658666517406.25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-307658666517406.25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-1281911110489.1926</v>
      </c>
      <c r="L4899" s="444">
        <f t="shared" ca="1" si="179"/>
        <v>-308940577627895.44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-308940577627895.44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-1287252406782.8977</v>
      </c>
      <c r="L4900" s="444">
        <f t="shared" ca="1" si="179"/>
        <v>-310227830034678.31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-310227830034678.31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-1292615958477.8262</v>
      </c>
      <c r="L4901" s="444">
        <f t="shared" ca="1" si="179"/>
        <v>-311520445993156.13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-311520445993156.13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-1298001858304.8171</v>
      </c>
      <c r="L4902" s="444">
        <f t="shared" ca="1" si="179"/>
        <v>-312818447851460.94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-312818447851460.94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-1303410199381.0872</v>
      </c>
      <c r="L4903" s="444">
        <f t="shared" ca="1" si="179"/>
        <v>-314121858050842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-314121858050842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-1308841075211.8416</v>
      </c>
      <c r="L4904" s="444">
        <f t="shared" ca="1" si="179"/>
        <v>-315430699126053.81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-315430699126053.81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-1314294579691.8909</v>
      </c>
      <c r="L4905" s="444">
        <f t="shared" ca="1" si="179"/>
        <v>-316744993705745.69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-316744993705745.69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-1319770807107.2737</v>
      </c>
      <c r="L4906" s="444">
        <f t="shared" ca="1" si="179"/>
        <v>-318064764512852.94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-318064764512852.94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-1325269852136.8872</v>
      </c>
      <c r="L4907" s="444">
        <f t="shared" ca="1" si="179"/>
        <v>-319390034364989.81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-319390034364989.81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-1330791809854.1243</v>
      </c>
      <c r="L4908" s="444">
        <f t="shared" ca="1" si="179"/>
        <v>-320720826174843.94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-320720826174843.94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-1336336775728.5164</v>
      </c>
      <c r="L4909" s="444">
        <f t="shared" ca="1" si="179"/>
        <v>-322057162950572.44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-322057162950572.44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-1341904845627.3853</v>
      </c>
      <c r="L4910" s="444">
        <f t="shared" ca="1" si="179"/>
        <v>-323399067796199.81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-323399067796199.81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-1347496115817.4993</v>
      </c>
      <c r="L4911" s="444">
        <f t="shared" ca="1" si="179"/>
        <v>-324746563912017.31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-324746563912017.31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-1353110682966.7388</v>
      </c>
      <c r="L4912" s="444">
        <f t="shared" ca="1" si="179"/>
        <v>-326099674594984.06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-326099674594984.06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-1358748644145.7668</v>
      </c>
      <c r="L4913" s="444">
        <f t="shared" ca="1" si="179"/>
        <v>-327458423239129.81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-327458423239129.81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-1364410096829.7075</v>
      </c>
      <c r="L4914" s="444">
        <f t="shared" ca="1" si="179"/>
        <v>-328822833335959.5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-328822833335959.5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-1370095138899.8313</v>
      </c>
      <c r="L4915" s="444">
        <f t="shared" ca="1" si="179"/>
        <v>-330192928474859.31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-330192928474859.31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-1375803868645.2471</v>
      </c>
      <c r="L4916" s="444">
        <f t="shared" ca="1" si="179"/>
        <v>-331568732343504.56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-331568732343504.56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-1381536384764.6023</v>
      </c>
      <c r="L4917" s="444">
        <f t="shared" ca="1" si="179"/>
        <v>-332950268728269.19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-332950268728269.19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-1387292786367.7883</v>
      </c>
      <c r="L4918" s="444">
        <f t="shared" ca="1" si="179"/>
        <v>-334337561514637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-334337561514637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-1393073172977.6541</v>
      </c>
      <c r="L4919" s="444">
        <f t="shared" ca="1" si="179"/>
        <v>-335730634687614.63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-335730634687614.63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-1398877644531.7275</v>
      </c>
      <c r="L4920" s="444">
        <f t="shared" ca="1" si="179"/>
        <v>-337129512332146.38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-337129512332146.38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-1404706301383.9431</v>
      </c>
      <c r="L4921" s="444">
        <f t="shared" ca="1" si="179"/>
        <v>-338534218633530.31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-338534218633530.31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-1410559244306.3762</v>
      </c>
      <c r="L4922" s="444">
        <f t="shared" ca="1" si="179"/>
        <v>-339944777877836.69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-339944777877836.69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-1416436574490.9861</v>
      </c>
      <c r="L4923" s="444">
        <f t="shared" ca="1" si="179"/>
        <v>-341361214452327.69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-341361214452327.69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-1422338393551.3652</v>
      </c>
      <c r="L4924" s="444">
        <f t="shared" ca="1" si="179"/>
        <v>-342783552845879.06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-342783552845879.06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-1428264803524.4961</v>
      </c>
      <c r="L4925" s="444">
        <f t="shared" ca="1" si="179"/>
        <v>-344211817649403.56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-344211817649403.56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-1434215906872.5149</v>
      </c>
      <c r="L4926" s="444">
        <f t="shared" ca="1" si="179"/>
        <v>-345646033556276.06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-345646033556276.06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-1440191806484.4836</v>
      </c>
      <c r="L4927" s="444">
        <f t="shared" ca="1" si="179"/>
        <v>-347086225362760.56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-347086225362760.56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-1446192605678.1689</v>
      </c>
      <c r="L4928" s="444">
        <f t="shared" ca="1" si="179"/>
        <v>-348532417968438.75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-348532417968438.75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-1452218408201.8281</v>
      </c>
      <c r="L4929" s="444">
        <f t="shared" ca="1" si="179"/>
        <v>-349984636376640.56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-349984636376640.56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-1458269318236.0024</v>
      </c>
      <c r="L4930" s="444">
        <f t="shared" ca="1" si="179"/>
        <v>-351442905694876.56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-351442905694876.56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-1464345440395.3191</v>
      </c>
      <c r="L4931" s="444">
        <f t="shared" ca="1" si="179"/>
        <v>-352907251135271.88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-352907251135271.88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-1470446879730.2996</v>
      </c>
      <c r="L4932" s="444">
        <f t="shared" ca="1" si="179"/>
        <v>-354377698015002.19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-354377698015002.19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-1476573741729.1758</v>
      </c>
      <c r="L4933" s="444">
        <f t="shared" ca="1" si="179"/>
        <v>-355854271756731.38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-355854271756731.38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-1482726132319.7141</v>
      </c>
      <c r="L4934" s="444">
        <f t="shared" ca="1" si="179"/>
        <v>-357336997889051.06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-357336997889051.06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-1488904157871.0461</v>
      </c>
      <c r="L4935" s="444">
        <f t="shared" ca="1" si="179"/>
        <v>-358825902046922.13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-358825902046922.13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-1495107925195.5088</v>
      </c>
      <c r="L4936" s="444">
        <f t="shared" ca="1" si="179"/>
        <v>-360321009972117.63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-360321009972117.63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-1501337541550.49</v>
      </c>
      <c r="L4937" s="444">
        <f t="shared" ca="1" si="179"/>
        <v>-361822347513668.13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-361822347513668.13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-1507593114640.2839</v>
      </c>
      <c r="L4938" s="444">
        <f t="shared" ca="1" si="179"/>
        <v>-363329940628308.44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-363329940628308.44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-1513874752617.9519</v>
      </c>
      <c r="L4939" s="444">
        <f t="shared" ca="1" si="179"/>
        <v>-364843815380926.38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-364843815380926.38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-1520182564087.1931</v>
      </c>
      <c r="L4940" s="444">
        <f t="shared" ca="1" si="179"/>
        <v>-366363997945013.56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-366363997945013.56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-1526516658104.2231</v>
      </c>
      <c r="L4941" s="444">
        <f t="shared" ca="1" si="179"/>
        <v>-367890514603117.81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-367890514603117.81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-1532877144179.6575</v>
      </c>
      <c r="L4942" s="444">
        <f t="shared" ca="1" si="179"/>
        <v>-369423391747297.5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-369423391747297.5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-1539264132280.4063</v>
      </c>
      <c r="L4943" s="444">
        <f t="shared" ca="1" si="179"/>
        <v>-370962655879577.88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-370962655879577.88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-1545677732831.5745</v>
      </c>
      <c r="L4944" s="444">
        <f t="shared" ca="1" si="179"/>
        <v>-372508333612409.44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-372508333612409.44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-1552118056718.3726</v>
      </c>
      <c r="L4945" s="444">
        <f t="shared" ca="1" si="179"/>
        <v>-374060451669127.81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-374060451669127.81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-1558585215288.0325</v>
      </c>
      <c r="L4946" s="444">
        <f t="shared" ca="1" si="179"/>
        <v>-375619036884415.88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-375619036884415.88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-1565079320351.7329</v>
      </c>
      <c r="L4947" s="444">
        <f t="shared" ca="1" si="179"/>
        <v>-377184116204767.63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-377184116204767.63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-1571600484186.5317</v>
      </c>
      <c r="L4948" s="444">
        <f t="shared" ca="1" si="179"/>
        <v>-378755716688954.19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-378755716688954.19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-1578148819537.3091</v>
      </c>
      <c r="L4949" s="444">
        <f t="shared" ca="1" si="179"/>
        <v>-380333865508491.5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-380333865508491.5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-1584724439618.7146</v>
      </c>
      <c r="L4950" s="444">
        <f t="shared" ca="1" si="179"/>
        <v>-381918589948110.19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-381918589948110.19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-1591327458117.1257</v>
      </c>
      <c r="L4951" s="444">
        <f t="shared" ca="1" si="179"/>
        <v>-383509917406227.31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-383509917406227.31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-1597957989192.6138</v>
      </c>
      <c r="L4952" s="444">
        <f t="shared" ca="1" si="179"/>
        <v>-385107875395419.94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-385107875395419.94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-1604616147480.9165</v>
      </c>
      <c r="L4953" s="444">
        <f t="shared" ca="1" si="179"/>
        <v>-386712491542900.88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-386712491542900.88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-1611302048095.4204</v>
      </c>
      <c r="L4954" s="444">
        <f t="shared" ca="1" si="179"/>
        <v>-388323793590996.31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-388323793590996.31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-1618015806629.1514</v>
      </c>
      <c r="L4955" s="444">
        <f t="shared" ca="1" si="179"/>
        <v>-389941809397625.44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-389941809397625.44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-1624757539156.7727</v>
      </c>
      <c r="L4956" s="444">
        <f t="shared" ca="1" si="179"/>
        <v>-391566566936782.19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-391566566936782.19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-1631527362236.5925</v>
      </c>
      <c r="L4957" s="444">
        <f t="shared" ca="1" si="179"/>
        <v>-393198094299018.75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-393198094299018.75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-1638325392912.5781</v>
      </c>
      <c r="L4958" s="444">
        <f t="shared" ca="1" si="179"/>
        <v>-394836419691931.31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-394836419691931.31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-1645151748716.3804</v>
      </c>
      <c r="L4959" s="444">
        <f t="shared" ca="1" si="179"/>
        <v>-396481571440647.69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-396481571440647.69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-1652006547669.3652</v>
      </c>
      <c r="L4960" s="444">
        <f t="shared" ca="1" si="179"/>
        <v>-398133577988317.06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-398133577988317.06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-1658889908284.6543</v>
      </c>
      <c r="L4961" s="444">
        <f t="shared" ca="1" si="179"/>
        <v>-399792467896601.69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-399792467896601.69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-1665801949569.1736</v>
      </c>
      <c r="L4962" s="444">
        <f t="shared" ca="1" si="179"/>
        <v>-401458269846170.88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-401458269846170.88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-1672742791025.7119</v>
      </c>
      <c r="L4963" s="444">
        <f t="shared" ca="1" si="179"/>
        <v>-403131012637196.56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-403131012637196.56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-1679712552654.9856</v>
      </c>
      <c r="L4964" s="444">
        <f t="shared" ca="1" si="179"/>
        <v>-404810725189851.56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-404810725189851.56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-1686711354957.7148</v>
      </c>
      <c r="L4965" s="444">
        <f t="shared" ca="1" si="179"/>
        <v>-406497436544809.25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-406497436544809.25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-1693739318936.7051</v>
      </c>
      <c r="L4966" s="444">
        <f t="shared" ca="1" si="179"/>
        <v>-408191175863745.94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-408191175863745.94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-1700796566098.9414</v>
      </c>
      <c r="L4967" s="444">
        <f t="shared" ca="1" si="179"/>
        <v>-409891972429844.88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-409891972429844.88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-1707883218457.687</v>
      </c>
      <c r="L4968" s="444">
        <f t="shared" ca="1" si="179"/>
        <v>-411599855648302.56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-411599855648302.56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-1714999398534.594</v>
      </c>
      <c r="L4969" s="444">
        <f t="shared" ca="1" si="179"/>
        <v>-413314855046837.19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-413314855046837.19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-1722145229361.8215</v>
      </c>
      <c r="L4970" s="444">
        <f t="shared" ca="1" si="179"/>
        <v>-415037000276199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-415037000276199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-1729320834484.1626</v>
      </c>
      <c r="L4971" s="444">
        <f t="shared" ca="1" si="179"/>
        <v>-416766321110683.19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-416766321110683.19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-1736526337961.1799</v>
      </c>
      <c r="L4972" s="444">
        <f t="shared" ca="1" si="179"/>
        <v>-418502847448644.38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-418502847448644.38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-1743761864369.3516</v>
      </c>
      <c r="L4973" s="444">
        <f t="shared" ca="1" si="179"/>
        <v>-420246609313013.75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-420246609313013.75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-1751027538804.2239</v>
      </c>
      <c r="L4974" s="444">
        <f t="shared" ca="1" si="179"/>
        <v>-421997636851818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-421997636851818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-1758323486882.575</v>
      </c>
      <c r="L4975" s="444">
        <f t="shared" ca="1" si="179"/>
        <v>-423755960338700.56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-423755960338700.56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-1765649834744.5857</v>
      </c>
      <c r="L4976" s="444">
        <f t="shared" ca="1" si="179"/>
        <v>-425521610173445.13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-425521610173445.13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-1773006709056.0212</v>
      </c>
      <c r="L4977" s="444">
        <f t="shared" ca="1" si="179"/>
        <v>-427294616882501.13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-427294616882501.13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-1780394237010.4214</v>
      </c>
      <c r="L4978" s="444">
        <f t="shared" ca="1" si="179"/>
        <v>-429075011119511.56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-429075011119511.56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-1787812546331.2981</v>
      </c>
      <c r="L4979" s="444">
        <f t="shared" ca="1" si="179"/>
        <v>-430862823665842.88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-430862823665842.88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-1795261765274.3452</v>
      </c>
      <c r="L4980" s="444">
        <f t="shared" ca="1" si="179"/>
        <v>-432658085431117.25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-432658085431117.25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-1802742022629.6553</v>
      </c>
      <c r="L4981" s="444">
        <f t="shared" ca="1" si="179"/>
        <v>-434460827453746.88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-434460827453746.88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-1810253447723.9453</v>
      </c>
      <c r="L4982" s="444">
        <f t="shared" ca="1" si="179"/>
        <v>-436271080901470.81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-436271080901470.81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-1817796170422.7949</v>
      </c>
      <c r="L4983" s="444">
        <f t="shared" ca="1" si="179"/>
        <v>-438088877071893.63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-438088877071893.63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-1825370321132.8901</v>
      </c>
      <c r="L4984" s="444">
        <f t="shared" ca="1" si="179"/>
        <v>-439914247393026.5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-439914247393026.5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-1832976030804.2771</v>
      </c>
      <c r="L4985" s="444">
        <f t="shared" ca="1" si="179"/>
        <v>-441747223423830.75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-441747223423830.75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-1840613430932.6279</v>
      </c>
      <c r="L4986" s="444">
        <f t="shared" ca="1" si="179"/>
        <v>-443587836854763.38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-443587836854763.38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-1848282653561.5139</v>
      </c>
      <c r="L4987" s="444">
        <f t="shared" ca="1" si="179"/>
        <v>-445436119508324.88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-445436119508324.88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-1855983831284.687</v>
      </c>
      <c r="L4988" s="444">
        <f t="shared" ca="1" si="179"/>
        <v>-447292103339609.56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-447292103339609.56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-1863717097248.373</v>
      </c>
      <c r="L4989" s="444">
        <f t="shared" ca="1" si="179"/>
        <v>-449155820436857.94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-449155820436857.94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-1871482585153.5745</v>
      </c>
      <c r="L4990" s="444">
        <f t="shared" ca="1" si="179"/>
        <v>-451027303022011.5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-451027303022011.5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-1879280429258.3809</v>
      </c>
      <c r="L4991" s="444">
        <f t="shared" ca="1" si="179"/>
        <v>-452906583451269.88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-452906583451269.88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-1887110764380.2908</v>
      </c>
      <c r="L4992" s="444">
        <f t="shared" ca="1" si="179"/>
        <v>-454793694215650.19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-454793694215650.19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-1894973725898.5422</v>
      </c>
      <c r="L4993" s="444">
        <f t="shared" ca="1" si="179"/>
        <v>-456688667941548.75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-456688667941548.75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-1902869449756.4534</v>
      </c>
      <c r="L4994" s="444">
        <f t="shared" ca="1" si="179"/>
        <v>-458591537391305.19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-458591537391305.19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-1910798072463.7715</v>
      </c>
      <c r="L4995" s="444">
        <f t="shared" ca="1" si="179"/>
        <v>-460502335463768.94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-460502335463768.94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-1918759731099.0374</v>
      </c>
      <c r="L4996" s="444">
        <f t="shared" ca="1" si="179"/>
        <v>-462421095194868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-462421095194868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-1926754563311.9497</v>
      </c>
      <c r="L4997" s="444">
        <f t="shared" ca="1" si="179"/>
        <v>-464347849758179.94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-464347849758179.94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-1934782707325.7498</v>
      </c>
      <c r="L4998" s="444">
        <f t="shared" ca="1" si="179"/>
        <v>-466282632465505.69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-466282632465505.69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-1942844301939.6069</v>
      </c>
      <c r="L4999" s="444">
        <f t="shared" ca="1" si="179"/>
        <v>-468225476767445.31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-468225476767445.31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-1950939486531.0225</v>
      </c>
      <c r="L5000" s="444">
        <f t="shared" ca="1" si="179"/>
        <v>-470176416253976.31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-470176416253976.31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-1959068401058.2346</v>
      </c>
      <c r="L5001" s="444">
        <f t="shared" ca="1" si="179"/>
        <v>-472135484655034.56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-472135484655034.56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-1967231186062.644</v>
      </c>
      <c r="L5002" s="444">
        <f t="shared" ca="1" si="179"/>
        <v>-474102715841097.19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-474102715841097.19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-1975427982671.2383</v>
      </c>
      <c r="L5003" s="444">
        <f t="shared" ca="1" si="179"/>
        <v>-476078143823768.44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-476078143823768.44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-1983658932599.0352</v>
      </c>
      <c r="L5004" s="444">
        <f t="shared" ca="1" si="179"/>
        <v>-478061802756367.5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-478061802756367.5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-1991924178151.531</v>
      </c>
      <c r="L5005" s="444">
        <f t="shared" ca="1" si="179"/>
        <v>-480053726934519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-480053726934519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-2000223862227.1624</v>
      </c>
      <c r="L5006" s="444">
        <f t="shared" ca="1" si="179"/>
        <v>-482053950796746.19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-482053950796746.19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-2008558128319.7754</v>
      </c>
      <c r="L5007" s="444">
        <f t="shared" ca="1" si="179"/>
        <v>-484062508925065.94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-484062508925065.94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-2016927120521.1082</v>
      </c>
      <c r="L5008" s="444">
        <f t="shared" ca="1" si="179"/>
        <v>-486079436045587.06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-486079436045587.06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-2025330983523.2793</v>
      </c>
      <c r="L5009" s="444">
        <f t="shared" ca="1" si="179"/>
        <v>-488104767029110.31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-488104767029110.31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-2033769862621.293</v>
      </c>
      <c r="L5010" s="444">
        <f t="shared" ca="1" si="179"/>
        <v>-490138536891731.63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-490138536891731.63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-2042243903715.5483</v>
      </c>
      <c r="L5011" s="444">
        <f t="shared" ca="1" si="179"/>
        <v>-492180780795447.19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-492180780795447.19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-2050753253314.3633</v>
      </c>
      <c r="L5012" s="444">
        <f t="shared" ca="1" si="179"/>
        <v>-494231534048761.56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-494231534048761.56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-2059298058536.5066</v>
      </c>
      <c r="L5013" s="444">
        <f t="shared" ca="1" si="179"/>
        <v>-496290832107298.06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-496290832107298.06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-2067878467113.7419</v>
      </c>
      <c r="L5014" s="444">
        <f t="shared" ca="1" si="179"/>
        <v>-498358710574411.81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-498358710574411.81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-2076494627393.3823</v>
      </c>
      <c r="L5015" s="444">
        <f t="shared" ca="1" si="179"/>
        <v>-500435205201805.19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-500435205201805.19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-2085146688340.855</v>
      </c>
      <c r="L5016" s="444">
        <f t="shared" ca="1" si="179"/>
        <v>-502520351890146.06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-502520351890146.06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-2093834799542.2751</v>
      </c>
      <c r="L5017" s="444">
        <f t="shared" ca="1" si="179"/>
        <v>-504614186689688.31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-504614186689688.31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-2102559111207.0344</v>
      </c>
      <c r="L5018" s="444">
        <f t="shared" ca="1" si="179"/>
        <v>-506716745800895.38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-506716745800895.38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-2111319774170.3972</v>
      </c>
      <c r="L5019" s="444">
        <f t="shared" ca="1" si="179"/>
        <v>-508828065575065.75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-508828065575065.75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-2120116939896.1072</v>
      </c>
      <c r="L5020" s="444">
        <f t="shared" ca="1" si="179"/>
        <v>-510948182514961.88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-510948182514961.88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-2128950760479.0076</v>
      </c>
      <c r="L5021" s="444">
        <f t="shared" ca="1" si="179"/>
        <v>-513077133275440.88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-513077133275440.88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-2137821388647.6702</v>
      </c>
      <c r="L5022" s="444">
        <f t="shared" ca="1" si="179"/>
        <v>-515214954664088.56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-515214954664088.56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-2146728977767.0359</v>
      </c>
      <c r="L5023" s="444">
        <f t="shared" ca="1" si="179"/>
        <v>-517361683641855.63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-517361683641855.63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-2155673681841.0652</v>
      </c>
      <c r="L5024" s="444">
        <f t="shared" ca="1" si="179"/>
        <v>-519517357323696.69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-519517357323696.69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-2164655655515.4028</v>
      </c>
      <c r="L5025" s="444">
        <f t="shared" ca="1" si="179"/>
        <v>-521682012979212.06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-521682012979212.06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-2173675054080.0503</v>
      </c>
      <c r="L5026" s="444">
        <f t="shared" ca="1" si="179"/>
        <v>-523855688033292.13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-523855688033292.13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-2182732033472.0505</v>
      </c>
      <c r="L5027" s="444">
        <f t="shared" ca="1" si="179"/>
        <v>-526038420066764.19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-526038420066764.19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-2191826750278.1838</v>
      </c>
      <c r="L5028" s="444">
        <f t="shared" ca="1" si="179"/>
        <v>-528230246817042.38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-528230246817042.38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-2200959361737.6768</v>
      </c>
      <c r="L5029" s="444">
        <f t="shared" ca="1" si="179"/>
        <v>-530431206178780.06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-530431206178780.06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-2210130025744.917</v>
      </c>
      <c r="L5030" s="444">
        <f t="shared" ca="1" si="179"/>
        <v>-532641336204525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-532641336204525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-2219338900852.1875</v>
      </c>
      <c r="L5031" s="444">
        <f t="shared" ca="1" si="179"/>
        <v>-534860675105377.19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-534860675105377.19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-2228586146272.4048</v>
      </c>
      <c r="L5032" s="444">
        <f t="shared" ca="1" si="179"/>
        <v>-537089261251649.56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-537089261251649.56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-2237871921881.8735</v>
      </c>
      <c r="L5033" s="444">
        <f t="shared" ca="1" si="179"/>
        <v>-539327133173531.44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-539327133173531.44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-2247196388223.0474</v>
      </c>
      <c r="L5034" s="444">
        <f t="shared" ca="1" si="179"/>
        <v>-541574329561754.5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-541574329561754.5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-2256559706507.3105</v>
      </c>
      <c r="L5035" s="444">
        <f t="shared" ca="1" si="179"/>
        <v>-543830889268261.81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-543830889268261.81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-2265962038617.7573</v>
      </c>
      <c r="L5036" s="444">
        <f t="shared" ca="1" si="179"/>
        <v>-546096851306879.56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-546096851306879.56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-2275403547111.998</v>
      </c>
      <c r="L5037" s="444">
        <f t="shared" ca="1" si="179"/>
        <v>-548372254853991.56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-548372254853991.56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-2284884395224.9648</v>
      </c>
      <c r="L5038" s="444">
        <f t="shared" ca="1" si="179"/>
        <v>-550657139249216.5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-550657139249216.5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-2294404746871.7354</v>
      </c>
      <c r="L5039" s="444">
        <f t="shared" ca="1" si="179"/>
        <v>-552951543996088.25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-552951543996088.25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-2303964766650.3682</v>
      </c>
      <c r="L5040" s="444">
        <f t="shared" ca="1" si="179"/>
        <v>-555255508762738.63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-555255508762738.63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-2313564619844.7441</v>
      </c>
      <c r="L5041" s="444">
        <f t="shared" ca="1" si="179"/>
        <v>-557569073382583.38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-557569073382583.38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-2323204472427.4307</v>
      </c>
      <c r="L5042" s="444">
        <f t="shared" ca="1" si="179"/>
        <v>-559892277855010.81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-559892277855010.81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-2332884491062.5449</v>
      </c>
      <c r="L5043" s="444">
        <f t="shared" ca="1" si="179"/>
        <v>-562225162346073.38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-562225162346073.38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-2342604843108.6392</v>
      </c>
      <c r="L5044" s="444">
        <f t="shared" ca="1" si="179"/>
        <v>-564567767189182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-564567767189182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-2352365696621.5918</v>
      </c>
      <c r="L5045" s="444">
        <f t="shared" ca="1" si="179"/>
        <v>-566920132885803.63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-566920132885803.63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-2362167220357.5151</v>
      </c>
      <c r="L5046" s="444">
        <f t="shared" ca="1" si="179"/>
        <v>-569282300106161.13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-569282300106161.13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-2372009583775.6714</v>
      </c>
      <c r="L5047" s="444">
        <f t="shared" ca="1" si="179"/>
        <v>-571654309689936.75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-571654309689936.75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-2381892957041.4033</v>
      </c>
      <c r="L5048" s="444">
        <f t="shared" ca="1" si="179"/>
        <v>-574036202646978.13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-574036202646978.13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-2391817511029.0757</v>
      </c>
      <c r="L5049" s="444">
        <f t="shared" ca="1" si="179"/>
        <v>-576428020158007.25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-576428020158007.25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-2401783417325.0303</v>
      </c>
      <c r="L5050" s="444">
        <f t="shared" ca="1" si="179"/>
        <v>-578829803575332.25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-578829803575332.25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-2411790848230.5508</v>
      </c>
      <c r="L5051" s="444">
        <f t="shared" ca="1" si="179"/>
        <v>-581241594423562.75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-581241594423562.75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-2421839976764.8447</v>
      </c>
      <c r="L5052" s="444">
        <f t="shared" ca="1" si="179"/>
        <v>-583663434400327.63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-583663434400327.63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-2431930976668.0317</v>
      </c>
      <c r="L5053" s="444">
        <f t="shared" ca="1" si="179"/>
        <v>-586095365376995.63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-586095365376995.63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-2442064022404.1484</v>
      </c>
      <c r="L5054" s="444">
        <f t="shared" ca="1" si="179"/>
        <v>-588537429399399.75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-588537429399399.75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-2452239289164.1655</v>
      </c>
      <c r="L5055" s="444">
        <f t="shared" ca="1" si="179"/>
        <v>-590989668688563.88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-590989668688563.88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-2462456952869.0161</v>
      </c>
      <c r="L5056" s="444">
        <f t="shared" ca="1" si="179"/>
        <v>-593452125641432.88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-593452125641432.88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-2472717190172.6367</v>
      </c>
      <c r="L5057" s="444">
        <f t="shared" ca="1" si="179"/>
        <v>-595924842831605.5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-595924842831605.5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-2483020178465.0229</v>
      </c>
      <c r="L5058" s="444">
        <f t="shared" ca="1" si="179"/>
        <v>-598407863010070.5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-598407863010070.5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-2493366095875.2939</v>
      </c>
      <c r="L5059" s="444">
        <f t="shared" ca="1" si="179"/>
        <v>-600901229105945.75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-600901229105945.75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-2503755121274.7739</v>
      </c>
      <c r="L5060" s="444">
        <f t="shared" ca="1" si="179"/>
        <v>-603404984227220.5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-603404984227220.5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-2514187434280.0854</v>
      </c>
      <c r="L5061" s="444">
        <f t="shared" ca="1" si="179"/>
        <v>-605919171661500.63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-605919171661500.63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-2524663215256.2524</v>
      </c>
      <c r="L5062" s="444">
        <f t="shared" ca="1" si="179"/>
        <v>-608443834876756.88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-608443834876756.88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-2535182645319.8203</v>
      </c>
      <c r="L5063" s="444">
        <f t="shared" ca="1" si="179"/>
        <v>-610979017522076.75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-610979017522076.75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-2545745906341.9863</v>
      </c>
      <c r="L5064" s="444">
        <f t="shared" ca="1" si="179"/>
        <v>-613524763428418.75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-613524763428418.75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-2556353180951.7446</v>
      </c>
      <c r="L5065" s="444">
        <f t="shared" ca="1" si="179"/>
        <v>-616081116609370.5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-616081116609370.5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-2567004652539.0439</v>
      </c>
      <c r="L5066" s="444">
        <f t="shared" ca="1" si="179"/>
        <v>-618648121261909.5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-618648121261909.5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-2577700505257.9561</v>
      </c>
      <c r="L5067" s="444">
        <f t="shared" ca="1" si="179"/>
        <v>-621225821767167.5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-621225821767167.5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-2588440924029.8647</v>
      </c>
      <c r="L5068" s="444">
        <f t="shared" ca="1" si="179"/>
        <v>-623814262691197.38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-623814262691197.38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-2599226094546.6558</v>
      </c>
      <c r="L5069" s="444">
        <f t="shared" ca="1" si="179"/>
        <v>-626413488785744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-626413488785744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-2610056203273.9331</v>
      </c>
      <c r="L5070" s="444">
        <f t="shared" ca="1" si="179"/>
        <v>-629023544989017.88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-629023544989017.88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-2620931437454.2412</v>
      </c>
      <c r="L5071" s="444">
        <f t="shared" ca="1" si="179"/>
        <v>-631644476426472.13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-631644476426472.13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-2631851985110.3003</v>
      </c>
      <c r="L5072" s="444">
        <f t="shared" ca="1" si="179"/>
        <v>-634276328411582.38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-634276328411582.38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-2642818035048.2598</v>
      </c>
      <c r="L5073" s="444">
        <f t="shared" ca="1" si="179"/>
        <v>-636919146446630.63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-636919146446630.63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-2653829776860.9609</v>
      </c>
      <c r="L5074" s="444">
        <f t="shared" ca="1" si="179"/>
        <v>-639572976223491.63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-639572976223491.63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-2664887400931.2148</v>
      </c>
      <c r="L5075" s="444">
        <f t="shared" ca="1" si="179"/>
        <v>-642237863624422.88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-642237863624422.88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-2675991098435.0952</v>
      </c>
      <c r="L5076" s="444">
        <f t="shared" ca="1" si="179"/>
        <v>-644913854722858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-644913854722858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-2687141061345.2417</v>
      </c>
      <c r="L5077" s="444">
        <f t="shared" ca="1" si="179"/>
        <v>-647600995784203.25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-647600995784203.25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-2698337482434.1802</v>
      </c>
      <c r="L5078" s="444">
        <f t="shared" ca="1" si="179"/>
        <v>-650299333266637.38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-650299333266637.38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-2709580555277.6558</v>
      </c>
      <c r="L5079" s="444">
        <f t="shared" ca="1" si="179"/>
        <v>-653008913821915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-653008913821915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-2720870474257.979</v>
      </c>
      <c r="L5080" s="444">
        <f t="shared" ca="1" si="179"/>
        <v>-655729784296173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-655729784296173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-2732207434567.3877</v>
      </c>
      <c r="L5081" s="444">
        <f t="shared" ca="1" si="179"/>
        <v>-658461991730740.38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-658461991730740.38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-2743591632211.418</v>
      </c>
      <c r="L5082" s="444">
        <f t="shared" ca="1" si="179"/>
        <v>-661205583362951.75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-661205583362951.75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-2755023264012.2988</v>
      </c>
      <c r="L5083" s="444">
        <f t="shared" ca="1" si="179"/>
        <v>-663960606626964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-663960606626964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-2766502527612.3501</v>
      </c>
      <c r="L5084" s="444">
        <f t="shared" ca="1" si="179"/>
        <v>-666727109154576.38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-666727109154576.38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-2778029621477.4014</v>
      </c>
      <c r="L5085" s="444">
        <f t="shared" ca="1" si="179"/>
        <v>-669505138776053.75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-669505138776053.75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-2789604744900.2241</v>
      </c>
      <c r="L5086" s="444">
        <f t="shared" ca="1" si="179"/>
        <v>-672294743520954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-672294743520954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-2801228098003.9751</v>
      </c>
      <c r="L5087" s="444">
        <f t="shared" ca="1" si="179"/>
        <v>-675095971618958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-675095971618958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-2812899881745.6582</v>
      </c>
      <c r="L5088" s="444">
        <f t="shared" ca="1" si="179"/>
        <v>-677908871500703.63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-677908871500703.63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-2824620297919.5986</v>
      </c>
      <c r="L5089" s="444">
        <f t="shared" ca="1" si="179"/>
        <v>-680733491798623.25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-680733491798623.25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-2836389549160.9302</v>
      </c>
      <c r="L5090" s="444">
        <f t="shared" ca="1" si="179"/>
        <v>-683569881347784.13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-683569881347784.13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-2848207838949.1006</v>
      </c>
      <c r="L5091" s="444">
        <f t="shared" ca="1" si="179"/>
        <v>-686418089186733.25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-686418089186733.25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-2860075371611.3887</v>
      </c>
      <c r="L5092" s="444">
        <f t="shared" ca="1" si="179"/>
        <v>-689278164558344.63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-689278164558344.63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-2871992352326.436</v>
      </c>
      <c r="L5093" s="444">
        <f t="shared" ca="1" si="179"/>
        <v>-692150156910671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-692150156910671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-2883958987127.7959</v>
      </c>
      <c r="L5094" s="444">
        <f t="shared" ca="1" si="179"/>
        <v>-695034115897798.75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-695034115897798.75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-2895975482907.4946</v>
      </c>
      <c r="L5095" s="444">
        <f t="shared" ca="1" si="179"/>
        <v>-697930091380706.25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-697930091380706.25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-2908042047419.6094</v>
      </c>
      <c r="L5096" s="444">
        <f t="shared" ca="1" si="179"/>
        <v>-700838133428125.88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-700838133428125.88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-2920158889283.8579</v>
      </c>
      <c r="L5097" s="444">
        <f t="shared" ca="1" si="179"/>
        <v>-703758292317409.75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-703758292317409.75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-2932326217989.207</v>
      </c>
      <c r="L5098" s="444">
        <f t="shared" ca="1" si="179"/>
        <v>-706690618535399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-706690618535399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-2944544243897.4956</v>
      </c>
      <c r="L5099" s="444">
        <f t="shared" ca="1" si="179"/>
        <v>-709635162779296.5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-709635162779296.5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-2956813178247.0688</v>
      </c>
      <c r="L5100" s="444">
        <f t="shared" ca="1" si="179"/>
        <v>-712591975957543.63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-712591975957543.63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-2969133233156.4316</v>
      </c>
      <c r="L5101" s="444">
        <f t="shared" ca="1" si="179"/>
        <v>-715561109190700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-715561109190700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-2981504621627.9165</v>
      </c>
      <c r="L5102" s="444">
        <f t="shared" ca="1" si="179"/>
        <v>-718542613812327.88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-718542613812327.88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-2993927557551.3662</v>
      </c>
      <c r="L5103" s="444">
        <f t="shared" ca="1" si="179"/>
        <v>-721536541369879.25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-721536541369879.25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-3006402255707.8301</v>
      </c>
      <c r="L5104" s="444">
        <f t="shared" ca="1" si="179"/>
        <v>-724542943625587.13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-724542943625587.13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-3018928931773.2798</v>
      </c>
      <c r="L5105" s="444">
        <f t="shared" ca="1" si="179"/>
        <v>-727561872557360.38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-727561872557360.38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-3031507802322.335</v>
      </c>
      <c r="L5106" s="444">
        <f t="shared" ca="1" si="179"/>
        <v>-730593380359682.75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-730593380359682.75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-3044139084832.0112</v>
      </c>
      <c r="L5107" s="444">
        <f t="shared" ca="1" si="179"/>
        <v>-733637519444514.75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-733637519444514.75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-3056822997685.478</v>
      </c>
      <c r="L5108" s="444">
        <f t="shared" ref="L5108:L5362" ca="1" si="184">I5108-J5108+K5108</f>
        <v>-736694342442200.25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-736694342442200.25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-3069559760175.8345</v>
      </c>
      <c r="L5109" s="444">
        <f t="shared" ca="1" si="184"/>
        <v>-739763902202376.13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-739763902202376.13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-3082349592509.9004</v>
      </c>
      <c r="L5110" s="444">
        <f t="shared" ca="1" si="184"/>
        <v>-742846251794886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-742846251794886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-3095192715812.0249</v>
      </c>
      <c r="L5111" s="444">
        <f t="shared" ca="1" si="184"/>
        <v>-745941444510698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-745941444510698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-3108089352127.9082</v>
      </c>
      <c r="L5112" s="444">
        <f t="shared" ca="1" si="184"/>
        <v>-749049533862825.88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-749049533862825.88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-3121039724428.4409</v>
      </c>
      <c r="L5113" s="444">
        <f t="shared" ca="1" si="184"/>
        <v>-752170573587254.38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-752170573587254.38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-3134044056613.5601</v>
      </c>
      <c r="L5114" s="444">
        <f t="shared" ca="1" si="184"/>
        <v>-755304617643867.88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-755304617643867.88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-3147102573516.1162</v>
      </c>
      <c r="L5115" s="444">
        <f t="shared" ca="1" si="184"/>
        <v>-758451720217384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-758451720217384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-3160215500905.7666</v>
      </c>
      <c r="L5116" s="444">
        <f t="shared" ca="1" si="184"/>
        <v>-761611935718289.75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-761611935718289.75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-3173383065492.874</v>
      </c>
      <c r="L5117" s="444">
        <f t="shared" ca="1" si="184"/>
        <v>-764785318783782.63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-764785318783782.63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-3186605494932.4277</v>
      </c>
      <c r="L5118" s="444">
        <f t="shared" ca="1" si="184"/>
        <v>-767971924278715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-767971924278715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-3199883017827.979</v>
      </c>
      <c r="L5119" s="444">
        <f t="shared" ca="1" si="184"/>
        <v>-771171807296543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-771171807296543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-3213215863735.5957</v>
      </c>
      <c r="L5120" s="444">
        <f t="shared" ca="1" si="184"/>
        <v>-774385023160278.63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-774385023160278.63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-3226604263167.8276</v>
      </c>
      <c r="L5121" s="444">
        <f t="shared" ca="1" si="184"/>
        <v>-777611627423446.5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-777611627423446.5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-3240048447597.6938</v>
      </c>
      <c r="L5122" s="444">
        <f t="shared" ca="1" si="184"/>
        <v>-780851675871044.25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-780851675871044.25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-3253548649462.6846</v>
      </c>
      <c r="L5123" s="444">
        <f t="shared" ca="1" si="184"/>
        <v>-784105224520506.88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-784105224520506.88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-3267105102168.7788</v>
      </c>
      <c r="L5124" s="444">
        <f t="shared" ca="1" si="184"/>
        <v>-787372329622675.63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-787372329622675.63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-3280718040094.4819</v>
      </c>
      <c r="L5125" s="444">
        <f t="shared" ca="1" si="184"/>
        <v>-790653047662770.13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-790653047662770.13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-3294387698594.8755</v>
      </c>
      <c r="L5126" s="444">
        <f t="shared" ca="1" si="184"/>
        <v>-793947435361365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-793947435361365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-3308114314005.6875</v>
      </c>
      <c r="L5127" s="444">
        <f t="shared" ca="1" si="184"/>
        <v>-797255549675370.75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-797255549675370.75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-3321898123647.3779</v>
      </c>
      <c r="L5128" s="444">
        <f t="shared" ca="1" si="184"/>
        <v>-800577447799018.13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-800577447799018.13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-3335739365829.2422</v>
      </c>
      <c r="L5129" s="444">
        <f t="shared" ca="1" si="184"/>
        <v>-803913187164847.38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-803913187164847.38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-3349638279853.5308</v>
      </c>
      <c r="L5130" s="444">
        <f t="shared" ca="1" si="184"/>
        <v>-807262825444700.88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-807262825444700.88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-3363595106019.5869</v>
      </c>
      <c r="L5131" s="444">
        <f t="shared" ca="1" si="184"/>
        <v>-810626420550720.5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-810626420550720.5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-3377610085628.002</v>
      </c>
      <c r="L5132" s="444">
        <f t="shared" ca="1" si="184"/>
        <v>-814004030636348.5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-814004030636348.5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-3391683460984.7852</v>
      </c>
      <c r="L5133" s="444">
        <f t="shared" ca="1" si="184"/>
        <v>-817395714097333.25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-817395714097333.25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-3405815475405.5552</v>
      </c>
      <c r="L5134" s="444">
        <f t="shared" ca="1" si="184"/>
        <v>-820801529572738.75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-820801529572738.75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-3420006373219.7446</v>
      </c>
      <c r="L5135" s="444">
        <f t="shared" ca="1" si="184"/>
        <v>-824221535945958.5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-824221535945958.5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-3434256399774.8271</v>
      </c>
      <c r="L5136" s="444">
        <f t="shared" ca="1" si="184"/>
        <v>-827655792345733.38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-827655792345733.38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-3448565801440.5557</v>
      </c>
      <c r="L5137" s="444">
        <f t="shared" ca="1" si="184"/>
        <v>-831104358147173.88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-831104358147173.88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-3462934825613.2246</v>
      </c>
      <c r="L5138" s="444">
        <f t="shared" ca="1" si="184"/>
        <v>-834567292972787.13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-834567292972787.13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-3477363720719.9463</v>
      </c>
      <c r="L5139" s="444">
        <f t="shared" ca="1" si="184"/>
        <v>-838044656693507.13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-838044656693507.13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-3491852736222.9463</v>
      </c>
      <c r="L5140" s="444">
        <f t="shared" ca="1" si="184"/>
        <v>-841536509429730.13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-841536509429730.13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-3506402122623.8755</v>
      </c>
      <c r="L5141" s="444">
        <f t="shared" ca="1" si="184"/>
        <v>-845042911552354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-845042911552354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-3521012131468.1416</v>
      </c>
      <c r="L5142" s="444">
        <f t="shared" ca="1" si="184"/>
        <v>-848563923683822.13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-848563923683822.13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-3535683015349.2588</v>
      </c>
      <c r="L5143" s="444">
        <f t="shared" ca="1" si="184"/>
        <v>-852099606699171.38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-852099606699171.38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-3550415027913.2139</v>
      </c>
      <c r="L5144" s="444">
        <f t="shared" ca="1" si="184"/>
        <v>-855650021727084.63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-855650021727084.63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-3565208423862.8525</v>
      </c>
      <c r="L5145" s="444">
        <f t="shared" ca="1" si="184"/>
        <v>-859215230150947.5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-859215230150947.5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-3580063458962.2813</v>
      </c>
      <c r="L5146" s="444">
        <f t="shared" ca="1" si="184"/>
        <v>-862795293609909.75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-862795293609909.75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-3594980390041.2905</v>
      </c>
      <c r="L5147" s="444">
        <f t="shared" ca="1" si="184"/>
        <v>-866390273999951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-866390273999951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-3609959474999.7959</v>
      </c>
      <c r="L5148" s="444">
        <f t="shared" ca="1" si="184"/>
        <v>-870000233474950.75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-870000233474950.75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-3625000972812.2949</v>
      </c>
      <c r="L5149" s="444">
        <f t="shared" ca="1" si="184"/>
        <v>-873625234447763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-873625234447763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-3640105143532.3457</v>
      </c>
      <c r="L5150" s="444">
        <f t="shared" ca="1" si="184"/>
        <v>-877265339591295.38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-877265339591295.38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-3655272248297.064</v>
      </c>
      <c r="L5151" s="444">
        <f t="shared" ca="1" si="184"/>
        <v>-880920611839592.5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-880920611839592.5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-3670502549331.6353</v>
      </c>
      <c r="L5152" s="444">
        <f t="shared" ca="1" si="184"/>
        <v>-884591114388924.13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-884591114388924.13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-3685796309953.8506</v>
      </c>
      <c r="L5153" s="444">
        <f t="shared" ca="1" si="184"/>
        <v>-888276910698878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-888276910698878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-3701153794578.6577</v>
      </c>
      <c r="L5154" s="444">
        <f t="shared" ca="1" si="184"/>
        <v>-891978064493456.63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-891978064493456.63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-3716575268722.7358</v>
      </c>
      <c r="L5155" s="444">
        <f t="shared" ca="1" si="184"/>
        <v>-895694639762179.38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-895694639762179.38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-3732060999009.0806</v>
      </c>
      <c r="L5156" s="444">
        <f t="shared" ca="1" si="184"/>
        <v>-899426700761188.5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-899426700761188.5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-3747611253171.6187</v>
      </c>
      <c r="L5157" s="444">
        <f t="shared" ca="1" si="184"/>
        <v>-903174312014360.13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-903174312014360.13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-3763226300059.834</v>
      </c>
      <c r="L5158" s="444">
        <f t="shared" ca="1" si="184"/>
        <v>-906937538314420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-906937538314420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-3778906409643.4165</v>
      </c>
      <c r="L5159" s="444">
        <f t="shared" ca="1" si="184"/>
        <v>-910716444724063.38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-910716444724063.38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-3794651853016.9307</v>
      </c>
      <c r="L5160" s="444">
        <f t="shared" ca="1" si="184"/>
        <v>-914511096577080.25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-914511096577080.25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-3810462902404.501</v>
      </c>
      <c r="L5161" s="444">
        <f t="shared" ca="1" si="184"/>
        <v>-918321559479484.75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-918321559479484.75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-3826339831164.519</v>
      </c>
      <c r="L5162" s="444">
        <f t="shared" ca="1" si="184"/>
        <v>-922147899310649.25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-922147899310649.25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-3842282913794.3726</v>
      </c>
      <c r="L5163" s="444">
        <f t="shared" ca="1" si="184"/>
        <v>-925990182224443.63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-925990182224443.63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-3858292425935.1816</v>
      </c>
      <c r="L5164" s="444">
        <f t="shared" ca="1" si="184"/>
        <v>-929848474650378.75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-929848474650378.75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-3874368644376.5781</v>
      </c>
      <c r="L5165" s="444">
        <f t="shared" ca="1" si="184"/>
        <v>-933722843294755.38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-933722843294755.38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-3890511847061.4805</v>
      </c>
      <c r="L5166" s="444">
        <f t="shared" ca="1" si="184"/>
        <v>-937613355141816.88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-937613355141816.88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-3906722313090.9038</v>
      </c>
      <c r="L5167" s="444">
        <f t="shared" ca="1" si="184"/>
        <v>-941520077454907.75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-941520077454907.75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-3923000322728.7827</v>
      </c>
      <c r="L5168" s="444">
        <f t="shared" ca="1" si="184"/>
        <v>-945443077777636.5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-945443077777636.5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-3939346157406.8188</v>
      </c>
      <c r="L5169" s="444">
        <f t="shared" ca="1" si="184"/>
        <v>-949382423935043.38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-949382423935043.38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-3955760099729.3467</v>
      </c>
      <c r="L5170" s="444">
        <f t="shared" ca="1" si="184"/>
        <v>-953338184034772.75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-953338184034772.75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-3972242433478.2197</v>
      </c>
      <c r="L5171" s="444">
        <f t="shared" ca="1" si="184"/>
        <v>-957310426468251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-957310426468251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-3988793443617.7124</v>
      </c>
      <c r="L5172" s="444">
        <f t="shared" ca="1" si="184"/>
        <v>-961299219911868.75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-961299219911868.75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-4005413416299.4531</v>
      </c>
      <c r="L5173" s="444">
        <f t="shared" ca="1" si="184"/>
        <v>-965304633328168.25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-965304633328168.25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-4022102638867.3677</v>
      </c>
      <c r="L5174" s="444">
        <f t="shared" ca="1" si="184"/>
        <v>-969326735967035.63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-969326735967035.63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-4038861399862.6484</v>
      </c>
      <c r="L5175" s="444">
        <f t="shared" ca="1" si="184"/>
        <v>-973365597366898.25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-973365597366898.25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-4055689989028.7427</v>
      </c>
      <c r="L5176" s="444">
        <f t="shared" ca="1" si="184"/>
        <v>-977421287355927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-977421287355927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-4072588697316.3623</v>
      </c>
      <c r="L5177" s="444">
        <f t="shared" ca="1" si="184"/>
        <v>-981493876053243.38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-981493876053243.38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-4089557816888.5142</v>
      </c>
      <c r="L5178" s="444">
        <f t="shared" ca="1" si="184"/>
        <v>-985583433870131.88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-985583433870131.88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-4106597641125.5493</v>
      </c>
      <c r="L5179" s="444">
        <f t="shared" ca="1" si="184"/>
        <v>-989690031511257.38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-989690031511257.38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-4123708464630.2397</v>
      </c>
      <c r="L5180" s="444">
        <f t="shared" ca="1" si="184"/>
        <v>-993813739975887.63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-993813739975887.63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-4140890583232.8647</v>
      </c>
      <c r="L5181" s="444">
        <f t="shared" ca="1" si="184"/>
        <v>-997954630559120.5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-997954630559120.5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-4158144293996.3354</v>
      </c>
      <c r="L5182" s="444">
        <f t="shared" ca="1" si="184"/>
        <v>-1002112774853116.9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-1002112774853116.9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-4175469895221.3203</v>
      </c>
      <c r="L5183" s="444">
        <f t="shared" ca="1" si="184"/>
        <v>-1006288244748338.3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-1006288244748338.3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-4192867686451.4092</v>
      </c>
      <c r="L5184" s="444">
        <f t="shared" ca="1" si="184"/>
        <v>-1010481112434789.6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-1010481112434789.6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-4210337968478.2905</v>
      </c>
      <c r="L5185" s="444">
        <f t="shared" ca="1" si="184"/>
        <v>-1014691450403267.9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-1014691450403267.9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-4227881043346.9492</v>
      </c>
      <c r="L5186" s="444">
        <f t="shared" ca="1" si="184"/>
        <v>-1018919331446614.9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-1018919331446614.9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-4245497214360.895</v>
      </c>
      <c r="L5187" s="444">
        <f t="shared" ca="1" si="184"/>
        <v>-1023164828660975.8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-1023164828660975.8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-4263186786087.3984</v>
      </c>
      <c r="L5188" s="444">
        <f t="shared" ca="1" si="184"/>
        <v>-1027428015447063.1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-1027428015447063.1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-4280950064362.7632</v>
      </c>
      <c r="L5189" s="444">
        <f t="shared" ca="1" si="184"/>
        <v>-1031708965511425.9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-1031708965511425.9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-4298787356297.6079</v>
      </c>
      <c r="L5190" s="444">
        <f t="shared" ca="1" si="184"/>
        <v>-1036007752867723.5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-1036007752867723.5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-4316698970282.1816</v>
      </c>
      <c r="L5191" s="444">
        <f t="shared" ca="1" si="184"/>
        <v>-1040324451838005.6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-1040324451838005.6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-4334685215991.6899</v>
      </c>
      <c r="L5192" s="444">
        <f t="shared" ca="1" si="184"/>
        <v>-1044659137053997.4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-1044659137053997.4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-4352746404391.6558</v>
      </c>
      <c r="L5193" s="444">
        <f t="shared" ca="1" si="184"/>
        <v>-1049011883458389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-1049011883458389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-4370882847743.2871</v>
      </c>
      <c r="L5194" s="444">
        <f t="shared" ca="1" si="184"/>
        <v>-1053382766306132.3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-1053382766306132.3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-4389094859608.8848</v>
      </c>
      <c r="L5195" s="444">
        <f t="shared" ca="1" si="184"/>
        <v>-1057771861165741.1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-1057771861165741.1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-4407382754857.2549</v>
      </c>
      <c r="L5196" s="444">
        <f t="shared" ca="1" si="184"/>
        <v>-1062179243920598.4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-1062179243920598.4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-4425746849669.1602</v>
      </c>
      <c r="L5197" s="444">
        <f t="shared" ca="1" si="184"/>
        <v>-1066604990770267.5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-1066604990770267.5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-4444187461542.7813</v>
      </c>
      <c r="L5198" s="444">
        <f t="shared" ca="1" si="184"/>
        <v>-1071049178231810.3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-1071049178231810.3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-4462704909299.209</v>
      </c>
      <c r="L5199" s="444">
        <f t="shared" ca="1" si="184"/>
        <v>-1075511883141109.5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-1075511883141109.5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-4481299513087.9561</v>
      </c>
      <c r="L5200" s="444">
        <f t="shared" ca="1" si="184"/>
        <v>-1079993182654197.5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-1079993182654197.5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-4499971594392.4893</v>
      </c>
      <c r="L5201" s="444">
        <f t="shared" ca="1" si="184"/>
        <v>-1084493154248590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-1084493154248590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-4518721476035.792</v>
      </c>
      <c r="L5202" s="444">
        <f t="shared" ca="1" si="184"/>
        <v>-1089011875724625.8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-1089011875724625.8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-4537549482185.9414</v>
      </c>
      <c r="L5203" s="444">
        <f t="shared" ca="1" si="184"/>
        <v>-1093549425206811.8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-1093549425206811.8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-4556455938361.7158</v>
      </c>
      <c r="L5204" s="444">
        <f t="shared" ca="1" si="184"/>
        <v>-1098105881145173.5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-1098105881145173.5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-4575441171438.2227</v>
      </c>
      <c r="L5205" s="444">
        <f t="shared" ca="1" si="184"/>
        <v>-1102681322316611.8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-1102681322316611.8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-4594505509652.5498</v>
      </c>
      <c r="L5206" s="444">
        <f t="shared" ca="1" si="184"/>
        <v>-1107275827826264.3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-1107275827826264.3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-4613649282609.4346</v>
      </c>
      <c r="L5207" s="444">
        <f t="shared" ca="1" si="184"/>
        <v>-1111889477108873.6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-1111889477108873.6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-4632872821286.9736</v>
      </c>
      <c r="L5208" s="444">
        <f t="shared" ca="1" si="184"/>
        <v>-1116522349930160.6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-1116522349930160.6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-4652176458042.3359</v>
      </c>
      <c r="L5209" s="444">
        <f t="shared" ca="1" si="184"/>
        <v>-1121174526388203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-1121174526388203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-4671560526617.5127</v>
      </c>
      <c r="L5210" s="444">
        <f t="shared" ca="1" si="184"/>
        <v>-1125846086914820.5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-1125846086914820.5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-4691025362145.0859</v>
      </c>
      <c r="L5211" s="444">
        <f t="shared" ca="1" si="184"/>
        <v>-1130537112276965.5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-1130537112276965.5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-4710571301154.0225</v>
      </c>
      <c r="L5212" s="444">
        <f t="shared" ca="1" si="184"/>
        <v>-1135247683578119.5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-1135247683578119.5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-4730198681575.498</v>
      </c>
      <c r="L5213" s="444">
        <f t="shared" ca="1" si="184"/>
        <v>-1139977882259695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-1139977882259695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-4749907842748.7295</v>
      </c>
      <c r="L5214" s="444">
        <f t="shared" ca="1" si="184"/>
        <v>-1144727790102443.8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-1144727790102443.8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-4769699125426.8486</v>
      </c>
      <c r="L5215" s="444">
        <f t="shared" ca="1" si="184"/>
        <v>-1149497489227870.5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-1149497489227870.5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-4789572871782.7939</v>
      </c>
      <c r="L5216" s="444">
        <f t="shared" ca="1" si="184"/>
        <v>-1154287062099653.3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-1154287062099653.3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-4809529425415.2217</v>
      </c>
      <c r="L5217" s="444">
        <f t="shared" ca="1" si="184"/>
        <v>-1159096591525068.5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-1159096591525068.5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-4829569131354.4521</v>
      </c>
      <c r="L5218" s="444">
        <f t="shared" ca="1" si="184"/>
        <v>-1163926160656423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-1163926160656423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-4849692336068.4287</v>
      </c>
      <c r="L5219" s="444">
        <f t="shared" ca="1" si="184"/>
        <v>-1168775852992491.5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-1168775852992491.5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-4869899387468.7148</v>
      </c>
      <c r="L5220" s="444">
        <f t="shared" ca="1" si="184"/>
        <v>-1173645752379960.3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-1173645752379960.3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-4890190634916.501</v>
      </c>
      <c r="L5221" s="444">
        <f t="shared" ca="1" si="184"/>
        <v>-1178535943014876.8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-1178535943014876.8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-4910566429228.6533</v>
      </c>
      <c r="L5222" s="444">
        <f t="shared" ca="1" si="184"/>
        <v>-1183446509444105.5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-1183446509444105.5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-4931027122683.7725</v>
      </c>
      <c r="L5223" s="444">
        <f t="shared" ca="1" si="184"/>
        <v>-1188377536566789.3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-1188377536566789.3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-4951573069028.2881</v>
      </c>
      <c r="L5224" s="444">
        <f t="shared" ca="1" si="184"/>
        <v>-1193329109635817.5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-1193329109635817.5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-4972204623482.5732</v>
      </c>
      <c r="L5225" s="444">
        <f t="shared" ca="1" si="184"/>
        <v>-1198301314259300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-1198301314259300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-4992922142747.083</v>
      </c>
      <c r="L5226" s="444">
        <f t="shared" ca="1" si="184"/>
        <v>-1203294236402047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-1203294236402047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-5013725985008.5293</v>
      </c>
      <c r="L5227" s="444">
        <f t="shared" ca="1" si="184"/>
        <v>-1208307962387055.5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-1208307962387055.5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-5034616509946.0645</v>
      </c>
      <c r="L5228" s="444">
        <f t="shared" ca="1" si="184"/>
        <v>-1213342578897001.5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-1213342578897001.5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-5055594078737.5059</v>
      </c>
      <c r="L5229" s="444">
        <f t="shared" ca="1" si="184"/>
        <v>-1218398172975739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-1218398172975739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-5076659054065.5791</v>
      </c>
      <c r="L5230" s="444">
        <f t="shared" ca="1" si="184"/>
        <v>-1223474832029804.5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-1223474832029804.5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-5097811800124.1855</v>
      </c>
      <c r="L5231" s="444">
        <f t="shared" ca="1" si="184"/>
        <v>-1228572643829928.8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-1228572643829928.8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-5119052682624.7031</v>
      </c>
      <c r="L5232" s="444">
        <f t="shared" ca="1" si="184"/>
        <v>-1233691696512553.5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-1233691696512553.5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-5140382068802.3066</v>
      </c>
      <c r="L5233" s="444">
        <f t="shared" ca="1" si="184"/>
        <v>-1238832078581355.8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-1238832078581355.8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-5161800327422.3154</v>
      </c>
      <c r="L5234" s="444">
        <f t="shared" ca="1" si="184"/>
        <v>-1243993878908778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-1243993878908778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-5183307828786.5752</v>
      </c>
      <c r="L5235" s="444">
        <f t="shared" ca="1" si="184"/>
        <v>-1249177186737564.5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-1249177186737564.5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-5204904944739.8516</v>
      </c>
      <c r="L5236" s="444">
        <f t="shared" ca="1" si="184"/>
        <v>-1254382091682304.3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-1254382091682304.3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-5226592048676.2676</v>
      </c>
      <c r="L5237" s="444">
        <f t="shared" ca="1" si="184"/>
        <v>-1259608683730980.5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-1259608683730980.5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-5248369515545.752</v>
      </c>
      <c r="L5238" s="444">
        <f t="shared" ca="1" si="184"/>
        <v>-1264857053246526.3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-1264857053246526.3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-5270237721860.5264</v>
      </c>
      <c r="L5239" s="444">
        <f t="shared" ca="1" si="184"/>
        <v>-1270127290968386.8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-1270127290968386.8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-5292197045701.6113</v>
      </c>
      <c r="L5240" s="444">
        <f t="shared" ca="1" si="184"/>
        <v>-1275419488014088.3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-1275419488014088.3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-5314247866725.3672</v>
      </c>
      <c r="L5241" s="444">
        <f t="shared" ca="1" si="184"/>
        <v>-1280733735880813.5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-1280733735880813.5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-5336390566170.0566</v>
      </c>
      <c r="L5242" s="444">
        <f t="shared" ca="1" si="184"/>
        <v>-1286070126446983.5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-1286070126446983.5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-5358625526862.4316</v>
      </c>
      <c r="L5243" s="444">
        <f t="shared" ca="1" si="184"/>
        <v>-1291428751973846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-1291428751973846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-5380953133224.3584</v>
      </c>
      <c r="L5244" s="444">
        <f t="shared" ca="1" si="184"/>
        <v>-1296809705107070.3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-1296809705107070.3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-5403373771279.459</v>
      </c>
      <c r="L5245" s="444">
        <f t="shared" ca="1" si="184"/>
        <v>-1302213078878349.8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-1302213078878349.8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-5425887828659.791</v>
      </c>
      <c r="L5246" s="444">
        <f t="shared" ca="1" si="184"/>
        <v>-1307638966707009.5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-1307638966707009.5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-5448495694612.5391</v>
      </c>
      <c r="L5247" s="444">
        <f t="shared" ca="1" si="184"/>
        <v>-1313087462401622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-1313087462401622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-5471197760006.7578</v>
      </c>
      <c r="L5248" s="444">
        <f t="shared" ca="1" si="184"/>
        <v>-1318558660161628.8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-1318558660161628.8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-5493994417340.1201</v>
      </c>
      <c r="L5249" s="444">
        <f t="shared" ca="1" si="184"/>
        <v>-1324052654578968.8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-1324052654578968.8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-5516886060745.7031</v>
      </c>
      <c r="L5250" s="444">
        <f t="shared" ca="1" si="184"/>
        <v>-1329569540639714.5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-1329569540639714.5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-5539873085998.8105</v>
      </c>
      <c r="L5251" s="444">
        <f t="shared" ca="1" si="184"/>
        <v>-1335109413725713.3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-1335109413725713.3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-5562955890523.8047</v>
      </c>
      <c r="L5252" s="444">
        <f t="shared" ca="1" si="184"/>
        <v>-1340672369616237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-1340672369616237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-5586134873400.9873</v>
      </c>
      <c r="L5253" s="444">
        <f t="shared" ca="1" si="184"/>
        <v>-1346258504489638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-1346258504489638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-5609410435373.4912</v>
      </c>
      <c r="L5254" s="444">
        <f t="shared" ca="1" si="184"/>
        <v>-1351867914925011.5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-1351867914925011.5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-5632782978854.2148</v>
      </c>
      <c r="L5255" s="444">
        <f t="shared" ca="1" si="184"/>
        <v>-1357500697903865.8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-1357500697903865.8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-5656252907932.7734</v>
      </c>
      <c r="L5256" s="444">
        <f t="shared" ca="1" si="184"/>
        <v>-1363156950811798.5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-1363156950811798.5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-5679820628382.4941</v>
      </c>
      <c r="L5257" s="444">
        <f t="shared" ca="1" si="184"/>
        <v>-1368836771440181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-1368836771440181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-5703486547667.4209</v>
      </c>
      <c r="L5258" s="444">
        <f t="shared" ca="1" si="184"/>
        <v>-1374540257987848.5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-1374540257987848.5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-5727251074949.3691</v>
      </c>
      <c r="L5259" s="444">
        <f t="shared" ca="1" si="184"/>
        <v>-1380267509062797.8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-1380267509062797.8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-5751114621094.9902</v>
      </c>
      <c r="L5260" s="444">
        <f t="shared" ca="1" si="184"/>
        <v>-1386018623683892.8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-1386018623683892.8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-5775077598682.8867</v>
      </c>
      <c r="L5261" s="444">
        <f t="shared" ca="1" si="184"/>
        <v>-1391793701282575.8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-1391793701282575.8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-5799140422010.7324</v>
      </c>
      <c r="L5262" s="444">
        <f t="shared" ca="1" si="184"/>
        <v>-1397592841704586.5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-1397592841704586.5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-5823303507102.4434</v>
      </c>
      <c r="L5263" s="444">
        <f t="shared" ca="1" si="184"/>
        <v>-1403416145211689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-1403416145211689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-5847567271715.3711</v>
      </c>
      <c r="L5264" s="444">
        <f t="shared" ca="1" si="184"/>
        <v>-1409263712483404.3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-1409263712483404.3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-5871932135347.5176</v>
      </c>
      <c r="L5265" s="444">
        <f t="shared" ca="1" si="184"/>
        <v>-1415135644618751.8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-1415135644618751.8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-5896398519244.7988</v>
      </c>
      <c r="L5266" s="444">
        <f t="shared" ca="1" si="184"/>
        <v>-1421032043137996.5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-1421032043137996.5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-5920966846408.3184</v>
      </c>
      <c r="L5267" s="444">
        <f t="shared" ca="1" si="184"/>
        <v>-1426953009984404.8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-1426953009984404.8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-5945637541601.6865</v>
      </c>
      <c r="L5268" s="444">
        <f t="shared" ca="1" si="184"/>
        <v>-1432898647526006.5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-1432898647526006.5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-5970411031358.3604</v>
      </c>
      <c r="L5269" s="444">
        <f t="shared" ca="1" si="184"/>
        <v>-1438869058557364.8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-1438869058557364.8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-5995287743989.0195</v>
      </c>
      <c r="L5270" s="444">
        <f t="shared" ca="1" si="184"/>
        <v>-1444864346301353.8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-1444864346301353.8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-6020268109588.9736</v>
      </c>
      <c r="L5271" s="444">
        <f t="shared" ca="1" si="184"/>
        <v>-1450884614410942.8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-1450884614410942.8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-6045352560045.5947</v>
      </c>
      <c r="L5272" s="444">
        <f t="shared" ca="1" si="184"/>
        <v>-1456929966970988.3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-1456929966970988.3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-6070541529045.7842</v>
      </c>
      <c r="L5273" s="444">
        <f t="shared" ca="1" si="184"/>
        <v>-1463000508500034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-1463000508500034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-6095835452083.4746</v>
      </c>
      <c r="L5274" s="444">
        <f t="shared" ca="1" si="184"/>
        <v>-1469096343952117.5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-1469096343952117.5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-6121234766467.1563</v>
      </c>
      <c r="L5275" s="444">
        <f t="shared" ca="1" si="184"/>
        <v>-1475217578718584.8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-1475217578718584.8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-6146739911327.4365</v>
      </c>
      <c r="L5276" s="444">
        <f t="shared" ca="1" si="184"/>
        <v>-1481364318629912.3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-1481364318629912.3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-6172351327624.6348</v>
      </c>
      <c r="L5277" s="444">
        <f t="shared" ca="1" si="184"/>
        <v>-1487536669957537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-1487536669957537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-6198069458156.4043</v>
      </c>
      <c r="L5278" s="444">
        <f t="shared" ca="1" si="184"/>
        <v>-1493734739415693.5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-1493734739415693.5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-6223894747565.3896</v>
      </c>
      <c r="L5279" s="444">
        <f t="shared" ca="1" si="184"/>
        <v>-1499958634163259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-1499958634163259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-6249827642346.9121</v>
      </c>
      <c r="L5280" s="444">
        <f t="shared" ca="1" si="184"/>
        <v>-1506208461805606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-1506208461805606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-6275868590856.6914</v>
      </c>
      <c r="L5281" s="444">
        <f t="shared" ca="1" si="184"/>
        <v>-1512484330396462.8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-1512484330396462.8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-6302018043318.5947</v>
      </c>
      <c r="L5282" s="444">
        <f t="shared" ca="1" si="184"/>
        <v>-1518786348439781.3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-1518786348439781.3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-6328276451832.4219</v>
      </c>
      <c r="L5283" s="444">
        <f t="shared" ca="1" si="184"/>
        <v>-1525114624891613.8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-1525114624891613.8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-6354644270381.7236</v>
      </c>
      <c r="L5284" s="444">
        <f t="shared" ca="1" si="184"/>
        <v>-1531469269161995.5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-1531469269161995.5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-6381121954841.6475</v>
      </c>
      <c r="L5285" s="444">
        <f t="shared" ca="1" si="184"/>
        <v>-1537850391116837.3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-1537850391116837.3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-6407709962986.8223</v>
      </c>
      <c r="L5286" s="444">
        <f t="shared" ca="1" si="184"/>
        <v>-1544258101079824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-1544258101079824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-6434408754499.2666</v>
      </c>
      <c r="L5287" s="444">
        <f t="shared" ca="1" si="184"/>
        <v>-1550692509834323.3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-1550692509834323.3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-6461218790976.3467</v>
      </c>
      <c r="L5288" s="444">
        <f t="shared" ca="1" si="184"/>
        <v>-1557153728625299.5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-1557153728625299.5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-6488140535938.748</v>
      </c>
      <c r="L5289" s="444">
        <f t="shared" ca="1" si="184"/>
        <v>-1563641869161238.3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-1563641869161238.3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-6515174454838.4922</v>
      </c>
      <c r="L5290" s="444">
        <f t="shared" ca="1" si="184"/>
        <v>-1570157043616076.8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-1570157043616076.8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-6542321015066.9863</v>
      </c>
      <c r="L5291" s="444">
        <f t="shared" ca="1" si="184"/>
        <v>-1576699364631143.8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-1576699364631143.8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-6569580685963.0986</v>
      </c>
      <c r="L5292" s="444">
        <f t="shared" ca="1" si="184"/>
        <v>-1583268945317106.8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-1583268945317106.8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-6596953938821.2783</v>
      </c>
      <c r="L5293" s="444">
        <f t="shared" ca="1" si="184"/>
        <v>-1589865899255928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-1589865899255928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-6624441246899.7002</v>
      </c>
      <c r="L5294" s="444">
        <f t="shared" ca="1" si="184"/>
        <v>-1596490340502827.8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-1596490340502827.8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-6652043085428.4492</v>
      </c>
      <c r="L5295" s="444">
        <f t="shared" ca="1" si="184"/>
        <v>-1603142383588256.3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-1603142383588256.3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-6679759931617.7344</v>
      </c>
      <c r="L5296" s="444">
        <f t="shared" ca="1" si="184"/>
        <v>-1609822143519874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-1609822143519874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-6707592264666.1416</v>
      </c>
      <c r="L5297" s="444">
        <f t="shared" ca="1" si="184"/>
        <v>-1616529735784540.3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-1616529735784540.3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-6735540565768.918</v>
      </c>
      <c r="L5298" s="444">
        <f t="shared" ca="1" si="184"/>
        <v>-1623265276350309.3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-1623265276350309.3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-6763605318126.2881</v>
      </c>
      <c r="L5299" s="444">
        <f t="shared" ca="1" si="184"/>
        <v>-1630028881668435.5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-1630028881668435.5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-6791787006951.8145</v>
      </c>
      <c r="L5300" s="444">
        <f t="shared" ca="1" si="184"/>
        <v>-1636820668675387.3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-1636820668675387.3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-6820086119480.7803</v>
      </c>
      <c r="L5301" s="444">
        <f t="shared" ca="1" si="184"/>
        <v>-1643640754794868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-1643640754794868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-6848503144978.6162</v>
      </c>
      <c r="L5302" s="444">
        <f t="shared" ca="1" si="184"/>
        <v>-1650489257939846.5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-1650489257939846.5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-6877038574749.3604</v>
      </c>
      <c r="L5303" s="444">
        <f t="shared" ca="1" si="184"/>
        <v>-1657366296514595.8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-1657366296514595.8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-6905692902144.1484</v>
      </c>
      <c r="L5304" s="444">
        <f t="shared" ca="1" si="184"/>
        <v>-1664271989416740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-1664271989416740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-6934466622569.75</v>
      </c>
      <c r="L5305" s="444">
        <f t="shared" ca="1" si="184"/>
        <v>-1671206456039309.8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-1671206456039309.8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-6963360233497.124</v>
      </c>
      <c r="L5306" s="444">
        <f t="shared" ca="1" si="184"/>
        <v>-1678169816272806.8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-1678169816272806.8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-6992374234470.0283</v>
      </c>
      <c r="L5307" s="444">
        <f t="shared" ca="1" si="184"/>
        <v>-1685162190507276.8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-1685162190507276.8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-7021509127113.6533</v>
      </c>
      <c r="L5308" s="444">
        <f t="shared" ca="1" si="184"/>
        <v>-1692183699634390.5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-1692183699634390.5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-7050765415143.2939</v>
      </c>
      <c r="L5309" s="444">
        <f t="shared" ca="1" si="184"/>
        <v>-1699234465049533.8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-1699234465049533.8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-7080143604373.0576</v>
      </c>
      <c r="L5310" s="444">
        <f t="shared" ca="1" si="184"/>
        <v>-1706314608653906.8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-1706314608653906.8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-7109644202724.6113</v>
      </c>
      <c r="L5311" s="444">
        <f t="shared" ca="1" si="184"/>
        <v>-1713424252856631.3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-1713424252856631.3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-7139267720235.9639</v>
      </c>
      <c r="L5312" s="444">
        <f t="shared" ca="1" si="184"/>
        <v>-1720563520576867.3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-1720563520576867.3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-7169014669070.2803</v>
      </c>
      <c r="L5313" s="444">
        <f t="shared" ca="1" si="184"/>
        <v>-1727732535245937.5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-1727732535245937.5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-7198885563524.7393</v>
      </c>
      <c r="L5314" s="444">
        <f t="shared" ca="1" si="184"/>
        <v>-1734931420809462.3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-1734931420809462.3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-7228880920039.4258</v>
      </c>
      <c r="L5315" s="444">
        <f t="shared" ca="1" si="184"/>
        <v>-1742160301729501.8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-1742160301729501.8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-7259001257206.2568</v>
      </c>
      <c r="L5316" s="444">
        <f t="shared" ca="1" si="184"/>
        <v>-1749419302986708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-1749419302986708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-7289247095777.9502</v>
      </c>
      <c r="L5317" s="444">
        <f t="shared" ca="1" si="184"/>
        <v>-1756708550082486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-1756708550082486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-7319618958677.0234</v>
      </c>
      <c r="L5318" s="444">
        <f t="shared" ca="1" si="184"/>
        <v>-1764028169041163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-1764028169041163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-7350117371004.8457</v>
      </c>
      <c r="L5319" s="444">
        <f t="shared" ca="1" si="184"/>
        <v>-1771378286412167.8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-1771378286412167.8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-7380742860050.6992</v>
      </c>
      <c r="L5320" s="444">
        <f t="shared" ca="1" si="184"/>
        <v>-1778759029272218.5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-1778759029272218.5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-7411495955300.9092</v>
      </c>
      <c r="L5321" s="444">
        <f t="shared" ca="1" si="184"/>
        <v>-1786170525227519.5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-1786170525227519.5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-7442377188447.998</v>
      </c>
      <c r="L5322" s="444">
        <f t="shared" ca="1" si="184"/>
        <v>-1793612902415967.5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-1793612902415967.5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-7473387093399.8643</v>
      </c>
      <c r="L5323" s="444">
        <f t="shared" ca="1" si="184"/>
        <v>-1801086289509367.3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-1801086289509367.3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-7504526206289.0303</v>
      </c>
      <c r="L5324" s="444">
        <f t="shared" ca="1" si="184"/>
        <v>-1808590815715656.3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-1808590815715656.3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-7535795065481.9023</v>
      </c>
      <c r="L5325" s="444">
        <f t="shared" ca="1" si="184"/>
        <v>-1816126610781138.3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-1816126610781138.3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-7567194211588.0762</v>
      </c>
      <c r="L5326" s="444">
        <f t="shared" ca="1" si="184"/>
        <v>-1823693804992726.3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-1823693804992726.3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-7598724187469.6924</v>
      </c>
      <c r="L5327" s="444">
        <f t="shared" ca="1" si="184"/>
        <v>-1831292529180196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-1831292529180196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-7630385538250.8164</v>
      </c>
      <c r="L5328" s="444">
        <f t="shared" ca="1" si="184"/>
        <v>-1838922914718446.8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-1838922914718446.8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-7662178811326.8623</v>
      </c>
      <c r="L5329" s="444">
        <f t="shared" ca="1" si="184"/>
        <v>-1846585093529773.5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-1846585093529773.5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-7694104556374.0576</v>
      </c>
      <c r="L5330" s="444">
        <f t="shared" ca="1" si="184"/>
        <v>-1854279198086147.5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-1854279198086147.5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-7726163325358.9482</v>
      </c>
      <c r="L5331" s="444">
        <f t="shared" ca="1" si="184"/>
        <v>-1862005361411506.5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-1862005361411506.5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-7758355672547.9434</v>
      </c>
      <c r="L5332" s="444">
        <f t="shared" ca="1" si="184"/>
        <v>-1869763717084054.5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-1869763717084054.5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-7790682154516.8936</v>
      </c>
      <c r="L5333" s="444">
        <f t="shared" ca="1" si="184"/>
        <v>-1877554399238571.5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-1877554399238571.5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-7823143330160.7158</v>
      </c>
      <c r="L5334" s="444">
        <f t="shared" ca="1" si="184"/>
        <v>-1885377542568732.3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-1885377542568732.3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-7855739760703.0508</v>
      </c>
      <c r="L5335" s="444">
        <f t="shared" ca="1" si="184"/>
        <v>-1893233282329435.3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-1893233282329435.3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-7888472009705.9805</v>
      </c>
      <c r="L5336" s="444">
        <f t="shared" ca="1" si="184"/>
        <v>-1901121754339141.3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-1901121754339141.3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-7921340643079.7539</v>
      </c>
      <c r="L5337" s="444">
        <f t="shared" ca="1" si="184"/>
        <v>-1909043094982221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-1909043094982221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-7954346229092.5869</v>
      </c>
      <c r="L5338" s="444">
        <f t="shared" ca="1" si="184"/>
        <v>-1916997441211313.5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-1916997441211313.5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-7987489338380.4727</v>
      </c>
      <c r="L5339" s="444">
        <f t="shared" ca="1" si="184"/>
        <v>-1924984930549694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-1924984930549694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-8020770543957.0586</v>
      </c>
      <c r="L5340" s="444">
        <f t="shared" ca="1" si="184"/>
        <v>-1933005701093651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-1933005701093651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-8054190421223.5459</v>
      </c>
      <c r="L5341" s="444">
        <f t="shared" ca="1" si="184"/>
        <v>-1941059891514874.5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-1941059891514874.5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-8087749547978.6436</v>
      </c>
      <c r="L5342" s="444">
        <f t="shared" ca="1" si="184"/>
        <v>-1949147641062853.3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-1949147641062853.3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-8121448504428.5547</v>
      </c>
      <c r="L5343" s="444">
        <f t="shared" ca="1" si="184"/>
        <v>-1957269089567281.8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-1957269089567281.8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-8155287873197.0059</v>
      </c>
      <c r="L5344" s="444">
        <f t="shared" ca="1" si="184"/>
        <v>-1965424377440478.8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-1965424377440478.8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-8189268239335.3281</v>
      </c>
      <c r="L5345" s="444">
        <f t="shared" ca="1" si="184"/>
        <v>-1973613645679814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-1973613645679814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-8223390190332.5586</v>
      </c>
      <c r="L5346" s="444">
        <f t="shared" ca="1" si="184"/>
        <v>-1981837035870146.5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-1981837035870146.5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-8257654316125.6104</v>
      </c>
      <c r="L5347" s="444">
        <f t="shared" ca="1" si="184"/>
        <v>-1990094690186272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-1990094690186272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-8292061209109.4658</v>
      </c>
      <c r="L5348" s="444">
        <f t="shared" ca="1" si="184"/>
        <v>-1998386751395381.5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-1998386751395381.5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-8326611464147.4229</v>
      </c>
      <c r="L5349" s="444">
        <f t="shared" ca="1" si="184"/>
        <v>-2006713362859529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-2006713362859529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-8361305678581.3711</v>
      </c>
      <c r="L5350" s="444">
        <f t="shared" ca="1" si="184"/>
        <v>-2015074668538110.3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-2015074668538110.3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-8396144452242.126</v>
      </c>
      <c r="L5351" s="444">
        <f t="shared" ca="1" si="184"/>
        <v>-2023470812990352.5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-2023470812990352.5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-8431128387459.8008</v>
      </c>
      <c r="L5352" s="444">
        <f t="shared" ca="1" si="184"/>
        <v>-2031901941377812.3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-2031901941377812.3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-8466258089074.2178</v>
      </c>
      <c r="L5353" s="444">
        <f t="shared" ca="1" si="184"/>
        <v>-2040368199466886.5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-2040368199466886.5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-8501534164445.3613</v>
      </c>
      <c r="L5354" s="444">
        <f t="shared" ca="1" si="184"/>
        <v>-2048869733631331.8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-2048869733631331.8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-8536957223463.8818</v>
      </c>
      <c r="L5355" s="444">
        <f t="shared" ca="1" si="184"/>
        <v>-2057406690854795.8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-2057406690854795.8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-8572527878561.6475</v>
      </c>
      <c r="L5356" s="444">
        <f t="shared" ca="1" si="184"/>
        <v>-2065979218733357.5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-2065979218733357.5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-8608246744722.3242</v>
      </c>
      <c r="L5357" s="444">
        <f t="shared" ca="1" si="184"/>
        <v>-2074587465478079.8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-2074587465478079.8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-8644114439491.999</v>
      </c>
      <c r="L5358" s="444">
        <f t="shared" ca="1" si="184"/>
        <v>-2083231579917571.8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-2083231579917571.8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-8680131582989.8818</v>
      </c>
      <c r="L5359" s="444">
        <f t="shared" ca="1" si="184"/>
        <v>-2091911711500561.8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-2091911711500561.8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-8716298797919.0068</v>
      </c>
      <c r="L5360" s="444">
        <f t="shared" ca="1" si="184"/>
        <v>-2100628010298480.8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-2100628010298480.8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-8752616709577.0029</v>
      </c>
      <c r="L5361" s="444">
        <f t="shared" ca="1" si="184"/>
        <v>-2109380627008057.8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-2109380627008057.8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-8789085945866.9063</v>
      </c>
      <c r="L5362" s="444">
        <f t="shared" ca="1" si="184"/>
        <v>-2118169712953924.8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-2118169712953924.8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-8825707137308.0195</v>
      </c>
      <c r="L5363" s="444">
        <f t="shared" ref="L5363:L5617" ca="1" si="189">I5363-J5363+K5363</f>
        <v>-2126995420091232.8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-2126995420091232.8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-8862480917046.8027</v>
      </c>
      <c r="L5364" s="444">
        <f t="shared" ca="1" si="189"/>
        <v>-2135857901008279.5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-2135857901008279.5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-8899407920867.8301</v>
      </c>
      <c r="L5365" s="444">
        <f t="shared" ca="1" si="189"/>
        <v>-2144757308929147.3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-2144757308929147.3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-8936488787204.7793</v>
      </c>
      <c r="L5366" s="444">
        <f t="shared" ca="1" si="189"/>
        <v>-2153693797716352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-2153693797716352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-8973724157151.4648</v>
      </c>
      <c r="L5367" s="444">
        <f t="shared" ca="1" si="189"/>
        <v>-2162667521873503.5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-2162667521873503.5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-9011114674472.9316</v>
      </c>
      <c r="L5368" s="444">
        <f t="shared" ca="1" si="189"/>
        <v>-2171678636547976.5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-2171678636547976.5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-9048660985616.5684</v>
      </c>
      <c r="L5369" s="444">
        <f t="shared" ca="1" si="189"/>
        <v>-2180727297533593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-2180727297533593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-9086363739723.3047</v>
      </c>
      <c r="L5370" s="444">
        <f t="shared" ca="1" si="189"/>
        <v>-2189813661273316.3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-2189813661273316.3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-9124223588638.8164</v>
      </c>
      <c r="L5371" s="444">
        <f t="shared" ca="1" si="189"/>
        <v>-2198937884861955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-2198937884861955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-9162241186924.8125</v>
      </c>
      <c r="L5372" s="444">
        <f t="shared" ca="1" si="189"/>
        <v>-2208100126048879.8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-2208100126048879.8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-9200417191870.332</v>
      </c>
      <c r="L5373" s="444">
        <f t="shared" ca="1" si="189"/>
        <v>-2217300543240750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-2217300543240750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-9238752263503.123</v>
      </c>
      <c r="L5374" s="444">
        <f t="shared" ca="1" si="189"/>
        <v>-2226539295504253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-2226539295504253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-9277247064601.0547</v>
      </c>
      <c r="L5375" s="444">
        <f t="shared" ca="1" si="189"/>
        <v>-2235816542568854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-2235816542568854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-9315902260703.5566</v>
      </c>
      <c r="L5376" s="444">
        <f t="shared" ca="1" si="189"/>
        <v>-2245132444829557.5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-2245132444829557.5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-9354718520123.1563</v>
      </c>
      <c r="L5377" s="444">
        <f t="shared" ca="1" si="189"/>
        <v>-2254487163349680.5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-2254487163349680.5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-9393696513957.002</v>
      </c>
      <c r="L5378" s="444">
        <f t="shared" ca="1" si="189"/>
        <v>-2263880859863637.5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-2263880859863637.5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-9432836916098.4902</v>
      </c>
      <c r="L5379" s="444">
        <f t="shared" ca="1" si="189"/>
        <v>-2273313696779736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-2273313696779736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-9472140403248.9004</v>
      </c>
      <c r="L5380" s="444">
        <f t="shared" ca="1" si="189"/>
        <v>-2282785837182985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-2282785837182985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-9511607654929.1035</v>
      </c>
      <c r="L5381" s="444">
        <f t="shared" ca="1" si="189"/>
        <v>-2292297444837914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-2292297444837914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-9551239353491.3086</v>
      </c>
      <c r="L5382" s="444">
        <f t="shared" ca="1" si="189"/>
        <v>-2301848684191405.5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-2301848684191405.5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-9591036184130.8555</v>
      </c>
      <c r="L5383" s="444">
        <f t="shared" ca="1" si="189"/>
        <v>-2311439720375536.5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-2311439720375536.5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-9630998834898.0684</v>
      </c>
      <c r="L5384" s="444">
        <f t="shared" ca="1" si="189"/>
        <v>-2321070719210434.5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-2321070719210434.5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-9671127996710.1445</v>
      </c>
      <c r="L5385" s="444">
        <f t="shared" ca="1" si="189"/>
        <v>-2330741847207144.5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-2330741847207144.5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-9711424363363.1016</v>
      </c>
      <c r="L5386" s="444">
        <f t="shared" ca="1" si="189"/>
        <v>-2340453271570507.5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-2340453271570507.5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-9751888631543.7813</v>
      </c>
      <c r="L5387" s="444">
        <f t="shared" ca="1" si="189"/>
        <v>-2350205160202051.5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-2350205160202051.5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-9792521500841.8809</v>
      </c>
      <c r="L5388" s="444">
        <f t="shared" ca="1" si="189"/>
        <v>-2359997681702893.5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-2359997681702893.5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-9833323673762.0566</v>
      </c>
      <c r="L5389" s="444">
        <f t="shared" ca="1" si="189"/>
        <v>-2369831005376655.5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-2369831005376655.5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-9874295855736.0645</v>
      </c>
      <c r="L5390" s="444">
        <f t="shared" ca="1" si="189"/>
        <v>-2379705301232391.5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-2379705301232391.5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-9915438755134.9648</v>
      </c>
      <c r="L5391" s="444">
        <f t="shared" ca="1" si="189"/>
        <v>-2389620739987526.5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-2389620739987526.5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-9956753083281.3594</v>
      </c>
      <c r="L5392" s="444">
        <f t="shared" ca="1" si="189"/>
        <v>-2399577493070808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-2399577493070808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-9998239554461.6992</v>
      </c>
      <c r="L5393" s="444">
        <f t="shared" ca="1" si="189"/>
        <v>-2409575732625269.5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-2409575732625269.5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-10039898885938.623</v>
      </c>
      <c r="L5394" s="444">
        <f t="shared" ca="1" si="189"/>
        <v>-2419615631511208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-2419615631511208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-10081731797963.367</v>
      </c>
      <c r="L5395" s="444">
        <f t="shared" ca="1" si="189"/>
        <v>-2429697363309171.5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-2429697363309171.5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-10123739013788.215</v>
      </c>
      <c r="L5396" s="444">
        <f t="shared" ca="1" si="189"/>
        <v>-2439821102322959.5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-2439821102322959.5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-10165921259678.998</v>
      </c>
      <c r="L5397" s="444">
        <f t="shared" ca="1" si="189"/>
        <v>-2449987023582638.5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-2449987023582638.5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-10208279264927.66</v>
      </c>
      <c r="L5398" s="444">
        <f t="shared" ca="1" si="189"/>
        <v>-2460195302847566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-2460195302847566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-10250813761864.857</v>
      </c>
      <c r="L5399" s="444">
        <f t="shared" ca="1" si="189"/>
        <v>-2470446116609431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-2470446116609431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-10293525485872.629</v>
      </c>
      <c r="L5400" s="444">
        <f t="shared" ca="1" si="189"/>
        <v>-2480739642095303.5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-2480739642095303.5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-10336415175397.098</v>
      </c>
      <c r="L5401" s="444">
        <f t="shared" ca="1" si="189"/>
        <v>-2491076057270700.5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-2491076057270700.5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-10379483571961.252</v>
      </c>
      <c r="L5402" s="444">
        <f t="shared" ca="1" si="189"/>
        <v>-2501455540842662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-2501455540842662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-10422731420177.758</v>
      </c>
      <c r="L5403" s="444">
        <f t="shared" ca="1" si="189"/>
        <v>-2511878272262840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-2511878272262840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-10466159467761.834</v>
      </c>
      <c r="L5404" s="444">
        <f t="shared" ca="1" si="189"/>
        <v>-2522344431730602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-2522344431730602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-10509768465544.176</v>
      </c>
      <c r="L5405" s="444">
        <f t="shared" ca="1" si="189"/>
        <v>-2532854200196146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-2532854200196146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-10553559167483.941</v>
      </c>
      <c r="L5406" s="444">
        <f t="shared" ca="1" si="189"/>
        <v>-2543407759363630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-2543407759363630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-10597532330681.791</v>
      </c>
      <c r="L5407" s="444">
        <f t="shared" ca="1" si="189"/>
        <v>-2554005291694312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-2554005291694312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-10641688715392.967</v>
      </c>
      <c r="L5408" s="444">
        <f t="shared" ca="1" si="189"/>
        <v>-2564646980409705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-2564646980409705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-10686029085040.438</v>
      </c>
      <c r="L5409" s="444">
        <f t="shared" ca="1" si="189"/>
        <v>-2575333009494745.5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-2575333009494745.5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-10730554206228.105</v>
      </c>
      <c r="L5410" s="444">
        <f t="shared" ca="1" si="189"/>
        <v>-2586063563700973.5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-2586063563700973.5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-10775264848754.057</v>
      </c>
      <c r="L5411" s="444">
        <f t="shared" ca="1" si="189"/>
        <v>-2596838828549727.5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-2596838828549727.5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-10820161785623.865</v>
      </c>
      <c r="L5412" s="444">
        <f t="shared" ca="1" si="189"/>
        <v>-2607658990335351.5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-2607658990335351.5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-10865245793063.965</v>
      </c>
      <c r="L5413" s="444">
        <f t="shared" ca="1" si="189"/>
        <v>-2618524236128415.5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-2618524236128415.5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-10910517650535.064</v>
      </c>
      <c r="L5414" s="444">
        <f t="shared" ca="1" si="189"/>
        <v>-2629434753778950.5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-2629434753778950.5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-10955978140745.627</v>
      </c>
      <c r="L5415" s="444">
        <f t="shared" ca="1" si="189"/>
        <v>-2640390731919696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-2640390731919696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-11001628049665.4</v>
      </c>
      <c r="L5416" s="444">
        <f t="shared" ca="1" si="189"/>
        <v>-2651392359969361.5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-2651392359969361.5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-11047468166539.006</v>
      </c>
      <c r="L5417" s="444">
        <f t="shared" ca="1" si="189"/>
        <v>-2662439828135900.5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-2662439828135900.5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-11093499283899.586</v>
      </c>
      <c r="L5418" s="444">
        <f t="shared" ca="1" si="189"/>
        <v>-2673533327419800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-2673533327419800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-11139722197582.5</v>
      </c>
      <c r="L5419" s="444">
        <f t="shared" ca="1" si="189"/>
        <v>-2684673049617382.5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-2684673049617382.5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-11186137706739.094</v>
      </c>
      <c r="L5420" s="444">
        <f t="shared" ca="1" si="189"/>
        <v>-2695859187324121.5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-2695859187324121.5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-11232746613850.506</v>
      </c>
      <c r="L5421" s="444">
        <f t="shared" ca="1" si="189"/>
        <v>-2707091933937972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-2707091933937972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-11279549724741.551</v>
      </c>
      <c r="L5422" s="444">
        <f t="shared" ca="1" si="189"/>
        <v>-2718371483662713.5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-2718371483662713.5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-11326547848594.639</v>
      </c>
      <c r="L5423" s="444">
        <f t="shared" ca="1" si="189"/>
        <v>-2729698031511308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-2729698031511308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-11373741797963.783</v>
      </c>
      <c r="L5424" s="444">
        <f t="shared" ca="1" si="189"/>
        <v>-2741071773309272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-2741071773309272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-11421132388788.633</v>
      </c>
      <c r="L5425" s="444">
        <f t="shared" ca="1" si="189"/>
        <v>-2752492905698060.5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-2752492905698060.5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-11468720440408.586</v>
      </c>
      <c r="L5426" s="444">
        <f t="shared" ca="1" si="189"/>
        <v>-2763961626138469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-2763961626138469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-11516506775576.953</v>
      </c>
      <c r="L5427" s="444">
        <f t="shared" ca="1" si="189"/>
        <v>-2775478132914046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-2775478132914046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-11564492220475.191</v>
      </c>
      <c r="L5428" s="444">
        <f t="shared" ca="1" si="189"/>
        <v>-2787042625134521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-2787042625134521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-11612677604727.17</v>
      </c>
      <c r="L5429" s="444">
        <f t="shared" ca="1" si="189"/>
        <v>-2798655302739248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-2798655302739248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-11661063761413.533</v>
      </c>
      <c r="L5430" s="444">
        <f t="shared" ca="1" si="189"/>
        <v>-2810316366500661.5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-2810316366500661.5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-11709651527086.09</v>
      </c>
      <c r="L5431" s="444">
        <f t="shared" ca="1" si="189"/>
        <v>-2822026018027747.5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-2822026018027747.5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-11758441741782.281</v>
      </c>
      <c r="L5432" s="444">
        <f t="shared" ca="1" si="189"/>
        <v>-2833784459769530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-2833784459769530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-11807435249039.709</v>
      </c>
      <c r="L5433" s="444">
        <f t="shared" ca="1" si="189"/>
        <v>-2845591895018569.5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-2845591895018569.5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-11856632895910.707</v>
      </c>
      <c r="L5434" s="444">
        <f t="shared" ca="1" si="189"/>
        <v>-2857448527914480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-2857448527914480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-11906035532977</v>
      </c>
      <c r="L5435" s="444">
        <f t="shared" ca="1" si="189"/>
        <v>-2869354563447457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-2869354563447457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-11955644014364.404</v>
      </c>
      <c r="L5436" s="444">
        <f t="shared" ca="1" si="189"/>
        <v>-2881310207461821.5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-2881310207461821.5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-12005459197757.59</v>
      </c>
      <c r="L5437" s="444">
        <f t="shared" ca="1" si="189"/>
        <v>-2893315666659579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-2893315666659579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-12055481944414.912</v>
      </c>
      <c r="L5438" s="444">
        <f t="shared" ca="1" si="189"/>
        <v>-2905371148603994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-2905371148603994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-12105713119183.309</v>
      </c>
      <c r="L5439" s="444">
        <f t="shared" ca="1" si="189"/>
        <v>-2917476861723177.5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-2917476861723177.5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-12156153590513.24</v>
      </c>
      <c r="L5440" s="444">
        <f t="shared" ca="1" si="189"/>
        <v>-2929633015313690.5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-2929633015313690.5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-12206804230473.711</v>
      </c>
      <c r="L5441" s="444">
        <f t="shared" ca="1" si="189"/>
        <v>-2941839819544164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-2941839819544164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-12257665914767.35</v>
      </c>
      <c r="L5442" s="444">
        <f t="shared" ca="1" si="189"/>
        <v>-2954097485458931.5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-2954097485458931.5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-12308739522745.547</v>
      </c>
      <c r="L5443" s="444">
        <f t="shared" ca="1" si="189"/>
        <v>-2966406224981677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-2966406224981677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-12360025937423.654</v>
      </c>
      <c r="L5444" s="444">
        <f t="shared" ca="1" si="189"/>
        <v>-2978766250919100.5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-2978766250919100.5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-12411526045496.252</v>
      </c>
      <c r="L5445" s="444">
        <f t="shared" ca="1" si="189"/>
        <v>-2991177776964597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-2991177776964597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-12463240737352.488</v>
      </c>
      <c r="L5446" s="444">
        <f t="shared" ca="1" si="189"/>
        <v>-3003641017701949.5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-3003641017701949.5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-12515170907091.457</v>
      </c>
      <c r="L5447" s="444">
        <f t="shared" ca="1" si="189"/>
        <v>-3016156188609041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-3016156188609041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-12567317452537.67</v>
      </c>
      <c r="L5448" s="444">
        <f t="shared" ca="1" si="189"/>
        <v>-3028723506061578.5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-3028723506061578.5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-12619681275256.576</v>
      </c>
      <c r="L5449" s="444">
        <f t="shared" ca="1" si="189"/>
        <v>-3041343187336835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-3041343187336835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-12672263280570.146</v>
      </c>
      <c r="L5450" s="444">
        <f t="shared" ca="1" si="189"/>
        <v>-3054015450617405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-3054015450617405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-12725064377572.521</v>
      </c>
      <c r="L5451" s="444">
        <f t="shared" ca="1" si="189"/>
        <v>-3066740514994977.5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-3066740514994977.5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-12778085479145.74</v>
      </c>
      <c r="L5452" s="444">
        <f t="shared" ca="1" si="189"/>
        <v>-3079518600474123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-3079518600474123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-12831327501975.512</v>
      </c>
      <c r="L5453" s="444">
        <f t="shared" ca="1" si="189"/>
        <v>-3092349927976098.5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-3092349927976098.5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-12884791366567.076</v>
      </c>
      <c r="L5454" s="444">
        <f t="shared" ca="1" si="189"/>
        <v>-3105234719342665.5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-3105234719342665.5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-12938477997261.105</v>
      </c>
      <c r="L5455" s="444">
        <f t="shared" ca="1" si="189"/>
        <v>-3118173197339926.5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-3118173197339926.5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-12992388322249.693</v>
      </c>
      <c r="L5456" s="444">
        <f t="shared" ca="1" si="189"/>
        <v>-3131165585662176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-3131165585662176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-13046523273592.4</v>
      </c>
      <c r="L5457" s="444">
        <f t="shared" ca="1" si="189"/>
        <v>-3144212108935768.5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-3144212108935768.5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-13100883787232.369</v>
      </c>
      <c r="L5458" s="444">
        <f t="shared" ca="1" si="189"/>
        <v>-3157312992723001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-3157312992723001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-13155470803012.504</v>
      </c>
      <c r="L5459" s="444">
        <f t="shared" ca="1" si="189"/>
        <v>-3170468463526013.5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-3170468463526013.5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-13210285264691.723</v>
      </c>
      <c r="L5460" s="444">
        <f t="shared" ca="1" si="189"/>
        <v>-3183678748790705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-3183678748790705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-13265328119961.271</v>
      </c>
      <c r="L5461" s="444">
        <f t="shared" ca="1" si="189"/>
        <v>-3196944076910666.5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-3196944076910666.5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-13320600320461.109</v>
      </c>
      <c r="L5462" s="444">
        <f t="shared" ca="1" si="189"/>
        <v>-3210264677231127.5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-3210264677231127.5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-13376102821796.365</v>
      </c>
      <c r="L5463" s="444">
        <f t="shared" ca="1" si="189"/>
        <v>-3223640780052924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-3223640780052924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-13431836583553.85</v>
      </c>
      <c r="L5464" s="444">
        <f t="shared" ca="1" si="189"/>
        <v>-3237072616636478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-3237072616636478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-13487802569318.658</v>
      </c>
      <c r="L5465" s="444">
        <f t="shared" ca="1" si="189"/>
        <v>-3250560419205796.5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-3250560419205796.5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-13544001746690.818</v>
      </c>
      <c r="L5466" s="444">
        <f t="shared" ca="1" si="189"/>
        <v>-3264104420952487.5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-3264104420952487.5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-13600435087302.031</v>
      </c>
      <c r="L5467" s="444">
        <f t="shared" ca="1" si="189"/>
        <v>-3277704856039789.5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-3277704856039789.5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-13657103566832.457</v>
      </c>
      <c r="L5468" s="444">
        <f t="shared" ca="1" si="189"/>
        <v>-3291361959606622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-3291361959606622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-13714008165027.592</v>
      </c>
      <c r="L5469" s="444">
        <f t="shared" ca="1" si="189"/>
        <v>-3305075967771649.5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-3305075967771649.5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-13771149865715.207</v>
      </c>
      <c r="L5470" s="444">
        <f t="shared" ca="1" si="189"/>
        <v>-3318847117637364.5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-3318847117637364.5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-13828529656822.352</v>
      </c>
      <c r="L5471" s="444">
        <f t="shared" ca="1" si="189"/>
        <v>-3332675647294187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-3332675647294187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-13886148530392.445</v>
      </c>
      <c r="L5472" s="444">
        <f t="shared" ca="1" si="189"/>
        <v>-3346561795824579.5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-3346561795824579.5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-13944007482602.414</v>
      </c>
      <c r="L5473" s="444">
        <f t="shared" ca="1" si="189"/>
        <v>-3360505803307182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-3360505803307182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-14002107513779.926</v>
      </c>
      <c r="L5474" s="444">
        <f t="shared" ca="1" si="189"/>
        <v>-3374507910820962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-3374507910820962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-14060449628420.676</v>
      </c>
      <c r="L5475" s="444">
        <f t="shared" ca="1" si="189"/>
        <v>-3388568360449382.5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-3388568360449382.5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-14119034835205.76</v>
      </c>
      <c r="L5476" s="444">
        <f t="shared" ca="1" si="189"/>
        <v>-3402687395284588.5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-3402687395284588.5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-14177864147019.119</v>
      </c>
      <c r="L5477" s="444">
        <f t="shared" ca="1" si="189"/>
        <v>-3416865259431607.5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-3416865259431607.5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-14236938580965.031</v>
      </c>
      <c r="L5478" s="444">
        <f t="shared" ca="1" si="189"/>
        <v>-3431102198012572.5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-3431102198012572.5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-14296259158385.719</v>
      </c>
      <c r="L5479" s="444">
        <f t="shared" ca="1" si="189"/>
        <v>-3445398457170958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-3445398457170958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-14355826904878.992</v>
      </c>
      <c r="L5480" s="444">
        <f t="shared" ca="1" si="189"/>
        <v>-3459754284075837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-3459754284075837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-14415642850315.986</v>
      </c>
      <c r="L5481" s="444">
        <f t="shared" ca="1" si="189"/>
        <v>-3474169926926153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-3474169926926153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-14475708028858.971</v>
      </c>
      <c r="L5482" s="444">
        <f t="shared" ca="1" si="189"/>
        <v>-3488645634955012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-3488645634955012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-14536023478979.217</v>
      </c>
      <c r="L5483" s="444">
        <f t="shared" ca="1" si="189"/>
        <v>-3503181658433991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-3503181658433991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-14596590243474.963</v>
      </c>
      <c r="L5484" s="444">
        <f t="shared" ca="1" si="189"/>
        <v>-3517778248677466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-3517778248677466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-14657409369489.439</v>
      </c>
      <c r="L5485" s="444">
        <f t="shared" ca="1" si="189"/>
        <v>-3532435658046955.5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-3532435658046955.5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-14718481908528.982</v>
      </c>
      <c r="L5486" s="444">
        <f t="shared" ca="1" si="189"/>
        <v>-3547154139955484.5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-3547154139955484.5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-14779808916481.186</v>
      </c>
      <c r="L5487" s="444">
        <f t="shared" ca="1" si="189"/>
        <v>-3561933948871965.5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-3561933948871965.5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-14841391453633.189</v>
      </c>
      <c r="L5488" s="444">
        <f t="shared" ca="1" si="189"/>
        <v>-3576775340325598.5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-3576775340325598.5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-14903230584689.994</v>
      </c>
      <c r="L5489" s="444">
        <f t="shared" ca="1" si="189"/>
        <v>-3591678570910288.5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-3591678570910288.5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-14965327378792.871</v>
      </c>
      <c r="L5490" s="444">
        <f t="shared" ca="1" si="189"/>
        <v>-3606643898289081.5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-3606643898289081.5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-15027682909537.842</v>
      </c>
      <c r="L5491" s="444">
        <f t="shared" ca="1" si="189"/>
        <v>-3621671581198619.5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-3621671581198619.5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-15090298254994.25</v>
      </c>
      <c r="L5492" s="444">
        <f t="shared" ca="1" si="189"/>
        <v>-3636761879453614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-3636761879453614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-15153174497723.391</v>
      </c>
      <c r="L5493" s="444">
        <f t="shared" ca="1" si="189"/>
        <v>-3651915053951337.5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-3651915053951337.5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-15216312724797.24</v>
      </c>
      <c r="L5494" s="444">
        <f t="shared" ca="1" si="189"/>
        <v>-3667131366676134.5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-3667131366676134.5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-15279714027817.225</v>
      </c>
      <c r="L5495" s="444">
        <f t="shared" ca="1" si="189"/>
        <v>-3682411080703951.5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-3682411080703951.5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-15343379502933.129</v>
      </c>
      <c r="L5496" s="444">
        <f t="shared" ca="1" si="189"/>
        <v>-3697754460206884.5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-3697754460206884.5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-15407310250862.016</v>
      </c>
      <c r="L5497" s="444">
        <f t="shared" ca="1" si="189"/>
        <v>-3713161770457746.5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-3713161770457746.5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-15471507376907.275</v>
      </c>
      <c r="L5498" s="444">
        <f t="shared" ca="1" si="189"/>
        <v>-3728633277834654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-3728633277834654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-15535971990977.727</v>
      </c>
      <c r="L5499" s="444">
        <f t="shared" ca="1" si="189"/>
        <v>-3744169249825631.5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-3744169249825631.5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-15600705207606.797</v>
      </c>
      <c r="L5500" s="444">
        <f t="shared" ca="1" si="189"/>
        <v>-3759769955033238.5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-3759769955033238.5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-15665708145971.828</v>
      </c>
      <c r="L5501" s="444">
        <f t="shared" ca="1" si="189"/>
        <v>-3775435663179210.5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-3775435663179210.5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-15730981929913.377</v>
      </c>
      <c r="L5502" s="444">
        <f t="shared" ca="1" si="189"/>
        <v>-3791166645109124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-3791166645109124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-15796527687954.682</v>
      </c>
      <c r="L5503" s="444">
        <f t="shared" ca="1" si="189"/>
        <v>-3806963172797078.5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-3806963172797078.5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-15862346553321.16</v>
      </c>
      <c r="L5504" s="444">
        <f t="shared" ca="1" si="189"/>
        <v>-3822825519350399.5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-3822825519350399.5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-15928439663959.998</v>
      </c>
      <c r="L5505" s="444">
        <f t="shared" ca="1" si="189"/>
        <v>-3838753959014359.5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-3838753959014359.5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-15994808162559.83</v>
      </c>
      <c r="L5506" s="444">
        <f t="shared" ca="1" si="189"/>
        <v>-3854748767176919.5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-3854748767176919.5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-16061453196570.498</v>
      </c>
      <c r="L5507" s="444">
        <f t="shared" ca="1" si="189"/>
        <v>-3870810220373490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-3870810220373490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-16128375918222.875</v>
      </c>
      <c r="L5508" s="444">
        <f t="shared" ca="1" si="189"/>
        <v>-3886938596291713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-3886938596291713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-16195577484548.805</v>
      </c>
      <c r="L5509" s="444">
        <f t="shared" ca="1" si="189"/>
        <v>-3903134173776262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-3903134173776262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-16263059057401.094</v>
      </c>
      <c r="L5510" s="444">
        <f t="shared" ca="1" si="189"/>
        <v>-3919397232833663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-3919397232833663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-16330821803473.596</v>
      </c>
      <c r="L5511" s="444">
        <f t="shared" ca="1" si="189"/>
        <v>-3935728054637136.5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-3935728054637136.5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-16398866894321.4</v>
      </c>
      <c r="L5512" s="444">
        <f t="shared" ca="1" si="189"/>
        <v>-3952126921531458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-3952126921531458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-16467195506381.074</v>
      </c>
      <c r="L5513" s="444">
        <f t="shared" ca="1" si="189"/>
        <v>-3968594117037839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-3968594117037839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-16535808820990.996</v>
      </c>
      <c r="L5514" s="444">
        <f t="shared" ca="1" si="189"/>
        <v>-3985129925858830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-3985129925858830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-16604708024411.791</v>
      </c>
      <c r="L5515" s="444">
        <f t="shared" ca="1" si="189"/>
        <v>-4001734633883242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-4001734633883242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-16673894307846.842</v>
      </c>
      <c r="L5516" s="444">
        <f t="shared" ca="1" si="189"/>
        <v>-4018408528191089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-4018408528191089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-16743368867462.871</v>
      </c>
      <c r="L5517" s="444">
        <f t="shared" ca="1" si="189"/>
        <v>-4035151897058552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-4035151897058552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-16813132904410.633</v>
      </c>
      <c r="L5518" s="444">
        <f t="shared" ca="1" si="189"/>
        <v>-4051965029962962.5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-4051965029962962.5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-16883187624845.678</v>
      </c>
      <c r="L5519" s="444">
        <f t="shared" ca="1" si="189"/>
        <v>-4068848217587808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-4068848217587808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-16953534239949.199</v>
      </c>
      <c r="L5520" s="444">
        <f t="shared" ca="1" si="189"/>
        <v>-4085801751827757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-4085801751827757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-17024173965948.986</v>
      </c>
      <c r="L5521" s="444">
        <f t="shared" ca="1" si="189"/>
        <v>-4102825925793706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-4102825925793706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-17095108024140.441</v>
      </c>
      <c r="L5522" s="444">
        <f t="shared" ca="1" si="189"/>
        <v>-4119921033817846.5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-4119921033817846.5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-17166337640907.691</v>
      </c>
      <c r="L5523" s="444">
        <f t="shared" ca="1" si="189"/>
        <v>-4137087371458754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-4137087371458754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-17237864047744.807</v>
      </c>
      <c r="L5524" s="444">
        <f t="shared" ca="1" si="189"/>
        <v>-4154325235506499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-4154325235506499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-17309688481277.076</v>
      </c>
      <c r="L5525" s="444">
        <f t="shared" ca="1" si="189"/>
        <v>-4171634923987776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-4171634923987776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-17381812183282.4</v>
      </c>
      <c r="L5526" s="444">
        <f t="shared" ca="1" si="189"/>
        <v>-4189016736171058.5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-4189016736171058.5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-17454236400712.746</v>
      </c>
      <c r="L5527" s="444">
        <f t="shared" ca="1" si="189"/>
        <v>-4206470972571771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-4206470972571771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-17526962385715.711</v>
      </c>
      <c r="L5528" s="444">
        <f t="shared" ca="1" si="189"/>
        <v>-4223997934957486.5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-4223997934957486.5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-17599991395656.195</v>
      </c>
      <c r="L5529" s="444">
        <f t="shared" ca="1" si="189"/>
        <v>-4241597926353142.5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-4241597926353142.5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-17673324693138.094</v>
      </c>
      <c r="L5530" s="444">
        <f t="shared" ca="1" si="189"/>
        <v>-4259271251046280.5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-4259271251046280.5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-17746963546026.168</v>
      </c>
      <c r="L5531" s="444">
        <f t="shared" ca="1" si="189"/>
        <v>-4277018214592306.5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-4277018214592306.5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-17820909227467.945</v>
      </c>
      <c r="L5532" s="444">
        <f t="shared" ca="1" si="189"/>
        <v>-4294839123819774.5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-4294839123819774.5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-17895163015915.727</v>
      </c>
      <c r="L5533" s="444">
        <f t="shared" ca="1" si="189"/>
        <v>-4312734286835690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-4312734286835690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-17969726195148.711</v>
      </c>
      <c r="L5534" s="444">
        <f t="shared" ca="1" si="189"/>
        <v>-4330704013030838.5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-4330704013030838.5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-18044600054295.16</v>
      </c>
      <c r="L5535" s="444">
        <f t="shared" ca="1" si="189"/>
        <v>-4348748613085133.5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-4348748613085133.5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-18119785887854.723</v>
      </c>
      <c r="L5536" s="444">
        <f t="shared" ca="1" si="189"/>
        <v>-4366868398972988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-4366868398972988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-18195284995720.781</v>
      </c>
      <c r="L5537" s="444">
        <f t="shared" ca="1" si="189"/>
        <v>-4385063683968709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-4385063683968709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-18271098683202.957</v>
      </c>
      <c r="L5538" s="444">
        <f t="shared" ca="1" si="189"/>
        <v>-4403334782651912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-4403334782651912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-18347228261049.633</v>
      </c>
      <c r="L5539" s="444">
        <f t="shared" ca="1" si="189"/>
        <v>-4421682010912961.5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-4421682010912961.5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-18423675045470.672</v>
      </c>
      <c r="L5540" s="444">
        <f t="shared" ca="1" si="189"/>
        <v>-4440105685958432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-4440105685958432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-18500440358160.133</v>
      </c>
      <c r="L5541" s="444">
        <f t="shared" ca="1" si="189"/>
        <v>-4458606126316592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-4458606126316592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-18577525526319.133</v>
      </c>
      <c r="L5542" s="444">
        <f t="shared" ca="1" si="189"/>
        <v>-4477183651842911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-4477183651842911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-18654931882678.793</v>
      </c>
      <c r="L5543" s="444">
        <f t="shared" ca="1" si="189"/>
        <v>-4495838583725590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-4495838583725590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-18732660765523.289</v>
      </c>
      <c r="L5544" s="444">
        <f t="shared" ca="1" si="189"/>
        <v>-4514571244491113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-4514571244491113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-18810713518712.969</v>
      </c>
      <c r="L5545" s="444">
        <f t="shared" ca="1" si="189"/>
        <v>-4533381958009826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-4533381958009826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-18889091491707.609</v>
      </c>
      <c r="L5546" s="444">
        <f t="shared" ca="1" si="189"/>
        <v>-4552271049501534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-4552271049501534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-18967796039589.727</v>
      </c>
      <c r="L5547" s="444">
        <f t="shared" ca="1" si="189"/>
        <v>-4571238845541124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-4571238845541124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-19046828523088.016</v>
      </c>
      <c r="L5548" s="444">
        <f t="shared" ca="1" si="189"/>
        <v>-4590285674064212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-4590285674064212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-19126190308600.883</v>
      </c>
      <c r="L5549" s="444">
        <f t="shared" ca="1" si="189"/>
        <v>-4609411864372813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-4609411864372813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-19205882768220.055</v>
      </c>
      <c r="L5550" s="444">
        <f t="shared" ca="1" si="189"/>
        <v>-4628617747141033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-4628617747141033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-19285907279754.305</v>
      </c>
      <c r="L5551" s="444">
        <f t="shared" ca="1" si="189"/>
        <v>-4647903654420787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-4647903654420787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-19366265226753.277</v>
      </c>
      <c r="L5552" s="444">
        <f t="shared" ca="1" si="189"/>
        <v>-4667269919647540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-4667269919647540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-19446957998531.418</v>
      </c>
      <c r="L5553" s="444">
        <f t="shared" ca="1" si="189"/>
        <v>-4686716877646071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-4686716877646071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-19527986990191.961</v>
      </c>
      <c r="L5554" s="444">
        <f t="shared" ca="1" si="189"/>
        <v>-4706244864636263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-4706244864636263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-19609353602651.094</v>
      </c>
      <c r="L5555" s="444">
        <f t="shared" ca="1" si="189"/>
        <v>-4725854218238914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-4725854218238914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-19691059242662.141</v>
      </c>
      <c r="L5556" s="444">
        <f t="shared" ca="1" si="189"/>
        <v>-4745545277481576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-4745545277481576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-19773105322839.898</v>
      </c>
      <c r="L5557" s="444">
        <f t="shared" ca="1" si="189"/>
        <v>-4765318382804416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-4765318382804416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-19855493261685.066</v>
      </c>
      <c r="L5558" s="444">
        <f t="shared" ca="1" si="189"/>
        <v>-4785173876066101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-4785173876066101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-19938224483608.754</v>
      </c>
      <c r="L5559" s="444">
        <f t="shared" ca="1" si="189"/>
        <v>-4805112100549710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-4805112100549710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-20021300418957.125</v>
      </c>
      <c r="L5560" s="444">
        <f t="shared" ca="1" si="189"/>
        <v>-4825133400968667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-4825133400968667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-20104722504036.113</v>
      </c>
      <c r="L5561" s="444">
        <f t="shared" ca="1" si="189"/>
        <v>-4845238123472703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-4845238123472703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-20188492181136.262</v>
      </c>
      <c r="L5562" s="444">
        <f t="shared" ca="1" si="189"/>
        <v>-4865426615653839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-4865426615653839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-20272610898557.664</v>
      </c>
      <c r="L5563" s="444">
        <f t="shared" ca="1" si="189"/>
        <v>-4885699226552397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-4885699226552397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-20357080110634.988</v>
      </c>
      <c r="L5564" s="444">
        <f t="shared" ca="1" si="189"/>
        <v>-4906056306663032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-4906056306663032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-20441901277762.633</v>
      </c>
      <c r="L5565" s="444">
        <f t="shared" ca="1" si="189"/>
        <v>-4926498207940795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-4926498207940795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-20527075866419.98</v>
      </c>
      <c r="L5566" s="444">
        <f t="shared" ca="1" si="189"/>
        <v>-4947025283807215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-4947025283807215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-20612605349196.73</v>
      </c>
      <c r="L5567" s="444">
        <f t="shared" ca="1" si="189"/>
        <v>-4967637889156412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-4967637889156412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-20698491204818.383</v>
      </c>
      <c r="L5568" s="444">
        <f t="shared" ca="1" si="189"/>
        <v>-4988336380361230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-4988336380361230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-20784734918171.793</v>
      </c>
      <c r="L5569" s="444">
        <f t="shared" ca="1" si="189"/>
        <v>-5009121115279402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-5009121115279402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-20871337980330.84</v>
      </c>
      <c r="L5570" s="444">
        <f t="shared" ca="1" si="189"/>
        <v>-5029992453259733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-5029992453259733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-20958301888582.219</v>
      </c>
      <c r="L5571" s="444">
        <f t="shared" ca="1" si="189"/>
        <v>-5050950755148315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-5050950755148315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-21045628146451.313</v>
      </c>
      <c r="L5572" s="444">
        <f t="shared" ca="1" si="189"/>
        <v>-5071996383294766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-5071996383294766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-21133318263728.191</v>
      </c>
      <c r="L5573" s="444">
        <f t="shared" ca="1" si="189"/>
        <v>-5093129701558494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-5093129701558494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-21221373756493.727</v>
      </c>
      <c r="L5574" s="444">
        <f t="shared" ca="1" si="189"/>
        <v>-5114351075314988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-5114351075314988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-21309796147145.781</v>
      </c>
      <c r="L5575" s="444">
        <f t="shared" ca="1" si="189"/>
        <v>-5135660871462134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-5135660871462134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-21398586964425.559</v>
      </c>
      <c r="L5576" s="444">
        <f t="shared" ca="1" si="189"/>
        <v>-5157059458426560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-5157059458426560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-21487747743444</v>
      </c>
      <c r="L5577" s="444">
        <f t="shared" ca="1" si="189"/>
        <v>-5178547206170004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-5178547206170004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-21577280025708.352</v>
      </c>
      <c r="L5578" s="444">
        <f t="shared" ca="1" si="189"/>
        <v>-5200124486195712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-5200124486195712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-21667185359148.801</v>
      </c>
      <c r="L5579" s="444">
        <f t="shared" ca="1" si="189"/>
        <v>-5221791671554861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-5221791671554861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-21757465298145.254</v>
      </c>
      <c r="L5580" s="444">
        <f t="shared" ca="1" si="189"/>
        <v>-5243549136853006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-5243549136853006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-21848121403554.191</v>
      </c>
      <c r="L5581" s="444">
        <f t="shared" ca="1" si="189"/>
        <v>-5265397258256560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-5265397258256560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-21939155242735.668</v>
      </c>
      <c r="L5582" s="444">
        <f t="shared" ca="1" si="189"/>
        <v>-5287336413499296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-5287336413499296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-22030568389580.398</v>
      </c>
      <c r="L5583" s="444">
        <f t="shared" ca="1" si="189"/>
        <v>-5309366981888876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-5309366981888876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-22122362424536.984</v>
      </c>
      <c r="L5584" s="444">
        <f t="shared" ca="1" si="189"/>
        <v>-5331489344313413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-5331489344313413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-22214538934639.219</v>
      </c>
      <c r="L5585" s="444">
        <f t="shared" ca="1" si="189"/>
        <v>-5353703883248052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-5353703883248052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-22307099513533.551</v>
      </c>
      <c r="L5586" s="444">
        <f t="shared" ca="1" si="189"/>
        <v>-5376010982761586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-5376010982761586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-22400045761506.609</v>
      </c>
      <c r="L5587" s="444">
        <f t="shared" ca="1" si="189"/>
        <v>-5398411028523093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-5398411028523093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-22493379285512.887</v>
      </c>
      <c r="L5588" s="444">
        <f t="shared" ca="1" si="189"/>
        <v>-5420904407808606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-5420904407808606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-22587101699202.523</v>
      </c>
      <c r="L5589" s="444">
        <f t="shared" ca="1" si="189"/>
        <v>-5443491509507809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-5443491509507809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-22681214622949.203</v>
      </c>
      <c r="L5590" s="444">
        <f t="shared" ca="1" si="189"/>
        <v>-5466172724130758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-5466172724130758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-22775719683878.156</v>
      </c>
      <c r="L5591" s="444">
        <f t="shared" ca="1" si="189"/>
        <v>-5488948443814636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-5488948443814636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-22870618515894.316</v>
      </c>
      <c r="L5592" s="444">
        <f t="shared" ca="1" si="189"/>
        <v>-5511819062330530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-5511819062330530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-22965912759710.543</v>
      </c>
      <c r="L5593" s="444">
        <f t="shared" ca="1" si="189"/>
        <v>-5534784975090241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-5534784975090241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-23061604062876.004</v>
      </c>
      <c r="L5594" s="444">
        <f t="shared" ca="1" si="189"/>
        <v>-5557846579153117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-5557846579153117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-23157694079804.652</v>
      </c>
      <c r="L5595" s="444">
        <f t="shared" ca="1" si="189"/>
        <v>-5581004273232922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-5581004273232922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-23254184471803.84</v>
      </c>
      <c r="L5596" s="444">
        <f t="shared" ca="1" si="189"/>
        <v>-5604258457704726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-5604258457704726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-23351076907103.023</v>
      </c>
      <c r="L5597" s="444">
        <f t="shared" ca="1" si="189"/>
        <v>-5627609534611829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-5627609534611829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-23448373060882.621</v>
      </c>
      <c r="L5598" s="444">
        <f t="shared" ca="1" si="189"/>
        <v>-5651057907672712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-5651057907672712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-23546074615302.965</v>
      </c>
      <c r="L5599" s="444">
        <f t="shared" ca="1" si="189"/>
        <v>-5674603982288015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-5674603982288015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-23644183259533.395</v>
      </c>
      <c r="L5600" s="444">
        <f t="shared" ca="1" si="189"/>
        <v>-5698248165547548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-5698248165547548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-23742700689781.449</v>
      </c>
      <c r="L5601" s="444">
        <f t="shared" ca="1" si="189"/>
        <v>-5721990866237329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-5721990866237329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-23841628609322.203</v>
      </c>
      <c r="L5602" s="444">
        <f t="shared" ca="1" si="189"/>
        <v>-5745832494846651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-5745832494846651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-23940968728527.711</v>
      </c>
      <c r="L5603" s="444">
        <f t="shared" ca="1" si="189"/>
        <v>-5769773463575179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-5769773463575179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-24040722764896.578</v>
      </c>
      <c r="L5604" s="444">
        <f t="shared" ca="1" si="189"/>
        <v>-5793814186340076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-5793814186340076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-24140892443083.648</v>
      </c>
      <c r="L5605" s="444">
        <f t="shared" ca="1" si="189"/>
        <v>-5817955078783160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-5817955078783160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-24241479494929.832</v>
      </c>
      <c r="L5606" s="444">
        <f t="shared" ca="1" si="189"/>
        <v>-5842196558278090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-5842196558278090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-24342485659492.043</v>
      </c>
      <c r="L5607" s="444">
        <f t="shared" ca="1" si="189"/>
        <v>-5866539043937582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-5866539043937582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-24443912683073.258</v>
      </c>
      <c r="L5608" s="444">
        <f t="shared" ca="1" si="189"/>
        <v>-5890982956620655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-5890982956620655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-24545762319252.73</v>
      </c>
      <c r="L5609" s="444">
        <f t="shared" ca="1" si="189"/>
        <v>-5915528718939908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-5915528718939908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-24648036328916.281</v>
      </c>
      <c r="L5610" s="444">
        <f t="shared" ca="1" si="189"/>
        <v>-5940176755268824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-5940176755268824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-24750736480286.766</v>
      </c>
      <c r="L5611" s="444">
        <f t="shared" ca="1" si="189"/>
        <v>-5964927491749111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-5964927491749111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-24853864548954.629</v>
      </c>
      <c r="L5612" s="444">
        <f t="shared" ca="1" si="189"/>
        <v>-5989781356298066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-5989781356298066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-24957422317908.609</v>
      </c>
      <c r="L5613" s="444">
        <f t="shared" ca="1" si="189"/>
        <v>-6014738778615975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-6014738778615975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-25061411577566.563</v>
      </c>
      <c r="L5614" s="444">
        <f t="shared" ca="1" si="189"/>
        <v>-6039800190193542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-6039800190193542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-25165834125806.426</v>
      </c>
      <c r="L5615" s="444">
        <f t="shared" ca="1" si="189"/>
        <v>-6064966024319348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-6064966024319348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-25270691767997.281</v>
      </c>
      <c r="L5616" s="444">
        <f t="shared" ca="1" si="189"/>
        <v>-6090236716087345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-6090236716087345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-25375986317030.605</v>
      </c>
      <c r="L5617" s="444">
        <f t="shared" ca="1" si="189"/>
        <v>-6115612702404376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-6115612702404376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-25481719593351.566</v>
      </c>
      <c r="L5618" s="444">
        <f t="shared" ref="L5618:L5872" ca="1" si="194">I5618-J5618+K5618</f>
        <v>-6141094421997728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-6141094421997728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-25587893424990.531</v>
      </c>
      <c r="L5619" s="444">
        <f t="shared" ca="1" si="194"/>
        <v>-6166682315422719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-6166682315422719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-25694509647594.664</v>
      </c>
      <c r="L5620" s="444">
        <f t="shared" ca="1" si="194"/>
        <v>-6192376825070314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-6192376825070314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-25801570104459.641</v>
      </c>
      <c r="L5621" s="444">
        <f t="shared" ca="1" si="194"/>
        <v>-6218178395174774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-6218178395174774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-25909076646561.559</v>
      </c>
      <c r="L5622" s="444">
        <f t="shared" ca="1" si="194"/>
        <v>-6244087471821336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-6244087471821336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-26017031132588.898</v>
      </c>
      <c r="L5623" s="444">
        <f t="shared" ca="1" si="194"/>
        <v>-6270104502953925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-6270104502953925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-26125435428974.688</v>
      </c>
      <c r="L5624" s="444">
        <f t="shared" ca="1" si="194"/>
        <v>-6296229938382900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-6296229938382900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-26234291409928.75</v>
      </c>
      <c r="L5625" s="444">
        <f t="shared" ca="1" si="194"/>
        <v>-6322464229792829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-6322464229792829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-26343600957470.121</v>
      </c>
      <c r="L5626" s="444">
        <f t="shared" ca="1" si="194"/>
        <v>-6348807830750299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-6348807830750299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-26453365961459.578</v>
      </c>
      <c r="L5627" s="444">
        <f t="shared" ca="1" si="194"/>
        <v>-6375261196711759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-6375261196711759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-26563588319632.328</v>
      </c>
      <c r="L5628" s="444">
        <f t="shared" ca="1" si="194"/>
        <v>-6401824785031391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-6401824785031391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-26674269937630.797</v>
      </c>
      <c r="L5629" s="444">
        <f t="shared" ca="1" si="194"/>
        <v>-6428499054969022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-6428499054969022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-26785412729037.59</v>
      </c>
      <c r="L5630" s="444">
        <f t="shared" ca="1" si="194"/>
        <v>-6455284467698060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-6455284467698060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-26897018615408.582</v>
      </c>
      <c r="L5631" s="444">
        <f t="shared" ca="1" si="194"/>
        <v>-6482181486313469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-6482181486313469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-27009089526306.121</v>
      </c>
      <c r="L5632" s="444">
        <f t="shared" ca="1" si="194"/>
        <v>-6509190575839775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-6509190575839775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-27121627399332.395</v>
      </c>
      <c r="L5633" s="444">
        <f t="shared" ca="1" si="194"/>
        <v>-6536312203239107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-6536312203239107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-27234634180162.945</v>
      </c>
      <c r="L5634" s="444">
        <f t="shared" ca="1" si="194"/>
        <v>-6563546837419270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-6563546837419270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-27348111822580.293</v>
      </c>
      <c r="L5635" s="444">
        <f t="shared" ca="1" si="194"/>
        <v>-6590894949241850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-6590894949241850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-27462062288507.707</v>
      </c>
      <c r="L5636" s="444">
        <f t="shared" ca="1" si="194"/>
        <v>-6618357011530358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-6618357011530358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-27576487548043.156</v>
      </c>
      <c r="L5637" s="444">
        <f t="shared" ca="1" si="194"/>
        <v>-6645933499078401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-6645933499078401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-27691389579493.336</v>
      </c>
      <c r="L5638" s="444">
        <f t="shared" ca="1" si="194"/>
        <v>-6673624888657894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-6673624888657894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-27806770369407.891</v>
      </c>
      <c r="L5639" s="444">
        <f t="shared" ca="1" si="194"/>
        <v>-6701431659027302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-6701431659027302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-27922631912613.758</v>
      </c>
      <c r="L5640" s="444">
        <f t="shared" ca="1" si="194"/>
        <v>-6729354290939916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-6729354290939916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-28038976212249.648</v>
      </c>
      <c r="L5641" s="444">
        <f t="shared" ca="1" si="194"/>
        <v>-6757393267152166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-6757393267152166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-28155805279800.691</v>
      </c>
      <c r="L5642" s="444">
        <f t="shared" ca="1" si="194"/>
        <v>-6785549072431967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-6785549072431967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-28273121135133.195</v>
      </c>
      <c r="L5643" s="444">
        <f t="shared" ca="1" si="194"/>
        <v>-6813822193567100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-6813822193567100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-28390925806529.582</v>
      </c>
      <c r="L5644" s="444">
        <f t="shared" ca="1" si="194"/>
        <v>-6842213119373630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-6842213119373630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-28509221330723.457</v>
      </c>
      <c r="L5645" s="444">
        <f t="shared" ca="1" si="194"/>
        <v>-6870722340704353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-6870722340704353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-28628009752934.805</v>
      </c>
      <c r="L5646" s="444">
        <f t="shared" ca="1" si="194"/>
        <v>-6899350350457288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-6899350350457288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-28747293126905.367</v>
      </c>
      <c r="L5647" s="444">
        <f t="shared" ca="1" si="194"/>
        <v>-6928097643584193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-6928097643584193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-28867073514934.137</v>
      </c>
      <c r="L5648" s="444">
        <f t="shared" ca="1" si="194"/>
        <v>-6956964717099127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-6956964717099127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-28987352987913.027</v>
      </c>
      <c r="L5649" s="444">
        <f t="shared" ca="1" si="194"/>
        <v>-6985952070087040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-6985952070087040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-29108133625362.668</v>
      </c>
      <c r="L5650" s="444">
        <f t="shared" ca="1" si="194"/>
        <v>-7015060203712403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-7015060203712403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-29229417515468.34</v>
      </c>
      <c r="L5651" s="444">
        <f t="shared" ca="1" si="194"/>
        <v>-7044289621227871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-7044289621227871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-29351206755116.125</v>
      </c>
      <c r="L5652" s="444">
        <f t="shared" ca="1" si="194"/>
        <v>-7073640827982987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-7073640827982987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-29473503449929.113</v>
      </c>
      <c r="L5653" s="444">
        <f t="shared" ca="1" si="194"/>
        <v>-7103114331432916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-7103114331432916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-29596309714303.816</v>
      </c>
      <c r="L5654" s="444">
        <f t="shared" ca="1" si="194"/>
        <v>-7132710641147220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-7132710641147220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-29719627671446.754</v>
      </c>
      <c r="L5655" s="444">
        <f t="shared" ca="1" si="194"/>
        <v>-7162430268818667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-7162430268818667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-29843459453411.113</v>
      </c>
      <c r="L5656" s="444">
        <f t="shared" ca="1" si="194"/>
        <v>-7192273728272078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-7192273728272078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-29967807201133.656</v>
      </c>
      <c r="L5657" s="444">
        <f t="shared" ca="1" si="194"/>
        <v>-7222241535473212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-7222241535473212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-30092673064471.715</v>
      </c>
      <c r="L5658" s="444">
        <f t="shared" ca="1" si="194"/>
        <v>-7252334208537684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-7252334208537684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-30218059202240.348</v>
      </c>
      <c r="L5659" s="444">
        <f t="shared" ca="1" si="194"/>
        <v>-7282552267739924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-7282552267739924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-30343967782249.688</v>
      </c>
      <c r="L5660" s="444">
        <f t="shared" ca="1" si="194"/>
        <v>-7312896235522174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-7312896235522174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-30470400981342.395</v>
      </c>
      <c r="L5661" s="444">
        <f t="shared" ca="1" si="194"/>
        <v>-7343366636503516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-7343366636503516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-30597360985431.316</v>
      </c>
      <c r="L5662" s="444">
        <f t="shared" ca="1" si="194"/>
        <v>-7373963997488947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-7373963997488947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-30724849989537.277</v>
      </c>
      <c r="L5663" s="444">
        <f t="shared" ca="1" si="194"/>
        <v>-7404688847478484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-7404688847478484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-30852870197827.016</v>
      </c>
      <c r="L5664" s="444">
        <f t="shared" ca="1" si="194"/>
        <v>-7435541717676311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-7435541717676311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-30981423823651.297</v>
      </c>
      <c r="L5665" s="444">
        <f t="shared" ca="1" si="194"/>
        <v>-7466523141499962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-7466523141499962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-31110513089583.176</v>
      </c>
      <c r="L5666" s="444">
        <f t="shared" ca="1" si="194"/>
        <v>-7497633654589545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-7497633654589545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-31240140227456.434</v>
      </c>
      <c r="L5667" s="444">
        <f t="shared" ca="1" si="194"/>
        <v>-7528873794817001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-7528873794817001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-31370307478404.176</v>
      </c>
      <c r="L5668" s="444">
        <f t="shared" ca="1" si="194"/>
        <v>-7560244102295405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-7560244102295405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-31501017092897.52</v>
      </c>
      <c r="L5669" s="444">
        <f t="shared" ca="1" si="194"/>
        <v>-7591745119388303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-7591745119388303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-31632271330784.594</v>
      </c>
      <c r="L5670" s="444">
        <f t="shared" ca="1" si="194"/>
        <v>-7623377390719088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-7623377390719088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-31764072461329.531</v>
      </c>
      <c r="L5671" s="444">
        <f t="shared" ca="1" si="194"/>
        <v>-7655141463180418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-7655141463180418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-31896422763251.738</v>
      </c>
      <c r="L5672" s="444">
        <f t="shared" ca="1" si="194"/>
        <v>-7687037885943670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-7687037885943670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-32029324524765.293</v>
      </c>
      <c r="L5673" s="444">
        <f t="shared" ca="1" si="194"/>
        <v>-7719067210468435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-7719067210468435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-32162780043618.473</v>
      </c>
      <c r="L5674" s="444">
        <f t="shared" ca="1" si="194"/>
        <v>-7751229990512053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-7751229990512053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-32296791627133.555</v>
      </c>
      <c r="L5675" s="444">
        <f t="shared" ca="1" si="194"/>
        <v>-7783526782139187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-7783526782139187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-32431361592246.617</v>
      </c>
      <c r="L5676" s="444">
        <f t="shared" ca="1" si="194"/>
        <v>-7815958143731434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-7815958143731434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-32566492265547.645</v>
      </c>
      <c r="L5677" s="444">
        <f t="shared" ca="1" si="194"/>
        <v>-7848524635996982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-7848524635996982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-32702185983320.758</v>
      </c>
      <c r="L5678" s="444">
        <f t="shared" ca="1" si="194"/>
        <v>-7881226821980303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-7881226821980303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-32838445091584.594</v>
      </c>
      <c r="L5679" s="444">
        <f t="shared" ca="1" si="194"/>
        <v>-7914065267071888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-7914065267071888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-32975271946132.867</v>
      </c>
      <c r="L5680" s="444">
        <f t="shared" ca="1" si="194"/>
        <v>-7947040539018021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-7947040539018021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-33112668912575.086</v>
      </c>
      <c r="L5681" s="444">
        <f t="shared" ca="1" si="194"/>
        <v>-7980153207930596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-7980153207930596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-33250638366377.484</v>
      </c>
      <c r="L5682" s="444">
        <f t="shared" ca="1" si="194"/>
        <v>-8013403846296973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-8013403846296973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-33389182692904.055</v>
      </c>
      <c r="L5683" s="444">
        <f t="shared" ca="1" si="194"/>
        <v>-8046793028989877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-8046793028989877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-33528304287457.824</v>
      </c>
      <c r="L5684" s="444">
        <f t="shared" ca="1" si="194"/>
        <v>-8080321333277335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-8080321333277335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-33668005555322.23</v>
      </c>
      <c r="L5685" s="444">
        <f t="shared" ca="1" si="194"/>
        <v>-8113989338832657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-8113989338832657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-33808288911802.734</v>
      </c>
      <c r="L5686" s="444">
        <f t="shared" ca="1" si="194"/>
        <v>-8147797627744460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-8147797627744460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-33949156782268.586</v>
      </c>
      <c r="L5687" s="444">
        <f t="shared" ca="1" si="194"/>
        <v>-8181746784526729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-8181746784526729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-34090611602194.703</v>
      </c>
      <c r="L5688" s="444">
        <f t="shared" ca="1" si="194"/>
        <v>-8215837396128924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-8215837396128924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-34232655817203.844</v>
      </c>
      <c r="L5689" s="444">
        <f t="shared" ca="1" si="194"/>
        <v>-8250070051946128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-8250070051946128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-34375291883108.871</v>
      </c>
      <c r="L5690" s="444">
        <f t="shared" ca="1" si="194"/>
        <v>-8284445343829237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-8284445343829237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-34518522265955.148</v>
      </c>
      <c r="L5691" s="444">
        <f t="shared" ca="1" si="194"/>
        <v>-8318963866095192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-8318963866095192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-34662349442063.301</v>
      </c>
      <c r="L5692" s="444">
        <f t="shared" ca="1" si="194"/>
        <v>-8353626215537255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-8353626215537255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-34806775898071.898</v>
      </c>
      <c r="L5693" s="444">
        <f t="shared" ca="1" si="194"/>
        <v>-8388432991435327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-8388432991435327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-34951804130980.531</v>
      </c>
      <c r="L5694" s="444">
        <f t="shared" ca="1" si="194"/>
        <v>-8423384795566308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-8423384795566308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-35097436648192.949</v>
      </c>
      <c r="L5695" s="444">
        <f t="shared" ca="1" si="194"/>
        <v>-8458482232214501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-8458482232214501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-35243675967560.422</v>
      </c>
      <c r="L5696" s="444">
        <f t="shared" ca="1" si="194"/>
        <v>-8493725908182061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-8493725908182061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-35390524617425.25</v>
      </c>
      <c r="L5697" s="444">
        <f t="shared" ca="1" si="194"/>
        <v>-8529116432799486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-8529116432799486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-35537985136664.523</v>
      </c>
      <c r="L5698" s="444">
        <f t="shared" ca="1" si="194"/>
        <v>-8564654417936151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-8564654417936151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-35686060074733.961</v>
      </c>
      <c r="L5699" s="444">
        <f t="shared" ca="1" si="194"/>
        <v>-8600340478010885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-8600340478010885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-35834751991712.016</v>
      </c>
      <c r="L5700" s="444">
        <f t="shared" ca="1" si="194"/>
        <v>-8636175230002597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-8636175230002597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-35984063458344.156</v>
      </c>
      <c r="L5701" s="444">
        <f t="shared" ca="1" si="194"/>
        <v>-8672159293460941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-8672159293460941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-36133997056087.25</v>
      </c>
      <c r="L5702" s="444">
        <f t="shared" ca="1" si="194"/>
        <v>-8708293290517028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-8708293290517028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-36284555377154.281</v>
      </c>
      <c r="L5703" s="444">
        <f t="shared" ca="1" si="194"/>
        <v>-8744577845894182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-8744577845894182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-36435741024559.094</v>
      </c>
      <c r="L5704" s="444">
        <f t="shared" ca="1" si="194"/>
        <v>-8781013586918741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-8781013586918741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-36587556612161.422</v>
      </c>
      <c r="L5705" s="444">
        <f t="shared" ca="1" si="194"/>
        <v>-8817601143530902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-8817601143530902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-36740004764712.094</v>
      </c>
      <c r="L5706" s="444">
        <f t="shared" ca="1" si="194"/>
        <v>-8854341148295614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-8854341148295614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-36893088117898.391</v>
      </c>
      <c r="L5707" s="444">
        <f t="shared" ca="1" si="194"/>
        <v>-8891234236413512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-8891234236413512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-37046809318389.633</v>
      </c>
      <c r="L5708" s="444">
        <f t="shared" ca="1" si="194"/>
        <v>-8928281045731902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-8928281045731902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-37201171023882.922</v>
      </c>
      <c r="L5709" s="444">
        <f t="shared" ca="1" si="194"/>
        <v>-8965482216755785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-8965482216755785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-37356175903149.102</v>
      </c>
      <c r="L5710" s="444">
        <f t="shared" ca="1" si="194"/>
        <v>-9002838392658934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-9002838392658934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-37511826636078.891</v>
      </c>
      <c r="L5711" s="444">
        <f t="shared" ca="1" si="194"/>
        <v>-9040350219295012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-9040350219295012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-37668125913729.219</v>
      </c>
      <c r="L5712" s="444">
        <f t="shared" ca="1" si="194"/>
        <v>-9078018345208742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-9078018345208742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-37825076438369.758</v>
      </c>
      <c r="L5713" s="444">
        <f t="shared" ca="1" si="194"/>
        <v>-9115843421647112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-9115843421647112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-37982680923529.633</v>
      </c>
      <c r="L5714" s="444">
        <f t="shared" ca="1" si="194"/>
        <v>-9153826102570642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-9153826102570642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-38140942094044.344</v>
      </c>
      <c r="L5715" s="444">
        <f t="shared" ca="1" si="194"/>
        <v>-9191967044664686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-9191967044664686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-38299862686102.859</v>
      </c>
      <c r="L5716" s="444">
        <f t="shared" ca="1" si="194"/>
        <v>-9230266907350788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-9230266907350788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-38459445447294.953</v>
      </c>
      <c r="L5717" s="444">
        <f t="shared" ca="1" si="194"/>
        <v>-9268726352798082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-9268726352798082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-38619693136658.672</v>
      </c>
      <c r="L5718" s="444">
        <f t="shared" ca="1" si="194"/>
        <v>-9307346045934740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-9307346045934740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-38780608524728.086</v>
      </c>
      <c r="L5719" s="444">
        <f t="shared" ca="1" si="194"/>
        <v>-9346126654459468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-9346126654459468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-38942194393581.117</v>
      </c>
      <c r="L5720" s="444">
        <f t="shared" ca="1" si="194"/>
        <v>-9385068848853050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-9385068848853050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-39104453536887.711</v>
      </c>
      <c r="L5721" s="444">
        <f t="shared" ca="1" si="194"/>
        <v>-9424173302389938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-9424173302389938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-39267388759958.078</v>
      </c>
      <c r="L5722" s="444">
        <f t="shared" ca="1" si="194"/>
        <v>-9463440691149896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-9463440691149896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-39431002879791.234</v>
      </c>
      <c r="L5723" s="444">
        <f t="shared" ca="1" si="194"/>
        <v>-9502871694029688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-9502871694029688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-39595298725123.703</v>
      </c>
      <c r="L5724" s="444">
        <f t="shared" ca="1" si="194"/>
        <v>-9542466992754812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-9542466992754812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-39760279136478.383</v>
      </c>
      <c r="L5725" s="444">
        <f t="shared" ca="1" si="194"/>
        <v>-9582227271891290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-9582227271891290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-39925946966213.711</v>
      </c>
      <c r="L5726" s="444">
        <f t="shared" ca="1" si="194"/>
        <v>-9622153218857504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-9622153218857504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-40092305078572.93</v>
      </c>
      <c r="L5727" s="444">
        <f t="shared" ca="1" si="194"/>
        <v>-9662245523936076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-9662245523936076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-40259356349733.648</v>
      </c>
      <c r="L5728" s="444">
        <f t="shared" ca="1" si="194"/>
        <v>-9702504880285810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-9702504880285810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-40427103667857.539</v>
      </c>
      <c r="L5729" s="444">
        <f t="shared" ca="1" si="194"/>
        <v>-9742931983953668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-9742931983953668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-40595549933140.281</v>
      </c>
      <c r="L5730" s="444">
        <f t="shared" ca="1" si="194"/>
        <v>-9783527533886808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-9783527533886808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-40764698057861.703</v>
      </c>
      <c r="L5731" s="444">
        <f t="shared" ca="1" si="194"/>
        <v>-9824292231944670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-9824292231944670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-40934550966436.125</v>
      </c>
      <c r="L5732" s="444">
        <f t="shared" ca="1" si="194"/>
        <v>-9865226782911106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-9865226782911106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-41105111595462.938</v>
      </c>
      <c r="L5733" s="444">
        <f t="shared" ca="1" si="194"/>
        <v>-9906331894506568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-9906331894506568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-41276382893777.367</v>
      </c>
      <c r="L5734" s="444">
        <f t="shared" ca="1" si="194"/>
        <v>-9947608277400346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-9947608277400346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-41448367822501.438</v>
      </c>
      <c r="L5735" s="444">
        <f t="shared" ca="1" si="194"/>
        <v>-9989056645222848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-9989056645222848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-41621069355095.203</v>
      </c>
      <c r="L5736" s="444">
        <f t="shared" ca="1" si="194"/>
        <v>-1.0030677714577944E+16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-1.0030677714577944E+16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-41794490477408.102</v>
      </c>
      <c r="L5737" s="444">
        <f t="shared" ca="1" si="194"/>
        <v>-1.0072472205055352E+16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-1.0072472205055352E+16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-41968634187730.633</v>
      </c>
      <c r="L5738" s="444">
        <f t="shared" ca="1" si="194"/>
        <v>-1.0114440839243082E+16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-1.0114440839243082E+16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-42143503496846.172</v>
      </c>
      <c r="L5739" s="444">
        <f t="shared" ca="1" si="194"/>
        <v>-1.0156584342739928E+16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-1.0156584342739928E+16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-42319101428083.031</v>
      </c>
      <c r="L5740" s="444">
        <f t="shared" ca="1" si="194"/>
        <v>-1.0198903444168012E+16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-1.0198903444168012E+16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-42495431017366.719</v>
      </c>
      <c r="L5741" s="444">
        <f t="shared" ca="1" si="194"/>
        <v>-1.0241398875185378E+16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-1.0241398875185378E+16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-42672495313272.406</v>
      </c>
      <c r="L5742" s="444">
        <f t="shared" ca="1" si="194"/>
        <v>-1.028407137049865E+16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-1.028407137049865E+16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-42850297377077.711</v>
      </c>
      <c r="L5743" s="444">
        <f t="shared" ca="1" si="194"/>
        <v>-1.0326921667875728E+16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-1.0326921667875728E+16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-43028840282815.531</v>
      </c>
      <c r="L5744" s="444">
        <f t="shared" ca="1" si="194"/>
        <v>-1.0369950508158544E+16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-1.0369950508158544E+16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-43208127117327.266</v>
      </c>
      <c r="L5745" s="444">
        <f t="shared" ca="1" si="194"/>
        <v>-1.0413158635275872E+16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-1.0413158635275872E+16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-43388160980316.133</v>
      </c>
      <c r="L5746" s="444">
        <f t="shared" ca="1" si="194"/>
        <v>-1.0456546796256188E+16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-1.0456546796256188E+16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-43568944984400.781</v>
      </c>
      <c r="L5747" s="444">
        <f t="shared" ca="1" si="194"/>
        <v>-1.0500115741240588E+16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-1.0500115741240588E+16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-43750482255169.117</v>
      </c>
      <c r="L5748" s="444">
        <f t="shared" ca="1" si="194"/>
        <v>-1.0543866223495758E+16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-1.0543866223495758E+16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-43932775931232.328</v>
      </c>
      <c r="L5749" s="444">
        <f t="shared" ca="1" si="194"/>
        <v>-1.058779899942699E+16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-1.058779899942699E+16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-44115829164279.125</v>
      </c>
      <c r="L5750" s="444">
        <f t="shared" ca="1" si="194"/>
        <v>-1.063191482859127E+16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-1.063191482859127E+16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-44299645119130.289</v>
      </c>
      <c r="L5751" s="444">
        <f t="shared" ca="1" si="194"/>
        <v>-1.06762144737104E+16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-1.06762144737104E+16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-44484226973793.336</v>
      </c>
      <c r="L5752" s="444">
        <f t="shared" ca="1" si="194"/>
        <v>-1.0720698700684194E+16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-1.0720698700684194E+16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-44669577919517.477</v>
      </c>
      <c r="L5753" s="444">
        <f t="shared" ca="1" si="194"/>
        <v>-1.0765368278603712E+16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-1.0765368278603712E+16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-44855701160848.797</v>
      </c>
      <c r="L5754" s="444">
        <f t="shared" ca="1" si="194"/>
        <v>-1.081022397976456E+16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-1.081022397976456E+16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-45042599915685.664</v>
      </c>
      <c r="L5755" s="444">
        <f t="shared" ca="1" si="194"/>
        <v>-1.0855266579680246E+16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-1.0855266579680246E+16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-45230277415334.359</v>
      </c>
      <c r="L5756" s="444">
        <f t="shared" ca="1" si="194"/>
        <v>-1.090049685709558E+16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-1.090049685709558E+16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-45418736904564.914</v>
      </c>
      <c r="L5757" s="444">
        <f t="shared" ca="1" si="194"/>
        <v>-1.0945915594000144E+16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-1.0945915594000144E+16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-45607981641667.266</v>
      </c>
      <c r="L5758" s="444">
        <f t="shared" ca="1" si="194"/>
        <v>-1.0991523575641812E+16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-1.0991523575641812E+16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-45798014898507.547</v>
      </c>
      <c r="L5759" s="444">
        <f t="shared" ca="1" si="194"/>
        <v>-1.103732159054032E+16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-1.103732159054032E+16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-45988839960584.664</v>
      </c>
      <c r="L5760" s="444">
        <f t="shared" ca="1" si="194"/>
        <v>-1.1083310430500904E+16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-1.1083310430500904E+16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-46180460127087.102</v>
      </c>
      <c r="L5761" s="444">
        <f t="shared" ca="1" si="194"/>
        <v>-1.1129490890627992E+16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-1.1129490890627992E+16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-46372878710949.969</v>
      </c>
      <c r="L5762" s="444">
        <f t="shared" ca="1" si="194"/>
        <v>-1.1175863769338942E+16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-1.1175863769338942E+16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-46566099038912.258</v>
      </c>
      <c r="L5763" s="444">
        <f t="shared" ca="1" si="194"/>
        <v>-1.1222429868377854E+16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-1.1222429868377854E+16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-46760124451574.391</v>
      </c>
      <c r="L5764" s="444">
        <f t="shared" ca="1" si="194"/>
        <v>-1.1269189992829428E+16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-1.1269189992829428E+16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-46954958303455.953</v>
      </c>
      <c r="L5765" s="444">
        <f t="shared" ca="1" si="194"/>
        <v>-1.1316144951132884E+16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-1.1316144951132884E+16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-47150603963053.68</v>
      </c>
      <c r="L5766" s="444">
        <f t="shared" ca="1" si="194"/>
        <v>-1.1363295555095938E+16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-1.1363295555095938E+16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-47347064812899.742</v>
      </c>
      <c r="L5767" s="444">
        <f t="shared" ca="1" si="194"/>
        <v>-1.1410642619908838E+16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-1.1410642619908838E+16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-47544344249620.156</v>
      </c>
      <c r="L5768" s="444">
        <f t="shared" ca="1" si="194"/>
        <v>-1.1458186964158458E+16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-1.1458186964158458E+16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-47742445683993.578</v>
      </c>
      <c r="L5769" s="444">
        <f t="shared" ca="1" si="194"/>
        <v>-1.1505929409842452E+16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-1.1505929409842452E+16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-47941372541010.219</v>
      </c>
      <c r="L5770" s="444">
        <f t="shared" ca="1" si="194"/>
        <v>-1.1553870782383462E+16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-1.1553870782383462E+16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-48141128259931.094</v>
      </c>
      <c r="L5771" s="444">
        <f t="shared" ca="1" si="194"/>
        <v>-1.1602011910643394E+16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-1.1602011910643394E+16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-48341716294347.477</v>
      </c>
      <c r="L5772" s="444">
        <f t="shared" ca="1" si="194"/>
        <v>-1.1650353626937742E+16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-1.1650353626937742E+16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-48543140112240.594</v>
      </c>
      <c r="L5773" s="444">
        <f t="shared" ca="1" si="194"/>
        <v>-1.1698896767049982E+16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-1.1698896767049982E+16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-48745403196041.594</v>
      </c>
      <c r="L5774" s="444">
        <f t="shared" ca="1" si="194"/>
        <v>-1.1747642170246024E+16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-1.1747642170246024E+16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-48948509042691.766</v>
      </c>
      <c r="L5775" s="444">
        <f t="shared" ca="1" si="194"/>
        <v>-1.1796590679288716E+16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-1.1796590679288716E+16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-49152461163702.984</v>
      </c>
      <c r="L5776" s="444">
        <f t="shared" ca="1" si="194"/>
        <v>-1.1845743140452418E+16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-1.1845743140452418E+16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-49357263085218.406</v>
      </c>
      <c r="L5777" s="444">
        <f t="shared" ca="1" si="194"/>
        <v>-1.1895100403537636E+16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-1.1895100403537636E+16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-49562918348073.484</v>
      </c>
      <c r="L5778" s="444">
        <f t="shared" ca="1" si="194"/>
        <v>-1.194466332188571E+16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-1.194466332188571E+16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-49769430507857.125</v>
      </c>
      <c r="L5779" s="444">
        <f t="shared" ca="1" si="194"/>
        <v>-1.1994432752393568E+16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-1.1994432752393568E+16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-49976803134973.203</v>
      </c>
      <c r="L5780" s="444">
        <f t="shared" ca="1" si="194"/>
        <v>-1.2044409555528542E+16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-1.2044409555528542E+16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-50185039814702.258</v>
      </c>
      <c r="L5781" s="444">
        <f t="shared" ca="1" si="194"/>
        <v>-1.2094594595343244E+16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-1.2094594595343244E+16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-50394144147263.516</v>
      </c>
      <c r="L5782" s="444">
        <f t="shared" ca="1" si="194"/>
        <v>-1.2144988739490508E+16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-1.2144988739490508E+16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-50604119747877.117</v>
      </c>
      <c r="L5783" s="444">
        <f t="shared" ca="1" si="194"/>
        <v>-1.2195592859238386E+16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-1.2195592859238386E+16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-50814970246826.609</v>
      </c>
      <c r="L5784" s="444">
        <f t="shared" ca="1" si="194"/>
        <v>-1.2246407829485212E+16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-1.2246407829485212E+16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-51026699289521.719</v>
      </c>
      <c r="L5785" s="444">
        <f t="shared" ca="1" si="194"/>
        <v>-1.2297434528774734E+16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-1.2297434528774734E+16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-51239310536561.391</v>
      </c>
      <c r="L5786" s="444">
        <f t="shared" ca="1" si="194"/>
        <v>-1.2348673839311296E+16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-1.2348673839311296E+16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-51452807663797.063</v>
      </c>
      <c r="L5787" s="444">
        <f t="shared" ca="1" si="194"/>
        <v>-1.2400126646975094E+16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-1.2400126646975094E+16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-51667194362396.227</v>
      </c>
      <c r="L5788" s="444">
        <f t="shared" ca="1" si="194"/>
        <v>-1.245179384133749E+16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-1.245179384133749E+16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-51882474338906.211</v>
      </c>
      <c r="L5789" s="444">
        <f t="shared" ca="1" si="194"/>
        <v>-1.2503676315676396E+16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-1.2503676315676396E+16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-52098651315318.313</v>
      </c>
      <c r="L5790" s="444">
        <f t="shared" ca="1" si="194"/>
        <v>-1.2555774966991714E+16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-1.2555774966991714E+16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-52315729029132.141</v>
      </c>
      <c r="L5791" s="444">
        <f t="shared" ca="1" si="194"/>
        <v>-1.2608090696020846E+16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-1.2608090696020846E+16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-52533711233420.188</v>
      </c>
      <c r="L5792" s="444">
        <f t="shared" ca="1" si="194"/>
        <v>-1.2660624407254266E+16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-1.2660624407254266E+16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-52752601696892.773</v>
      </c>
      <c r="L5793" s="444">
        <f t="shared" ca="1" si="194"/>
        <v>-1.2713377008951158E+16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-1.2713377008951158E+16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-52972404203963.156</v>
      </c>
      <c r="L5794" s="444">
        <f t="shared" ca="1" si="194"/>
        <v>-1.2766349413155122E+16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-1.2766349413155122E+16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-53193122554813.008</v>
      </c>
      <c r="L5795" s="444">
        <f t="shared" ca="1" si="194"/>
        <v>-1.2819542535709936E+16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-1.2819542535709936E+16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-53414760565458.063</v>
      </c>
      <c r="L5796" s="444">
        <f t="shared" ca="1" si="194"/>
        <v>-1.2872957296275394E+16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-1.2872957296275394E+16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-53637322067814.141</v>
      </c>
      <c r="L5797" s="444">
        <f t="shared" ca="1" si="194"/>
        <v>-1.2926594618343208E+16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-1.2926594618343208E+16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-53860810909763.367</v>
      </c>
      <c r="L5798" s="444">
        <f t="shared" ca="1" si="194"/>
        <v>-1.2980455429252972E+16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-1.2980455429252972E+16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-54085230955220.719</v>
      </c>
      <c r="L5799" s="444">
        <f t="shared" ca="1" si="194"/>
        <v>-1.3034540660208192E+16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-1.3034540660208192E+16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-54310586084200.797</v>
      </c>
      <c r="L5800" s="444">
        <f t="shared" ca="1" si="194"/>
        <v>-1.3088851246292392E+16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-1.3088851246292392E+16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-54536880192884.969</v>
      </c>
      <c r="L5801" s="444">
        <f t="shared" ca="1" si="194"/>
        <v>-1.3143388126485276E+16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-1.3143388126485276E+16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-54764117193688.648</v>
      </c>
      <c r="L5802" s="444">
        <f t="shared" ca="1" si="194"/>
        <v>-1.3198152243678964E+16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-1.3198152243678964E+16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-54992301015329.016</v>
      </c>
      <c r="L5803" s="444">
        <f t="shared" ca="1" si="194"/>
        <v>-1.3253144544694294E+16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-1.3253144544694294E+16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-55221435602892.891</v>
      </c>
      <c r="L5804" s="444">
        <f t="shared" ca="1" si="194"/>
        <v>-1.3308365980297186E+16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-1.3308365980297186E+16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-55451524917904.938</v>
      </c>
      <c r="L5805" s="444">
        <f t="shared" ca="1" si="194"/>
        <v>-1.336381750521509E+16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-1.336381750521509E+16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-55682572938396.211</v>
      </c>
      <c r="L5806" s="444">
        <f t="shared" ca="1" si="194"/>
        <v>-1.3419500078153486E+16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-1.3419500078153486E+16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-55914583658972.859</v>
      </c>
      <c r="L5807" s="444">
        <f t="shared" ca="1" si="194"/>
        <v>-1.3475414661812458E+16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-1.3475414661812458E+16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-56147561090885.242</v>
      </c>
      <c r="L5808" s="444">
        <f t="shared" ca="1" si="194"/>
        <v>-1.3531562222903344E+16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-1.3531562222903344E+16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-56381509262097.266</v>
      </c>
      <c r="L5809" s="444">
        <f t="shared" ca="1" si="194"/>
        <v>-1.3587943732165442E+16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-1.3587943732165442E+16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-56616432217356.008</v>
      </c>
      <c r="L5810" s="444">
        <f t="shared" ca="1" si="194"/>
        <v>-1.3644560164382798E+16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-1.3644560164382798E+16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-56852334018261.656</v>
      </c>
      <c r="L5811" s="444">
        <f t="shared" ca="1" si="194"/>
        <v>-1.370141249840106E+16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-1.370141249840106E+16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-57089218743337.75</v>
      </c>
      <c r="L5812" s="444">
        <f t="shared" ca="1" si="194"/>
        <v>-1.3758501717144398E+16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-1.3758501717144398E+16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-57327090488101.656</v>
      </c>
      <c r="L5813" s="444">
        <f t="shared" ca="1" si="194"/>
        <v>-1.38158288076325E+16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-1.38158288076325E+16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-57565953365135.414</v>
      </c>
      <c r="L5814" s="444">
        <f t="shared" ca="1" si="194"/>
        <v>-1.3873394760997636E+16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-1.3873394760997636E+16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-57805811504156.813</v>
      </c>
      <c r="L5815" s="444">
        <f t="shared" ca="1" si="194"/>
        <v>-1.3931200572501792E+16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-1.3931200572501792E+16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-58046669052090.797</v>
      </c>
      <c r="L5816" s="444">
        <f t="shared" ca="1" si="194"/>
        <v>-1.3989247241553882E+16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-1.3989247241553882E+16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-58288530173141.172</v>
      </c>
      <c r="L5817" s="444">
        <f t="shared" ca="1" si="194"/>
        <v>-1.4047535771727024E+16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-1.4047535771727024E+16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-58531399048862.609</v>
      </c>
      <c r="L5818" s="444">
        <f t="shared" ca="1" si="194"/>
        <v>-1.4106067170775886E+16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-1.4106067170775886E+16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-58775279878232.859</v>
      </c>
      <c r="L5819" s="444">
        <f t="shared" ca="1" si="194"/>
        <v>-1.4164842450654118E+16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-1.4164842450654118E+16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-59020176877725.484</v>
      </c>
      <c r="L5820" s="444">
        <f t="shared" ca="1" si="194"/>
        <v>-1.4223862627531844E+16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-1.4223862627531844E+16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-59266094281382.688</v>
      </c>
      <c r="L5821" s="444">
        <f t="shared" ca="1" si="194"/>
        <v>-1.4283128721813226E+16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-1.4283128721813226E+16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-59513036340888.438</v>
      </c>
      <c r="L5822" s="444">
        <f t="shared" ca="1" si="194"/>
        <v>-1.4342641758154114E+16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-1.4342641758154114E+16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-59761007325642.141</v>
      </c>
      <c r="L5823" s="444">
        <f t="shared" ca="1" si="194"/>
        <v>-1.4402402765479756E+16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-1.4402402765479756E+16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-60010011522832.313</v>
      </c>
      <c r="L5824" s="444">
        <f t="shared" ca="1" si="194"/>
        <v>-1.4462412777002588E+16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-1.4462412777002588E+16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-60260053237510.789</v>
      </c>
      <c r="L5825" s="444">
        <f t="shared" ca="1" si="194"/>
        <v>-1.4522672830240098E+16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-1.4522672830240098E+16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-60511136792667.07</v>
      </c>
      <c r="L5826" s="444">
        <f t="shared" ca="1" si="194"/>
        <v>-1.4583183967032766E+16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-1.4583183967032766E+16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-60763266529303.195</v>
      </c>
      <c r="L5827" s="444">
        <f t="shared" ca="1" si="194"/>
        <v>-1.464394723356207E+16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-1.464394723356207E+16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-61016446806508.617</v>
      </c>
      <c r="L5828" s="444">
        <f t="shared" ca="1" si="194"/>
        <v>-1.4704963680368578E+16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-1.4704963680368578E+16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-61270682001535.75</v>
      </c>
      <c r="L5829" s="444">
        <f t="shared" ca="1" si="194"/>
        <v>-1.4766234362370114E+16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-1.4766234362370114E+16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-61525976509875.477</v>
      </c>
      <c r="L5830" s="444">
        <f t="shared" ca="1" si="194"/>
        <v>-1.482776033887999E+16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-1.482776033887999E+16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-61782334745333.289</v>
      </c>
      <c r="L5831" s="444">
        <f t="shared" ca="1" si="194"/>
        <v>-1.4889542673625324E+16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-1.4889542673625324E+16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-62039761140105.508</v>
      </c>
      <c r="L5832" s="444">
        <f t="shared" ca="1" si="194"/>
        <v>-1.495158243476543E+16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-1.495158243476543E+16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-62298260144855.969</v>
      </c>
      <c r="L5833" s="444">
        <f t="shared" ca="1" si="194"/>
        <v>-1.5013880694910286E+16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-1.5013880694910286E+16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-62557836228792.852</v>
      </c>
      <c r="L5834" s="444">
        <f t="shared" ca="1" si="194"/>
        <v>-1.5076438531139078E+16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-1.5076438531139078E+16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-62818493879746.156</v>
      </c>
      <c r="L5835" s="444">
        <f t="shared" ca="1" si="194"/>
        <v>-1.5139257025018824E+16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-1.5139257025018824E+16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-63080237604245.109</v>
      </c>
      <c r="L5836" s="444">
        <f t="shared" ca="1" si="194"/>
        <v>-1.520233726262307E+16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-1.520233726262307E+16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-63343071927596.125</v>
      </c>
      <c r="L5837" s="444">
        <f t="shared" ca="1" si="194"/>
        <v>-1.5265680334550666E+16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-1.5265680334550666E+16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-63607001393961.109</v>
      </c>
      <c r="L5838" s="444">
        <f t="shared" ca="1" si="194"/>
        <v>-1.5329287335944628E+16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-1.5329287335944628E+16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-63872030566435.945</v>
      </c>
      <c r="L5839" s="444">
        <f t="shared" ca="1" si="194"/>
        <v>-1.5393159366511064E+16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-1.5393159366511064E+16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-64138164027129.422</v>
      </c>
      <c r="L5840" s="444">
        <f t="shared" ca="1" si="194"/>
        <v>-1.5457297530538194E+16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-1.5457297530538194E+16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-64405406377242.477</v>
      </c>
      <c r="L5841" s="444">
        <f t="shared" ca="1" si="194"/>
        <v>-1.5521702936915436E+16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-1.5521702936915436E+16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-64673762237147.656</v>
      </c>
      <c r="L5842" s="444">
        <f t="shared" ca="1" si="194"/>
        <v>-1.5586376699152584E+16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-1.5586376699152584E+16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-64943236246469.109</v>
      </c>
      <c r="L5843" s="444">
        <f t="shared" ca="1" si="194"/>
        <v>-1.5651319935399054E+16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-1.5651319935399054E+16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-65213833064162.719</v>
      </c>
      <c r="L5844" s="444">
        <f t="shared" ca="1" si="194"/>
        <v>-1.5716533768463216E+16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-1.5716533768463216E+16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-65485557368596.734</v>
      </c>
      <c r="L5845" s="444">
        <f t="shared" ca="1" si="194"/>
        <v>-1.5782019325831812E+16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-1.5782019325831812E+16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-65758413857632.547</v>
      </c>
      <c r="L5846" s="444">
        <f t="shared" ca="1" si="194"/>
        <v>-1.5847777739689444E+16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-1.5847777739689444E+16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-66032407248706.023</v>
      </c>
      <c r="L5847" s="444">
        <f t="shared" ca="1" si="194"/>
        <v>-1.591381014693815E+16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-1.591381014693815E+16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-66307542278908.969</v>
      </c>
      <c r="L5848" s="444">
        <f t="shared" ca="1" si="194"/>
        <v>-1.5980117689217058E+16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-1.5980117689217058E+16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-66583823705071.07</v>
      </c>
      <c r="L5849" s="444">
        <f t="shared" ca="1" si="194"/>
        <v>-1.604670151292213E+16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-1.604670151292213E+16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-66861256303842.195</v>
      </c>
      <c r="L5850" s="444">
        <f t="shared" ca="1" si="194"/>
        <v>-1.6113562769225972E+16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-1.6113562769225972E+16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-67139844871774.883</v>
      </c>
      <c r="L5851" s="444">
        <f t="shared" ca="1" si="194"/>
        <v>-1.6180702614097746E+16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-1.6180702614097746E+16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-67419594225407.273</v>
      </c>
      <c r="L5852" s="444">
        <f t="shared" ca="1" si="194"/>
        <v>-1.6248122208323154E+16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-1.6248122208323154E+16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-67700509201346.477</v>
      </c>
      <c r="L5853" s="444">
        <f t="shared" ca="1" si="194"/>
        <v>-1.63158227175245E+16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-1.63158227175245E+16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-67982594656352.07</v>
      </c>
      <c r="L5854" s="444">
        <f t="shared" ca="1" si="194"/>
        <v>-1.6383805312180852E+16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-1.6383805312180852E+16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-68265855467420.219</v>
      </c>
      <c r="L5855" s="444">
        <f t="shared" ca="1" si="194"/>
        <v>-1.6452071167648272E+16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-1.6452071167648272E+16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-68550296531867.797</v>
      </c>
      <c r="L5856" s="444">
        <f t="shared" ca="1" si="194"/>
        <v>-1.652062146418014E+16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-1.652062146418014E+16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-68835922767417.25</v>
      </c>
      <c r="L5857" s="444">
        <f t="shared" ca="1" si="194"/>
        <v>-1.6589457386947558E+16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-1.6589457386947558E+16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-69122739112281.492</v>
      </c>
      <c r="L5858" s="444">
        <f t="shared" ca="1" si="194"/>
        <v>-1.665858012605984E+16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-1.665858012605984E+16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-69410750525249.336</v>
      </c>
      <c r="L5859" s="444">
        <f t="shared" ca="1" si="194"/>
        <v>-1.672799087658509E+16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-1.672799087658509E+16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-69699961985771.211</v>
      </c>
      <c r="L5860" s="444">
        <f t="shared" ca="1" si="194"/>
        <v>-1.6797690838570862E+16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-1.6797690838570862E+16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-69990378494045.258</v>
      </c>
      <c r="L5861" s="444">
        <f t="shared" ca="1" si="194"/>
        <v>-1.6867681217064908E+16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-1.6867681217064908E+16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-70282005071103.773</v>
      </c>
      <c r="L5862" s="444">
        <f t="shared" ca="1" si="194"/>
        <v>-1.6937963222136012E+16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-1.6937963222136012E+16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-70574846758900.047</v>
      </c>
      <c r="L5863" s="444">
        <f t="shared" ca="1" si="194"/>
        <v>-1.7008538068894912E+16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-1.7008538068894912E+16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-70868908620395.453</v>
      </c>
      <c r="L5864" s="444">
        <f t="shared" ca="1" si="194"/>
        <v>-1.7079406977515308E+16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-1.7079406977515308E+16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-71164195739647.125</v>
      </c>
      <c r="L5865" s="444">
        <f t="shared" ca="1" si="194"/>
        <v>-1.7150571173254956E+16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-1.7150571173254956E+16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-71460713221895.656</v>
      </c>
      <c r="L5866" s="444">
        <f t="shared" ca="1" si="194"/>
        <v>-1.7222031886476852E+16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-1.7222031886476852E+16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-71758466193653.547</v>
      </c>
      <c r="L5867" s="444">
        <f t="shared" ca="1" si="194"/>
        <v>-1.7293790352670506E+16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-1.7293790352670506E+16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-72057459802793.781</v>
      </c>
      <c r="L5868" s="444">
        <f t="shared" ca="1" si="194"/>
        <v>-1.73658478124733E+16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-1.73658478124733E+16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-72357699218638.75</v>
      </c>
      <c r="L5869" s="444">
        <f t="shared" ca="1" si="194"/>
        <v>-1.7438205511691938E+16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-1.7438205511691938E+16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-72659189632049.734</v>
      </c>
      <c r="L5870" s="444">
        <f t="shared" ca="1" si="194"/>
        <v>-1.7510864701323988E+16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-1.7510864701323988E+16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-72961936255516.625</v>
      </c>
      <c r="L5871" s="444">
        <f t="shared" ca="1" si="194"/>
        <v>-1.7583826637579504E+16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-1.7583826637579504E+16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-73265944323247.938</v>
      </c>
      <c r="L5872" s="444">
        <f t="shared" ca="1" si="194"/>
        <v>-1.7657092581902752E+16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-1.7657092581902752E+16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-73571219091261.469</v>
      </c>
      <c r="L5873" s="444">
        <f t="shared" ref="L5873:L6127" ca="1" si="199">I5873-J5873+K5873</f>
        <v>-1.7730663800994014E+16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-1.7730663800994014E+16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-73877765837475.063</v>
      </c>
      <c r="L5874" s="444">
        <f t="shared" ca="1" si="199"/>
        <v>-1.780454156683149E+16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-1.780454156683149E+16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-74185589861797.875</v>
      </c>
      <c r="L5875" s="444">
        <f t="shared" ca="1" si="199"/>
        <v>-1.7878727156693288E+16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-1.7878727156693288E+16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-74494696486222.031</v>
      </c>
      <c r="L5876" s="444">
        <f t="shared" ca="1" si="199"/>
        <v>-1.795322185317951E+16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-1.795322185317951E+16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-74805091054914.625</v>
      </c>
      <c r="L5877" s="444">
        <f t="shared" ca="1" si="199"/>
        <v>-1.8028026944234424E+16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-1.8028026944234424E+16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-75116778934310.094</v>
      </c>
      <c r="L5878" s="444">
        <f t="shared" ca="1" si="199"/>
        <v>-1.8103143723168736E+16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-1.8103143723168736E+16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-75429765513203.063</v>
      </c>
      <c r="L5879" s="444">
        <f t="shared" ca="1" si="199"/>
        <v>-1.817857348868194E+16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-1.817857348868194E+16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-75744056202841.422</v>
      </c>
      <c r="L5880" s="444">
        <f t="shared" ca="1" si="199"/>
        <v>-1.825431754488478E+16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-1.825431754488478E+16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-76059656437019.922</v>
      </c>
      <c r="L5881" s="444">
        <f t="shared" ca="1" si="199"/>
        <v>-1.83303772013218E+16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-1.83303772013218E+16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-76376571672174.172</v>
      </c>
      <c r="L5882" s="444">
        <f t="shared" ca="1" si="199"/>
        <v>-1.8406753772993976E+16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-1.8406753772993976E+16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-76694807387474.906</v>
      </c>
      <c r="L5883" s="444">
        <f t="shared" ca="1" si="199"/>
        <v>-1.8483448580381452E+16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-1.8483448580381452E+16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-77014369084922.719</v>
      </c>
      <c r="L5884" s="444">
        <f t="shared" ca="1" si="199"/>
        <v>-1.8560462949466376E+16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-1.8560462949466376E+16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-77335262289443.234</v>
      </c>
      <c r="L5885" s="444">
        <f t="shared" ca="1" si="199"/>
        <v>-1.863779821175582E+16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-1.863779821175582E+16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-77657492548982.578</v>
      </c>
      <c r="L5886" s="444">
        <f t="shared" ca="1" si="199"/>
        <v>-1.8715455704304804E+16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-1.8715455704304804E+16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-77981065434603.344</v>
      </c>
      <c r="L5887" s="444">
        <f t="shared" ca="1" si="199"/>
        <v>-1.8793436769739408E+16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-1.8793436769739408E+16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-78305986540580.859</v>
      </c>
      <c r="L5888" s="444">
        <f t="shared" ca="1" si="199"/>
        <v>-1.8871742756279988E+16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-1.8871742756279988E+16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-78632261484499.953</v>
      </c>
      <c r="L5889" s="444">
        <f t="shared" ca="1" si="199"/>
        <v>-1.8950375017764488E+16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-1.8950375017764488E+16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-78959895907352.031</v>
      </c>
      <c r="L5890" s="444">
        <f t="shared" ca="1" si="199"/>
        <v>-1.902933491367184E+16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-1.902933491367184E+16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-79288895473632.672</v>
      </c>
      <c r="L5891" s="444">
        <f t="shared" ca="1" si="199"/>
        <v>-1.9108623809145472E+16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-1.9108623809145472E+16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-79619265871439.469</v>
      </c>
      <c r="L5892" s="444">
        <f t="shared" ca="1" si="199"/>
        <v>-1.9188243075016912E+16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-1.9188243075016912E+16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-79951012812570.469</v>
      </c>
      <c r="L5893" s="444">
        <f t="shared" ca="1" si="199"/>
        <v>-1.9268194087829484E+16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-1.9268194087829484E+16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-80284142032622.844</v>
      </c>
      <c r="L5894" s="444">
        <f t="shared" ca="1" si="199"/>
        <v>-1.9348478229862108E+16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-1.9348478229862108E+16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-80618659291092.109</v>
      </c>
      <c r="L5895" s="444">
        <f t="shared" ca="1" si="199"/>
        <v>-1.94290968891532E+16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-1.94290968891532E+16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-80954570371471.672</v>
      </c>
      <c r="L5896" s="444">
        <f t="shared" ca="1" si="199"/>
        <v>-1.9510051459524672E+16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-1.9510051459524672E+16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-81291881081352.797</v>
      </c>
      <c r="L5897" s="444">
        <f t="shared" ca="1" si="199"/>
        <v>-1.9591343340606024E+16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-1.9591343340606024E+16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-81630597252525.094</v>
      </c>
      <c r="L5898" s="444">
        <f t="shared" ca="1" si="199"/>
        <v>-1.9672973937858548E+16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-1.9672973937858548E+16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-81970724741077.281</v>
      </c>
      <c r="L5899" s="444">
        <f t="shared" ca="1" si="199"/>
        <v>-1.9754944662599624E+16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-1.9754944662599624E+16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-82312269427498.438</v>
      </c>
      <c r="L5900" s="444">
        <f t="shared" ca="1" si="199"/>
        <v>-1.9837256932027124E+16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-1.9837256932027124E+16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-82655237216779.688</v>
      </c>
      <c r="L5901" s="444">
        <f t="shared" ca="1" si="199"/>
        <v>-1.9919912169243904E+16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-1.9919912169243904E+16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-82999634038516.266</v>
      </c>
      <c r="L5902" s="444">
        <f t="shared" ca="1" si="199"/>
        <v>-2.000291180328242E+16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-2.000291180328242E+16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-83345465847010.078</v>
      </c>
      <c r="L5903" s="444">
        <f t="shared" ca="1" si="199"/>
        <v>-2.0086257269129432E+16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-2.0086257269129432E+16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-83692738621372.625</v>
      </c>
      <c r="L5904" s="444">
        <f t="shared" ca="1" si="199"/>
        <v>-2.0169950007750804E+16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-2.0169950007750804E+16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-84041458365628.344</v>
      </c>
      <c r="L5905" s="444">
        <f t="shared" ca="1" si="199"/>
        <v>-2.0253991466116432E+16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-2.0253991466116432E+16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-84391631108818.469</v>
      </c>
      <c r="L5906" s="444">
        <f t="shared" ca="1" si="199"/>
        <v>-2.0338383097225252E+16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-2.0338383097225252E+16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-84743262905105.219</v>
      </c>
      <c r="L5907" s="444">
        <f t="shared" ca="1" si="199"/>
        <v>-2.0423126360130356E+16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-2.0423126360130356E+16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-85096359833876.484</v>
      </c>
      <c r="L5908" s="444">
        <f t="shared" ca="1" si="199"/>
        <v>-2.0508222719964232E+16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-2.0508222719964232E+16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-85450927999850.969</v>
      </c>
      <c r="L5909" s="444">
        <f t="shared" ca="1" si="199"/>
        <v>-2.0593673647964084E+16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-2.0593673647964084E+16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-85806973533183.688</v>
      </c>
      <c r="L5910" s="444">
        <f t="shared" ca="1" si="199"/>
        <v>-2.0679480621497268E+16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-2.0679480621497268E+16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-86164502589571.953</v>
      </c>
      <c r="L5911" s="444">
        <f t="shared" ca="1" si="199"/>
        <v>-2.076564512408684E+16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-2.076564512408684E+16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-86523521350361.828</v>
      </c>
      <c r="L5912" s="444">
        <f t="shared" ca="1" si="199"/>
        <v>-2.08521686454372E+16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-2.08521686454372E+16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-86884036022655</v>
      </c>
      <c r="L5913" s="444">
        <f t="shared" ca="1" si="199"/>
        <v>-2.0939052681459856E+16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-2.0939052681459856E+16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-87246052839416.063</v>
      </c>
      <c r="L5914" s="444">
        <f t="shared" ca="1" si="199"/>
        <v>-2.1026298734299272E+16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-2.1026298734299272E+16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-87609578059580.297</v>
      </c>
      <c r="L5915" s="444">
        <f t="shared" ca="1" si="199"/>
        <v>-2.1113908312358852E+16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-2.1113908312358852E+16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-87974617968161.875</v>
      </c>
      <c r="L5916" s="444">
        <f t="shared" ca="1" si="199"/>
        <v>-2.1201882930327012E+16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-2.1201882930327012E+16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-88341178876362.547</v>
      </c>
      <c r="L5917" s="444">
        <f t="shared" ca="1" si="199"/>
        <v>-2.1290224109203376E+16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-2.1290224109203376E+16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-88709267121680.734</v>
      </c>
      <c r="L5918" s="444">
        <f t="shared" ca="1" si="199"/>
        <v>-2.1378933376325056E+16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-2.1378933376325056E+16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-89078889068021.063</v>
      </c>
      <c r="L5919" s="444">
        <f t="shared" ca="1" si="199"/>
        <v>-2.1468012265393076E+16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-2.1468012265393076E+16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-89450051105804.484</v>
      </c>
      <c r="L5920" s="444">
        <f t="shared" ca="1" si="199"/>
        <v>-2.155746231649888E+16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-2.155746231649888E+16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-89822759652078.672</v>
      </c>
      <c r="L5921" s="444">
        <f t="shared" ca="1" si="199"/>
        <v>-2.164728507615096E+16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-2.164728507615096E+16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-90197021150629</v>
      </c>
      <c r="L5922" s="444">
        <f t="shared" ca="1" si="199"/>
        <v>-2.1737482097301588E+16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-2.1737482097301588E+16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-90572842072089.953</v>
      </c>
      <c r="L5923" s="444">
        <f t="shared" ca="1" si="199"/>
        <v>-2.1828054939373676E+16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-2.1828054939373676E+16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-90950228914056.984</v>
      </c>
      <c r="L5924" s="444">
        <f t="shared" ca="1" si="199"/>
        <v>-2.1919005168287732E+16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-2.1919005168287732E+16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-91329188201198.875</v>
      </c>
      <c r="L5925" s="444">
        <f t="shared" ca="1" si="199"/>
        <v>-2.2010334356488932E+16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-2.2010334356488932E+16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-91709726485370.547</v>
      </c>
      <c r="L5926" s="444">
        <f t="shared" ca="1" si="199"/>
        <v>-2.2102044082974304E+16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-2.2102044082974304E+16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-92091850345726.266</v>
      </c>
      <c r="L5927" s="444">
        <f t="shared" ca="1" si="199"/>
        <v>-2.2194135933320032E+16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-2.2194135933320032E+16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-92475566388833.469</v>
      </c>
      <c r="L5928" s="444">
        <f t="shared" ca="1" si="199"/>
        <v>-2.2286611499708864E+16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-2.2286611499708864E+16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-92860881248786.938</v>
      </c>
      <c r="L5929" s="444">
        <f t="shared" ca="1" si="199"/>
        <v>-2.2379472380957652E+16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-2.2379472380957652E+16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-93247801587323.547</v>
      </c>
      <c r="L5930" s="444">
        <f t="shared" ca="1" si="199"/>
        <v>-2.2472720182544976E+16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-2.2472720182544976E+16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-93636334093937.406</v>
      </c>
      <c r="L5931" s="444">
        <f t="shared" ca="1" si="199"/>
        <v>-2.2566356516638912E+16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-2.2566356516638912E+16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-94026485485995.469</v>
      </c>
      <c r="L5932" s="444">
        <f t="shared" ca="1" si="199"/>
        <v>-2.2660383002124908E+16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-2.2660383002124908E+16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-94418262508853.781</v>
      </c>
      <c r="L5933" s="444">
        <f t="shared" ca="1" si="199"/>
        <v>-2.275480126463376E+16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-2.275480126463376E+16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-94811671935974</v>
      </c>
      <c r="L5934" s="444">
        <f t="shared" ca="1" si="199"/>
        <v>-2.2849612936569736E+16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-2.2849612936569736E+16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-95206720569040.563</v>
      </c>
      <c r="L5935" s="444">
        <f t="shared" ca="1" si="199"/>
        <v>-2.2944819657138776E+16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-2.2944819657138776E+16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-95603415238078.234</v>
      </c>
      <c r="L5936" s="444">
        <f t="shared" ca="1" si="199"/>
        <v>-2.3040423072376856E+16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-2.3040423072376856E+16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-96001762801570.234</v>
      </c>
      <c r="L5937" s="444">
        <f t="shared" ca="1" si="199"/>
        <v>-2.3136424835178428E+16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-2.3136424835178428E+16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-96401770146576.781</v>
      </c>
      <c r="L5938" s="444">
        <f t="shared" ca="1" si="199"/>
        <v>-2.3232826605325004E+16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-2.3232826605325004E+16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-96803444188854.188</v>
      </c>
      <c r="L5939" s="444">
        <f t="shared" ca="1" si="199"/>
        <v>-2.332963004951386E+16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-2.332963004951386E+16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-97206791872974.422</v>
      </c>
      <c r="L5940" s="444">
        <f t="shared" ca="1" si="199"/>
        <v>-2.3426836841386836E+16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-2.3426836841386836E+16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-97611820172445.156</v>
      </c>
      <c r="L5941" s="444">
        <f t="shared" ca="1" si="199"/>
        <v>-2.352444866155928E+16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-2.352444866155928E+16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-98018536089830.328</v>
      </c>
      <c r="L5942" s="444">
        <f t="shared" ca="1" si="199"/>
        <v>-2.3622467197649112E+16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-2.3622467197649112E+16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-98426946656871.297</v>
      </c>
      <c r="L5943" s="444">
        <f t="shared" ca="1" si="199"/>
        <v>-2.3720894144305984E+16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-2.3720894144305984E+16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-98837058934608.266</v>
      </c>
      <c r="L5944" s="444">
        <f t="shared" ca="1" si="199"/>
        <v>-2.3819731203240592E+16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-2.3819731203240592E+16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-99248880013502.469</v>
      </c>
      <c r="L5945" s="444">
        <f t="shared" ca="1" si="199"/>
        <v>-2.3918980083254096E+16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-2.3918980083254096E+16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-99662417013558.734</v>
      </c>
      <c r="L5946" s="444">
        <f t="shared" ca="1" si="199"/>
        <v>-2.4018642500267656E+16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-2.4018642500267656E+16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-100077677084448.56</v>
      </c>
      <c r="L5947" s="444">
        <f t="shared" ca="1" si="199"/>
        <v>-2.4118720177352104E+16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-2.4118720177352104E+16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-100494667405633.77</v>
      </c>
      <c r="L5948" s="444">
        <f t="shared" ca="1" si="199"/>
        <v>-2.4219214844757736E+16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-2.4219214844757736E+16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-100913395186490.56</v>
      </c>
      <c r="L5949" s="444">
        <f t="shared" ca="1" si="199"/>
        <v>-2.4320128239944228E+16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-2.4320128239944228E+16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-101333867666434.28</v>
      </c>
      <c r="L5950" s="444">
        <f t="shared" ca="1" si="199"/>
        <v>-2.4421462107610664E+16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-2.4421462107610664E+16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-101756092115044.44</v>
      </c>
      <c r="L5951" s="444">
        <f t="shared" ca="1" si="199"/>
        <v>-2.4523218199725708E+16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-2.4523218199725708E+16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-102180075832190.45</v>
      </c>
      <c r="L5952" s="444">
        <f t="shared" ca="1" si="199"/>
        <v>-2.46253982755579E+16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-2.46253982755579E+16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-102605826148157.92</v>
      </c>
      <c r="L5953" s="444">
        <f t="shared" ca="1" si="199"/>
        <v>-2.4728004101706056E+16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-2.4728004101706056E+16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-103033350423775.23</v>
      </c>
      <c r="L5954" s="444">
        <f t="shared" ca="1" si="199"/>
        <v>-2.4831037452129832E+16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-2.4831037452129832E+16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-103462656050540.97</v>
      </c>
      <c r="L5955" s="444">
        <f t="shared" ca="1" si="199"/>
        <v>-2.4934500108180372E+16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-2.4934500108180372E+16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-103893750450751.55</v>
      </c>
      <c r="L5956" s="444">
        <f t="shared" ca="1" si="199"/>
        <v>-2.5038393858631124E+16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-2.5038393858631124E+16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-104326641077629.69</v>
      </c>
      <c r="L5957" s="444">
        <f t="shared" ca="1" si="199"/>
        <v>-2.5142720499708752E+16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-2.5142720499708752E+16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-104761335415453.13</v>
      </c>
      <c r="L5958" s="444">
        <f t="shared" ca="1" si="199"/>
        <v>-2.5247481835124204E+16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-2.5247481835124204E+16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-105197840979684.19</v>
      </c>
      <c r="L5959" s="444">
        <f t="shared" ca="1" si="199"/>
        <v>-2.5352679676103888E+16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-2.5352679676103888E+16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-105636165317099.53</v>
      </c>
      <c r="L5960" s="444">
        <f t="shared" ca="1" si="199"/>
        <v>-2.5458315841420988E+16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-2.5458315841420988E+16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-106076316005920.78</v>
      </c>
      <c r="L5961" s="444">
        <f t="shared" ca="1" si="199"/>
        <v>-2.5564392157426908E+16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-2.5564392157426908E+16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-106518300655945.45</v>
      </c>
      <c r="L5962" s="444">
        <f t="shared" ca="1" si="199"/>
        <v>-2.5670910458082852E+16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-2.5670910458082852E+16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-106962126908678.55</v>
      </c>
      <c r="L5963" s="444">
        <f t="shared" ca="1" si="199"/>
        <v>-2.5777872584991532E+16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-2.5777872584991532E+16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-107407802437464.72</v>
      </c>
      <c r="L5964" s="444">
        <f t="shared" ca="1" si="199"/>
        <v>-2.5885280387428996E+16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-2.5885280387428996E+16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-107855334947620.81</v>
      </c>
      <c r="L5965" s="444">
        <f t="shared" ca="1" si="199"/>
        <v>-2.5993135722376616E+16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-2.5993135722376616E+16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-108304732176569.23</v>
      </c>
      <c r="L5966" s="444">
        <f t="shared" ca="1" si="199"/>
        <v>-2.6101440454553184E+16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-2.6101440454553184E+16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-108756001893971.59</v>
      </c>
      <c r="L5967" s="444">
        <f t="shared" ca="1" si="199"/>
        <v>-2.6210196456447156E+16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-2.6210196456447156E+16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-109209151901863.16</v>
      </c>
      <c r="L5968" s="444">
        <f t="shared" ca="1" si="199"/>
        <v>-2.631940560834902E+16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-2.631940560834902E+16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-109664190034787.58</v>
      </c>
      <c r="L5969" s="444">
        <f t="shared" ca="1" si="199"/>
        <v>-2.6429069798383808E+16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-2.6429069798383808E+16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-110121124159932.53</v>
      </c>
      <c r="L5970" s="444">
        <f t="shared" ca="1" si="199"/>
        <v>-2.653919092254374E+16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-2.653919092254374E+16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-110579962177265.58</v>
      </c>
      <c r="L5971" s="444">
        <f t="shared" ca="1" si="199"/>
        <v>-2.6649770884721004E+16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-2.6649770884721004E+16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-111040712019670.84</v>
      </c>
      <c r="L5972" s="444">
        <f t="shared" ca="1" si="199"/>
        <v>-2.6760811596740676E+16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-2.6760811596740676E+16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-111503381653086.16</v>
      </c>
      <c r="L5973" s="444">
        <f t="shared" ca="1" si="199"/>
        <v>-2.6872314978393764E+16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-2.6872314978393764E+16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-111967979076640.69</v>
      </c>
      <c r="L5974" s="444">
        <f t="shared" ca="1" si="199"/>
        <v>-2.6984282957470404E+16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-2.6984282957470404E+16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-112434512322793.34</v>
      </c>
      <c r="L5975" s="444">
        <f t="shared" ca="1" si="199"/>
        <v>-2.7096717469793196E+16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-2.7096717469793196E+16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-112902989457471.64</v>
      </c>
      <c r="L5976" s="444">
        <f t="shared" ca="1" si="199"/>
        <v>-2.7209620459250668E+16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-2.7209620459250668E+16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-113373418580211.11</v>
      </c>
      <c r="L5977" s="444">
        <f t="shared" ca="1" si="199"/>
        <v>-2.732299387783088E+16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-2.732299387783088E+16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-113845807824295.33</v>
      </c>
      <c r="L5978" s="444">
        <f t="shared" ca="1" si="199"/>
        <v>-2.7436839685655176E+16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-2.7436839685655176E+16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-114320165356896.56</v>
      </c>
      <c r="L5979" s="444">
        <f t="shared" ca="1" si="199"/>
        <v>-2.7551159851012072E+16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-2.7551159851012072E+16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-114796499379216.97</v>
      </c>
      <c r="L5980" s="444">
        <f t="shared" ca="1" si="199"/>
        <v>-2.7665956350391288E+16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-2.7665956350391288E+16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-115274818126630.36</v>
      </c>
      <c r="L5981" s="444">
        <f t="shared" ca="1" si="199"/>
        <v>-2.778123116851792E+16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-2.778123116851792E+16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-115755129868824.67</v>
      </c>
      <c r="L5982" s="444">
        <f t="shared" ca="1" si="199"/>
        <v>-2.7896986298386744E+16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-2.7896986298386744E+16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-116237442909944.77</v>
      </c>
      <c r="L5983" s="444">
        <f t="shared" ca="1" si="199"/>
        <v>-2.8013223741296688E+16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-2.8013223741296688E+16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-116721765588736.2</v>
      </c>
      <c r="L5984" s="444">
        <f t="shared" ca="1" si="199"/>
        <v>-2.8129945506885424E+16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-2.8129945506885424E+16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-117208106278689.27</v>
      </c>
      <c r="L5985" s="444">
        <f t="shared" ca="1" si="199"/>
        <v>-2.8247153613164112E+16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-2.8247153613164112E+16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-117696473388183.8</v>
      </c>
      <c r="L5986" s="444">
        <f t="shared" ca="1" si="199"/>
        <v>-2.8364850086552296E+16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-2.8364850086552296E+16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-118186875360634.56</v>
      </c>
      <c r="L5987" s="444">
        <f t="shared" ca="1" si="199"/>
        <v>-2.8483036961912932E+16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-2.8483036961912932E+16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-118679320674637.22</v>
      </c>
      <c r="L5988" s="444">
        <f t="shared" ca="1" si="199"/>
        <v>-2.8601716282587568E+16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-2.8601716282587568E+16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-119173817844114.86</v>
      </c>
      <c r="L5989" s="444">
        <f t="shared" ca="1" si="199"/>
        <v>-2.8720890100431684E+16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-2.8720890100431684E+16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-119670375418465.36</v>
      </c>
      <c r="L5990" s="444">
        <f t="shared" ca="1" si="199"/>
        <v>-2.8840560475850148E+16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-2.8840560475850148E+16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-120169001982708.95</v>
      </c>
      <c r="L5991" s="444">
        <f t="shared" ca="1" si="199"/>
        <v>-2.8960729477832856E+16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-2.8960729477832856E+16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-120669706157636.88</v>
      </c>
      <c r="L5992" s="444">
        <f t="shared" ca="1" si="199"/>
        <v>-2.9081399183990492E+16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-2.9081399183990492E+16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-121172496599960.39</v>
      </c>
      <c r="L5993" s="444">
        <f t="shared" ca="1" si="199"/>
        <v>-2.9202571680590452E+16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-2.9202571680590452E+16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-121677382002460.22</v>
      </c>
      <c r="L5994" s="444">
        <f t="shared" ca="1" si="199"/>
        <v>-2.9324249062592912E+16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-2.9324249062592912E+16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-122184371094137.11</v>
      </c>
      <c r="L5995" s="444">
        <f t="shared" ca="1" si="199"/>
        <v>-2.9446433433687048E+16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-2.9446433433687048E+16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-122693472640362.7</v>
      </c>
      <c r="L5996" s="444">
        <f t="shared" ca="1" si="199"/>
        <v>-2.9569126906327412E+16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-2.9569126906327412E+16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-123204695443030.86</v>
      </c>
      <c r="L5997" s="444">
        <f t="shared" ca="1" si="199"/>
        <v>-2.9692331601770444E+16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-2.9692331601770444E+16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-123718048340710.17</v>
      </c>
      <c r="L5998" s="444">
        <f t="shared" ca="1" si="199"/>
        <v>-2.9816049650111156E+16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-2.9816049650111156E+16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-124233540208796.48</v>
      </c>
      <c r="L5999" s="444">
        <f t="shared" ca="1" si="199"/>
        <v>-2.9940283190319952E+16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-2.9940283190319952E+16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-124751179959666.48</v>
      </c>
      <c r="L6000" s="444">
        <f t="shared" ca="1" si="199"/>
        <v>-3.006503437027962E+16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-3.006503437027962E+16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-125270976542831.75</v>
      </c>
      <c r="L6001" s="444">
        <f t="shared" ca="1" si="199"/>
        <v>-3.0190305346822452E+16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-3.0190305346822452E+16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-125792938945093.55</v>
      </c>
      <c r="L6002" s="444">
        <f t="shared" ca="1" si="199"/>
        <v>-3.0316098285767544E+16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-3.0316098285767544E+16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-126317076190698.09</v>
      </c>
      <c r="L6003" s="444">
        <f t="shared" ca="1" si="199"/>
        <v>-3.0442415361958244E+16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-3.0442415361958244E+16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-126843397341492.7</v>
      </c>
      <c r="L6004" s="444">
        <f t="shared" ca="1" si="199"/>
        <v>-3.0569258759299736E+16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-3.0569258759299736E+16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-127371911497082.22</v>
      </c>
      <c r="L6005" s="444">
        <f t="shared" ca="1" si="199"/>
        <v>-3.069663067079682E+16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-3.069663067079682E+16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-127902627794986.75</v>
      </c>
      <c r="L6006" s="444">
        <f t="shared" ca="1" si="199"/>
        <v>-3.0824533298591808E+16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-3.0824533298591808E+16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-128435555410799.2</v>
      </c>
      <c r="L6007" s="444">
        <f t="shared" ca="1" si="199"/>
        <v>-3.0952968854002608E+16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-3.0952968854002608E+16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-128970703558344.2</v>
      </c>
      <c r="L6008" s="444">
        <f t="shared" ca="1" si="199"/>
        <v>-3.1081939557560952E+16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-3.1081939557560952E+16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-129508081489837.31</v>
      </c>
      <c r="L6009" s="444">
        <f t="shared" ca="1" si="199"/>
        <v>-3.1211447639050788E+16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-3.1211447639050788E+16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-130047698496044.94</v>
      </c>
      <c r="L6010" s="444">
        <f t="shared" ca="1" si="199"/>
        <v>-3.1341495337546832E+16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-3.1341495337546832E+16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-130589563906445.13</v>
      </c>
      <c r="L6011" s="444">
        <f t="shared" ca="1" si="199"/>
        <v>-3.1472084901453276E+16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-3.1472084901453276E+16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-131133687089388.64</v>
      </c>
      <c r="L6012" s="444">
        <f t="shared" ca="1" si="199"/>
        <v>-3.1603218588542664E+16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-3.1603218588542664E+16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-131680077452261.08</v>
      </c>
      <c r="L6013" s="444">
        <f t="shared" ca="1" si="199"/>
        <v>-3.1734898665994924E+16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-3.1734898665994924E+16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-132228744441645.52</v>
      </c>
      <c r="L6014" s="444">
        <f t="shared" ca="1" si="199"/>
        <v>-3.1867127410436568E+16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-3.1867127410436568E+16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-132779697543485.72</v>
      </c>
      <c r="L6015" s="444">
        <f t="shared" ca="1" si="199"/>
        <v>-3.1999907107980052E+16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-3.1999907107980052E+16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-133332946283250.22</v>
      </c>
      <c r="L6016" s="444">
        <f t="shared" ca="1" si="199"/>
        <v>-3.2133240054263304E+16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-3.2133240054263304E+16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-133888500226097.09</v>
      </c>
      <c r="L6017" s="444">
        <f t="shared" ca="1" si="199"/>
        <v>-3.22671285544894E+16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-3.22671285544894E+16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-134446368977039.19</v>
      </c>
      <c r="L6018" s="444">
        <f t="shared" ca="1" si="199"/>
        <v>-3.240157492346644E+16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-3.240157492346644E+16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-135006562181110.19</v>
      </c>
      <c r="L6019" s="444">
        <f t="shared" ca="1" si="199"/>
        <v>-3.2536581485647552E+16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-3.2536581485647552E+16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-135569089523531.45</v>
      </c>
      <c r="L6020" s="444">
        <f t="shared" ca="1" si="199"/>
        <v>-3.2672150575171084E+16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-3.2672150575171084E+16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-136133960729879.52</v>
      </c>
      <c r="L6021" s="444">
        <f t="shared" ca="1" si="199"/>
        <v>-3.2808284535900964E+16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-3.2808284535900964E+16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-136701185566254</v>
      </c>
      <c r="L6022" s="444">
        <f t="shared" ca="1" si="199"/>
        <v>-3.2944985721467216E+16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-3.2944985721467216E+16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-137270773839446.73</v>
      </c>
      <c r="L6023" s="444">
        <f t="shared" ca="1" si="199"/>
        <v>-3.3082256495306664E+16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-3.3082256495306664E+16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-137842735397111.09</v>
      </c>
      <c r="L6024" s="444">
        <f t="shared" ca="1" si="199"/>
        <v>-3.3220099230703776E+16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-3.3220099230703776E+16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-138417080127932.39</v>
      </c>
      <c r="L6025" s="444">
        <f t="shared" ca="1" si="199"/>
        <v>-3.3358516310831708E+16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-3.3358516310831708E+16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-138993817961798.78</v>
      </c>
      <c r="L6026" s="444">
        <f t="shared" ca="1" si="199"/>
        <v>-3.3497510128793508E+16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-3.3497510128793508E+16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-139572958869972.94</v>
      </c>
      <c r="L6027" s="444">
        <f t="shared" ca="1" si="199"/>
        <v>-3.363708308766348E+16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-3.363708308766348E+16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-140154512865264.5</v>
      </c>
      <c r="L6028" s="444">
        <f t="shared" ca="1" si="199"/>
        <v>-3.3777237600528744E+16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-3.3777237600528744E+16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-140738490002203.09</v>
      </c>
      <c r="L6029" s="444">
        <f t="shared" ca="1" si="199"/>
        <v>-3.3917976090530948E+16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-3.3917976090530948E+16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-141324900377212.25</v>
      </c>
      <c r="L6030" s="444">
        <f t="shared" ca="1" si="199"/>
        <v>-3.405930099090816E+16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-3.405930099090816E+16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-141913754128784</v>
      </c>
      <c r="L6031" s="444">
        <f t="shared" ca="1" si="199"/>
        <v>-3.4201214745036944E+16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-3.4201214745036944E+16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-142505061437653.94</v>
      </c>
      <c r="L6032" s="444">
        <f t="shared" ca="1" si="199"/>
        <v>-3.4343719806474596E+16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-3.4343719806474596E+16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-143098832526977.5</v>
      </c>
      <c r="L6033" s="444">
        <f t="shared" ca="1" si="199"/>
        <v>-3.4486818639001572E+16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-3.4486818639001572E+16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-143695077662506.56</v>
      </c>
      <c r="L6034" s="444">
        <f t="shared" ca="1" si="199"/>
        <v>-3.463051371666408E+16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-3.463051371666408E+16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-144293807152767</v>
      </c>
      <c r="L6035" s="444">
        <f t="shared" ca="1" si="199"/>
        <v>-3.4774807523816848E+16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-3.4774807523816848E+16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-144895031349236.88</v>
      </c>
      <c r="L6036" s="444">
        <f t="shared" ca="1" si="199"/>
        <v>-3.4919702555166084E+16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-3.4919702555166084E+16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-145498760646525.38</v>
      </c>
      <c r="L6037" s="444">
        <f t="shared" ca="1" si="199"/>
        <v>-3.5065201315812608E+16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-3.5065201315812608E+16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-146105005482552.53</v>
      </c>
      <c r="L6038" s="444">
        <f t="shared" ca="1" si="199"/>
        <v>-3.521130632129516E+16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-3.521130632129516E+16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-146713776338729.84</v>
      </c>
      <c r="L6039" s="444">
        <f t="shared" ca="1" si="199"/>
        <v>-3.5358020097633888E+16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-3.5358020097633888E+16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-147325083740141.22</v>
      </c>
      <c r="L6040" s="444">
        <f t="shared" ca="1" si="199"/>
        <v>-3.5505345181374028E+16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-3.5505345181374028E+16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-147938938255725.13</v>
      </c>
      <c r="L6041" s="444">
        <f t="shared" ca="1" si="199"/>
        <v>-3.5653284119629752E+16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-3.5653284119629752E+16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-148555350498457.31</v>
      </c>
      <c r="L6042" s="444">
        <f t="shared" ca="1" si="199"/>
        <v>-3.5801839470128208E+16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-3.5801839470128208E+16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-149174331125534.19</v>
      </c>
      <c r="L6043" s="444">
        <f t="shared" ca="1" si="199"/>
        <v>-3.5951013801253744E+16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-3.5951013801253744E+16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-149795890838557.28</v>
      </c>
      <c r="L6044" s="444">
        <f t="shared" ca="1" si="199"/>
        <v>-3.6100809692092304E+16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-3.6100809692092304E+16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-150420040383717.94</v>
      </c>
      <c r="L6045" s="444">
        <f t="shared" ca="1" si="199"/>
        <v>-3.6251229732476024E+16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-3.6251229732476024E+16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-151046790551983.44</v>
      </c>
      <c r="L6046" s="444">
        <f t="shared" ca="1" si="199"/>
        <v>-3.6402276523028008E+16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-3.6402276523028008E+16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-151676152179283.38</v>
      </c>
      <c r="L6047" s="444">
        <f t="shared" ca="1" si="199"/>
        <v>-3.6553952675207288E+16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-3.6553952675207288E+16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-152308136146697.03</v>
      </c>
      <c r="L6048" s="444">
        <f t="shared" ca="1" si="199"/>
        <v>-3.6706260811353984E+16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-3.6706260811353984E+16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-152942753380641.59</v>
      </c>
      <c r="L6049" s="444">
        <f t="shared" ca="1" si="199"/>
        <v>-3.6859203564734624E+16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-3.6859203564734624E+16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-153580014853060.94</v>
      </c>
      <c r="L6050" s="444">
        <f t="shared" ca="1" si="199"/>
        <v>-3.7012783579587688E+16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-3.7012783579587688E+16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-154219931581615.38</v>
      </c>
      <c r="L6051" s="444">
        <f t="shared" ca="1" si="199"/>
        <v>-3.7167003511169304E+16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-3.7167003511169304E+16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-154862514629872.09</v>
      </c>
      <c r="L6052" s="444">
        <f t="shared" ca="1" si="199"/>
        <v>-3.7321866025799176E+16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-3.7321866025799176E+16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-155507775107496.56</v>
      </c>
      <c r="L6053" s="444">
        <f t="shared" ca="1" si="199"/>
        <v>-3.7477373800906672E+16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-3.7477373800906672E+16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-156155724170444.47</v>
      </c>
      <c r="L6054" s="444">
        <f t="shared" ca="1" si="199"/>
        <v>-3.763352952507712E+16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-3.763352952507712E+16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-156806373021154.66</v>
      </c>
      <c r="L6055" s="444">
        <f t="shared" ca="1" si="199"/>
        <v>-3.7790335898098272E+16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-3.7790335898098272E+16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-157459732908742.81</v>
      </c>
      <c r="L6056" s="444">
        <f t="shared" ca="1" si="199"/>
        <v>-3.7947795631007016E+16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-3.7947795631007016E+16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-158115815129195.91</v>
      </c>
      <c r="L6057" s="444">
        <f t="shared" ca="1" si="199"/>
        <v>-3.8105911446136208E+16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-3.8105911446136208E+16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-158774631025567.53</v>
      </c>
      <c r="L6058" s="444">
        <f t="shared" ca="1" si="199"/>
        <v>-3.8264686077161776E+16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-3.8264686077161776E+16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-159436191988174.06</v>
      </c>
      <c r="L6059" s="444">
        <f t="shared" ca="1" si="199"/>
        <v>-3.8424122269149952E+16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-3.8424122269149952E+16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-160100509454791.47</v>
      </c>
      <c r="L6060" s="444">
        <f t="shared" ca="1" si="199"/>
        <v>-3.8584222778604744E+16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-3.8584222778604744E+16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-160767594910853.09</v>
      </c>
      <c r="L6061" s="444">
        <f t="shared" ca="1" si="199"/>
        <v>-3.87449903735156E+16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-3.87449903735156E+16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-161437459889648.34</v>
      </c>
      <c r="L6062" s="444">
        <f t="shared" ca="1" si="199"/>
        <v>-3.8906427833405248E+16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-3.8906427833405248E+16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-162110115972521.88</v>
      </c>
      <c r="L6063" s="444">
        <f t="shared" ca="1" si="199"/>
        <v>-3.9068537949377768E+16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-3.9068537949377768E+16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-162785574789074.03</v>
      </c>
      <c r="L6064" s="444">
        <f t="shared" ca="1" si="199"/>
        <v>-3.923132352416684E+16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-3.923132352416684E+16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-163463848017361.84</v>
      </c>
      <c r="L6065" s="444">
        <f t="shared" ca="1" si="199"/>
        <v>-3.93947873721842E+16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-3.93947873721842E+16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-164144947384100.84</v>
      </c>
      <c r="L6066" s="444">
        <f t="shared" ca="1" si="199"/>
        <v>-3.9558932319568304E+16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-3.9558932319568304E+16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-164828884664867.94</v>
      </c>
      <c r="L6067" s="444">
        <f t="shared" ca="1" si="199"/>
        <v>-3.9723761204233168E+16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-3.9723761204233168E+16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-165515671684304.88</v>
      </c>
      <c r="L6068" s="444">
        <f t="shared" ca="1" si="199"/>
        <v>-3.9889276875917472E+16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-3.9889276875917472E+16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-166205320316322.81</v>
      </c>
      <c r="L6069" s="444">
        <f t="shared" ca="1" si="199"/>
        <v>-4.0055482196233792E+16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-4.0055482196233792E+16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-166897842484307.47</v>
      </c>
      <c r="L6070" s="444">
        <f t="shared" ca="1" si="199"/>
        <v>-4.0222380038718096E+16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-4.0222380038718096E+16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-167593250161325.41</v>
      </c>
      <c r="L6071" s="444">
        <f t="shared" ca="1" si="199"/>
        <v>-4.0389973288879424E+16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-4.0389973288879424E+16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-168291555370330.94</v>
      </c>
      <c r="L6072" s="444">
        <f t="shared" ca="1" si="199"/>
        <v>-4.0558264844249752E+16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-4.0558264844249752E+16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-168992770184373.97</v>
      </c>
      <c r="L6073" s="444">
        <f t="shared" ca="1" si="199"/>
        <v>-4.0727257614434128E+16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-4.0727257614434128E+16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-169696906726808.88</v>
      </c>
      <c r="L6074" s="444">
        <f t="shared" ca="1" si="199"/>
        <v>-4.0896954521160936E+16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-4.0896954521160936E+16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-170403977171503.91</v>
      </c>
      <c r="L6075" s="444">
        <f t="shared" ca="1" si="199"/>
        <v>-4.106735849833244E+16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-4.106735849833244E+16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-171113993743051.84</v>
      </c>
      <c r="L6076" s="444">
        <f t="shared" ca="1" si="199"/>
        <v>-4.1238472492075488E+16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-4.1238472492075488E+16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-171826968716981.19</v>
      </c>
      <c r="L6077" s="444">
        <f t="shared" ca="1" si="199"/>
        <v>-4.1410299460792472E+16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-4.1410299460792472E+16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-172542914419968.63</v>
      </c>
      <c r="L6078" s="444">
        <f t="shared" ca="1" si="199"/>
        <v>-4.158284237521244E+16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-4.158284237521244E+16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-173261843230051.84</v>
      </c>
      <c r="L6079" s="444">
        <f t="shared" ca="1" si="199"/>
        <v>-4.1756104218442488E+16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-4.1756104218442488E+16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-173983767576843.69</v>
      </c>
      <c r="L6080" s="444">
        <f t="shared" ca="1" si="199"/>
        <v>-4.1930087986019328E+16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-4.1930087986019328E+16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-174708699941747.19</v>
      </c>
      <c r="L6081" s="444">
        <f t="shared" ca="1" si="199"/>
        <v>-4.2104796685961072E+16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-4.2104796685961072E+16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-175436652858171.13</v>
      </c>
      <c r="L6082" s="444">
        <f t="shared" ca="1" si="199"/>
        <v>-4.228023333881924E+16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-4.228023333881924E+16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-176167638911746.84</v>
      </c>
      <c r="L6083" s="444">
        <f t="shared" ca="1" si="199"/>
        <v>-4.2456400977730984E+16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-4.2456400977730984E+16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-176901670740545.75</v>
      </c>
      <c r="L6084" s="444">
        <f t="shared" ca="1" si="199"/>
        <v>-4.2633302648471528E+16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-4.2633302648471528E+16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-177638761035298.03</v>
      </c>
      <c r="L6085" s="444">
        <f t="shared" ca="1" si="199"/>
        <v>-4.2810941409506824E+16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-4.2810941409506824E+16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-178378922539611.75</v>
      </c>
      <c r="L6086" s="444">
        <f t="shared" ca="1" si="199"/>
        <v>-4.2989320332046432E+16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-4.2989320332046432E+16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-179122168050193.47</v>
      </c>
      <c r="L6087" s="444">
        <f t="shared" ca="1" si="199"/>
        <v>-4.3168442500096624E+16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-4.3168442500096624E+16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-179868510417069.25</v>
      </c>
      <c r="L6088" s="444">
        <f t="shared" ca="1" si="199"/>
        <v>-4.3348311010513696E+16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-4.3348311010513696E+16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-180617962543807.06</v>
      </c>
      <c r="L6089" s="444">
        <f t="shared" ca="1" si="199"/>
        <v>-4.3528928973057504E+16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-4.3528928973057504E+16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-181370537387739.59</v>
      </c>
      <c r="L6090" s="444">
        <f t="shared" ca="1" si="199"/>
        <v>-4.371029951044524E+16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-4.371029951044524E+16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-182126247960188.5</v>
      </c>
      <c r="L6091" s="444">
        <f t="shared" ca="1" si="199"/>
        <v>-4.3892425758405432E+16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-4.3892425758405432E+16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-182885107326689.31</v>
      </c>
      <c r="L6092" s="444">
        <f t="shared" ca="1" si="199"/>
        <v>-4.407531086573212E+16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-4.407531086573212E+16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-183647128607217.16</v>
      </c>
      <c r="L6093" s="444">
        <f t="shared" ca="1" si="199"/>
        <v>-4.4258957994339336E+16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-4.4258957994339336E+16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-184412324976413.91</v>
      </c>
      <c r="L6094" s="444">
        <f t="shared" ca="1" si="199"/>
        <v>-4.4443370319315752E+16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-4.4443370319315752E+16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-185180709663815.63</v>
      </c>
      <c r="L6095" s="444">
        <f t="shared" ca="1" si="199"/>
        <v>-4.4628551028979568E+16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-4.4628551028979568E+16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-185952295954081.53</v>
      </c>
      <c r="L6096" s="444">
        <f t="shared" ca="1" si="199"/>
        <v>-4.4814503324933648E+16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-4.4814503324933648E+16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-186727097187223.53</v>
      </c>
      <c r="L6097" s="444">
        <f t="shared" ca="1" si="199"/>
        <v>-4.5001230422120872E+16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-4.5001230422120872E+16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-187505126758836.97</v>
      </c>
      <c r="L6098" s="444">
        <f t="shared" ca="1" si="199"/>
        <v>-4.5188735548879712E+16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-4.5188735548879712E+16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-188286398120332.13</v>
      </c>
      <c r="L6099" s="444">
        <f t="shared" ca="1" si="199"/>
        <v>-4.5377021947000048E+16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-4.5377021947000048E+16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-189070924779166.88</v>
      </c>
      <c r="L6100" s="444">
        <f t="shared" ca="1" si="199"/>
        <v>-4.5566092871779216E+16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-4.5566092871779216E+16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-189858720299080.06</v>
      </c>
      <c r="L6101" s="444">
        <f t="shared" ca="1" si="199"/>
        <v>-4.5755951592078296E+16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-4.5755951592078296E+16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-190649798300326.22</v>
      </c>
      <c r="L6102" s="444">
        <f t="shared" ca="1" si="199"/>
        <v>-4.5946601390378624E+16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-4.5946601390378624E+16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-191444172459910.94</v>
      </c>
      <c r="L6103" s="444">
        <f t="shared" ca="1" si="199"/>
        <v>-4.6138045562838536E+16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-4.6138045562838536E+16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-192241856511827.22</v>
      </c>
      <c r="L6104" s="444">
        <f t="shared" ca="1" si="199"/>
        <v>-4.633028741935036E+16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-4.633028741935036E+16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-193042864247293.16</v>
      </c>
      <c r="L6105" s="444">
        <f t="shared" ca="1" si="199"/>
        <v>-4.6523330283597656E+16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-4.6523330283597656E+16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-193847209514990.22</v>
      </c>
      <c r="L6106" s="444">
        <f t="shared" ca="1" si="199"/>
        <v>-4.6717177493112648E+16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-4.6717177493112648E+16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-194654906221302.69</v>
      </c>
      <c r="L6107" s="444">
        <f t="shared" ca="1" si="199"/>
        <v>-4.6911832399333952E+16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-4.6911832399333952E+16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-195465968330558.13</v>
      </c>
      <c r="L6108" s="444">
        <f t="shared" ca="1" si="199"/>
        <v>-4.7107298367664512E+16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-4.7107298367664512E+16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-196280409865268.81</v>
      </c>
      <c r="L6109" s="444">
        <f t="shared" ca="1" si="199"/>
        <v>-4.7303578777529784E+16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-4.7303578777529784E+16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-197098244906374.09</v>
      </c>
      <c r="L6110" s="444">
        <f t="shared" ca="1" si="199"/>
        <v>-4.750067702243616E+16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-4.750067702243616E+16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-197919487593484</v>
      </c>
      <c r="L6111" s="444">
        <f t="shared" ca="1" si="199"/>
        <v>-4.7698596510029648E+16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-4.7698596510029648E+16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-198744152125123.53</v>
      </c>
      <c r="L6112" s="444">
        <f t="shared" ca="1" si="199"/>
        <v>-4.7897340662154768E+16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-4.7897340662154768E+16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-199572252758978.19</v>
      </c>
      <c r="L6113" s="444">
        <f t="shared" ca="1" si="199"/>
        <v>-4.8096912914913744E+16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-4.8096912914913744E+16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-200403803812140.59</v>
      </c>
      <c r="L6114" s="444">
        <f t="shared" ca="1" si="199"/>
        <v>-4.8297316718725888E+16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-4.8297316718725888E+16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-201238819661357.88</v>
      </c>
      <c r="L6115" s="444">
        <f t="shared" ca="1" si="199"/>
        <v>-4.8498555538387248E+16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-4.8498555538387248E+16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-202077314743280.19</v>
      </c>
      <c r="L6116" s="444">
        <f t="shared" ca="1" si="199"/>
        <v>-4.8700632853130528E+16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-4.8700632853130528E+16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-202919303554710.53</v>
      </c>
      <c r="L6117" s="444">
        <f t="shared" ca="1" si="199"/>
        <v>-4.890355215668524E+16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-4.890355215668524E+16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-203764800652855.16</v>
      </c>
      <c r="L6118" s="444">
        <f t="shared" ca="1" si="199"/>
        <v>-4.9107316957338096E+16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-4.9107316957338096E+16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-204613820655575.41</v>
      </c>
      <c r="L6119" s="444">
        <f t="shared" ca="1" si="199"/>
        <v>-4.9311930777993672E+16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-4.9311930777993672E+16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-205466378241640.31</v>
      </c>
      <c r="L6120" s="444">
        <f t="shared" ca="1" si="199"/>
        <v>-4.9517397156235312E+16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-4.9517397156235312E+16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-206322488150980.47</v>
      </c>
      <c r="L6121" s="444">
        <f t="shared" ca="1" si="199"/>
        <v>-4.9723719644386296E+16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-4.9723719644386296E+16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-207182165184942.91</v>
      </c>
      <c r="L6122" s="444">
        <f t="shared" ca="1" si="199"/>
        <v>-4.993090180957124E+16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-4.993090180957124E+16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-208045424206546.84</v>
      </c>
      <c r="L6123" s="444">
        <f t="shared" ca="1" si="199"/>
        <v>-5.0138947233777784E+16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-5.0138947233777784E+16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-208912280140740.75</v>
      </c>
      <c r="L6124" s="444">
        <f t="shared" ca="1" si="199"/>
        <v>-5.0347859513918528E+16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-5.0347859513918528E+16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-209782747974660.53</v>
      </c>
      <c r="L6125" s="444">
        <f t="shared" ca="1" si="199"/>
        <v>-5.0557642261893192E+16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-5.0557642261893192E+16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-210656842757888.31</v>
      </c>
      <c r="L6126" s="444">
        <f t="shared" ca="1" si="199"/>
        <v>-5.076829910465108E+16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-5.076829910465108E+16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-211534579602712.84</v>
      </c>
      <c r="L6127" s="444">
        <f t="shared" ca="1" si="199"/>
        <v>-5.0979833684253792E+16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-5.0979833684253792E+16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-212415973684390.81</v>
      </c>
      <c r="L6128" s="444">
        <f t="shared" ref="L6128:L6250" ca="1" si="204">I6128-J6128+K6128</f>
        <v>-5.1192249657938184E+16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-5.1192249657938184E+16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-213301040241409.09</v>
      </c>
      <c r="L6129" s="444">
        <f t="shared" ca="1" si="204"/>
        <v>-5.1405550698179592E+16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-5.1405550698179592E+16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-214189794575748.31</v>
      </c>
      <c r="L6130" s="444">
        <f t="shared" ca="1" si="204"/>
        <v>-5.1619740492755344E+16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-5.1619740492755344E+16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-215082252053147.25</v>
      </c>
      <c r="L6131" s="444">
        <f t="shared" ca="1" si="204"/>
        <v>-5.1834822744808488E+16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-5.1834822744808488E+16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-215978428103368.69</v>
      </c>
      <c r="L6132" s="444">
        <f t="shared" ca="1" si="204"/>
        <v>-5.2050801172911856E+16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-5.2050801172911856E+16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-216878338220466.06</v>
      </c>
      <c r="L6133" s="444">
        <f t="shared" ca="1" si="204"/>
        <v>-5.226767951113232E+16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-5.226767951113232E+16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-217781997963051.34</v>
      </c>
      <c r="L6134" s="444">
        <f t="shared" ca="1" si="204"/>
        <v>-5.2485461509095368E+16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-5.2485461509095368E+16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-218689422954564.03</v>
      </c>
      <c r="L6135" s="444">
        <f t="shared" ca="1" si="204"/>
        <v>-5.2704150932049936E+16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-5.2704150932049936E+16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-219600628883541.41</v>
      </c>
      <c r="L6136" s="444">
        <f t="shared" ca="1" si="204"/>
        <v>-5.292375156093348E+16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-5.292375156093348E+16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-220515631503889.5</v>
      </c>
      <c r="L6137" s="444">
        <f t="shared" ca="1" si="204"/>
        <v>-5.3144267192437368E+16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-5.3144267192437368E+16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-221434446635155.69</v>
      </c>
      <c r="L6138" s="444">
        <f t="shared" ca="1" si="204"/>
        <v>-5.336570163907252E+16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-5.336570163907252E+16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-222357090162802.16</v>
      </c>
      <c r="L6139" s="444">
        <f t="shared" ca="1" si="204"/>
        <v>-5.358805872923532E+16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-5.358805872923532E+16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-223283578038480.5</v>
      </c>
      <c r="L6140" s="444">
        <f t="shared" ca="1" si="204"/>
        <v>-5.38113423072738E+16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-5.38113423072738E+16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-224213926280307.5</v>
      </c>
      <c r="L6141" s="444">
        <f t="shared" ca="1" si="204"/>
        <v>-5.4035556233554104E+16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-5.4035556233554104E+16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-225148150973142.09</v>
      </c>
      <c r="L6142" s="444">
        <f t="shared" ca="1" si="204"/>
        <v>-5.4260704384527248E+16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-5.4260704384527248E+16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-226086268268863.53</v>
      </c>
      <c r="L6143" s="444">
        <f t="shared" ca="1" si="204"/>
        <v>-5.4486790652796112E+16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-5.4486790652796112E+16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-227028294386650.47</v>
      </c>
      <c r="L6144" s="444">
        <f t="shared" ca="1" si="204"/>
        <v>-5.471381894718276E+16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-5.471381894718276E+16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-227974245613261.5</v>
      </c>
      <c r="L6145" s="444">
        <f t="shared" ca="1" si="204"/>
        <v>-5.4941793192796024E+16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-5.4941793192796024E+16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-228924138303316.75</v>
      </c>
      <c r="L6146" s="444">
        <f t="shared" ca="1" si="204"/>
        <v>-5.5170717331099344E+16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-5.5170717331099344E+16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-229877988879580.59</v>
      </c>
      <c r="L6147" s="444">
        <f t="shared" ca="1" si="204"/>
        <v>-5.5400595319978928E+16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-5.5400595319978928E+16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-230835813833245.53</v>
      </c>
      <c r="L6148" s="444">
        <f t="shared" ca="1" si="204"/>
        <v>-5.5631431133812176E+16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-5.5631431133812176E+16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-231797629724217.41</v>
      </c>
      <c r="L6149" s="444">
        <f t="shared" ca="1" si="204"/>
        <v>-5.5863228763536392E+16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-5.5863228763536392E+16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-232763453181401.63</v>
      </c>
      <c r="L6150" s="444">
        <f t="shared" ca="1" si="204"/>
        <v>-5.6095992216717792E+16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-5.6095992216717792E+16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-233733300902990.78</v>
      </c>
      <c r="L6151" s="444">
        <f t="shared" ca="1" si="204"/>
        <v>-5.6329725517620784E+16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-5.6329725517620784E+16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-234707189656753.22</v>
      </c>
      <c r="L6152" s="444">
        <f t="shared" ca="1" si="204"/>
        <v>-5.6564432707277536E+16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-5.6564432707277536E+16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-235685136280323.06</v>
      </c>
      <c r="L6153" s="444">
        <f t="shared" ca="1" si="204"/>
        <v>-5.6800117843557856E+16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-5.6800117843557856E+16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-236667157681491.06</v>
      </c>
      <c r="L6154" s="444">
        <f t="shared" ca="1" si="204"/>
        <v>-5.7036785001239344E+16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-5.7036785001239344E+16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-237653270838497.25</v>
      </c>
      <c r="L6155" s="444">
        <f t="shared" ca="1" si="204"/>
        <v>-5.727443827207784E+16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-5.727443827207784E+16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-238643492800324.34</v>
      </c>
      <c r="L6156" s="444">
        <f t="shared" ca="1" si="204"/>
        <v>-5.7513081764878168E+16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-5.7513081764878168E+16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-239637840686992.34</v>
      </c>
      <c r="L6157" s="444">
        <f t="shared" ca="1" si="204"/>
        <v>-5.775271960556516E+16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-5.775271960556516E+16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-240636331689854.84</v>
      </c>
      <c r="L6158" s="444">
        <f t="shared" ca="1" si="204"/>
        <v>-5.7993355937255016E+16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-5.7993355937255016E+16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-241638983071895.91</v>
      </c>
      <c r="L6159" s="444">
        <f t="shared" ca="1" si="204"/>
        <v>-5.8234994920326912E+16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-5.8234994920326912E+16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-242645812168028.78</v>
      </c>
      <c r="L6160" s="444">
        <f t="shared" ca="1" si="204"/>
        <v>-5.8477640732494944E+16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-5.8477640732494944E+16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-243656836385395.56</v>
      </c>
      <c r="L6161" s="444">
        <f t="shared" ca="1" si="204"/>
        <v>-5.8721297568880336E+16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-5.8721297568880336E+16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-244672073203668.06</v>
      </c>
      <c r="L6162" s="444">
        <f t="shared" ca="1" si="204"/>
        <v>-5.8965969642084008E+16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-5.8965969642084008E+16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-245691540175350.06</v>
      </c>
      <c r="L6163" s="444">
        <f t="shared" ca="1" si="204"/>
        <v>-5.921166118225936E+16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-5.921166118225936E+16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-246715254926080.66</v>
      </c>
      <c r="L6164" s="444">
        <f t="shared" ca="1" si="204"/>
        <v>-5.945837643718544E+16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-5.945837643718544E+16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-247743235154939.38</v>
      </c>
      <c r="L6165" s="444">
        <f t="shared" ca="1" si="204"/>
        <v>-5.9706119672340376E+16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-5.9706119672340376E+16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-248775498634751.56</v>
      </c>
      <c r="L6166" s="444">
        <f t="shared" ca="1" si="204"/>
        <v>-5.9954895170975128E+16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-5.9954895170975128E+16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-249812063212396.38</v>
      </c>
      <c r="L6167" s="444">
        <f t="shared" ca="1" si="204"/>
        <v>-6.0204707234187528E+16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-6.0204707234187528E+16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-250852946809114.69</v>
      </c>
      <c r="L6168" s="444">
        <f t="shared" ca="1" si="204"/>
        <v>-6.045556018099664E+16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-6.045556018099664E+16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-251898167420819.34</v>
      </c>
      <c r="L6169" s="444">
        <f t="shared" ca="1" si="204"/>
        <v>-6.0707458348417456E+16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-6.0707458348417456E+16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-252947743118406.06</v>
      </c>
      <c r="L6170" s="444">
        <f t="shared" ca="1" si="204"/>
        <v>-6.0960406091535864E+16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-6.0960406091535864E+16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-254001692048066.09</v>
      </c>
      <c r="L6171" s="444">
        <f t="shared" ca="1" si="204"/>
        <v>-6.1214407783583928E+16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-6.1214407783583928E+16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-255060032431599.72</v>
      </c>
      <c r="L6172" s="444">
        <f t="shared" ca="1" si="204"/>
        <v>-6.1469467816015528E+16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-6.1469467816015528E+16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-256122782566731.38</v>
      </c>
      <c r="L6173" s="444">
        <f t="shared" ca="1" si="204"/>
        <v>-6.1725590598582256E+16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-6.1725590598582256E+16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-257189960827426.09</v>
      </c>
      <c r="L6174" s="444">
        <f t="shared" ca="1" si="204"/>
        <v>-6.198278055940968E+16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-6.198278055940968E+16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-258261585664207</v>
      </c>
      <c r="L6175" s="444">
        <f t="shared" ca="1" si="204"/>
        <v>-6.2241042145073888E+16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-6.2241042145073888E+16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-259337675604474.53</v>
      </c>
      <c r="L6176" s="444">
        <f t="shared" ca="1" si="204"/>
        <v>-6.250037982067836E+16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-6.250037982067836E+16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-260418249252826.53</v>
      </c>
      <c r="L6177" s="444">
        <f t="shared" ca="1" si="204"/>
        <v>-6.2760798069931184E+16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-6.2760798069931184E+16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-261503325291379.94</v>
      </c>
      <c r="L6178" s="444">
        <f t="shared" ca="1" si="204"/>
        <v>-6.302230139522256E+16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-6.302230139522256E+16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-262592922480094</v>
      </c>
      <c r="L6179" s="444">
        <f t="shared" ca="1" si="204"/>
        <v>-6.3284894317702656E+16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-6.3284894317702656E+16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-263687059657094.41</v>
      </c>
      <c r="L6180" s="444">
        <f t="shared" ca="1" si="204"/>
        <v>-6.3548581377359752E+16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-6.3548581377359752E+16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-264785755738998.94</v>
      </c>
      <c r="L6181" s="444">
        <f t="shared" ca="1" si="204"/>
        <v>-6.3813367133098752E+16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-6.3813367133098752E+16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-265889029721244.75</v>
      </c>
      <c r="L6182" s="444">
        <f t="shared" ca="1" si="204"/>
        <v>-6.407925616282E+16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-6.407925616282E+16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-266996900678416.63</v>
      </c>
      <c r="L6183" s="444">
        <f t="shared" ca="1" si="204"/>
        <v>-6.4346253063498416E+16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-6.4346253063498416E+16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-268109387764576.72</v>
      </c>
      <c r="L6184" s="444">
        <f t="shared" ca="1" si="204"/>
        <v>-6.4614362451262992E+16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-6.4614362451262992E+16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-269226510213595.75</v>
      </c>
      <c r="L6185" s="444">
        <f t="shared" ca="1" si="204"/>
        <v>-6.4883588961476584E+16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-6.4883588961476584E+16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-270348287339485.75</v>
      </c>
      <c r="L6186" s="444">
        <f t="shared" ca="1" si="204"/>
        <v>-6.5153937248816072E+16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-6.5153937248816072E+16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-271474738536733.66</v>
      </c>
      <c r="L6187" s="444">
        <f t="shared" ca="1" si="204"/>
        <v>-6.5425411987352808E+16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-6.5425411987352808E+16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-272605883280636.69</v>
      </c>
      <c r="L6188" s="444">
        <f t="shared" ca="1" si="204"/>
        <v>-6.5698017870633448E+16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-6.5698017870633448E+16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-273741741127639.38</v>
      </c>
      <c r="L6189" s="444">
        <f t="shared" ca="1" si="204"/>
        <v>-6.5971759611761088E+16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-6.5971759611761088E+16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-274882331715671.19</v>
      </c>
      <c r="L6190" s="444">
        <f t="shared" ca="1" si="204"/>
        <v>-6.624664194347676E+16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-6.624664194347676E+16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-276027674764486.5</v>
      </c>
      <c r="L6191" s="444">
        <f t="shared" ca="1" si="204"/>
        <v>-6.6522669618241248E+16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-6.6522669618241248E+16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-277177790076005.22</v>
      </c>
      <c r="L6192" s="444">
        <f t="shared" ca="1" si="204"/>
        <v>-6.6799847408317256E+16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-6.6799847408317256E+16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-278332697534655.22</v>
      </c>
      <c r="L6193" s="444">
        <f t="shared" ca="1" si="204"/>
        <v>-6.7078180105851912E+16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-6.7078180105851912E+16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-279492417107716.25</v>
      </c>
      <c r="L6194" s="444">
        <f t="shared" ca="1" si="204"/>
        <v>-6.7357672522959632E+16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-6.7357672522959632E+16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-280656968845665.09</v>
      </c>
      <c r="L6195" s="444">
        <f t="shared" ca="1" si="204"/>
        <v>-6.7638329491805296E+16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-6.7638329491805296E+16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-281826372882522.06</v>
      </c>
      <c r="L6196" s="444">
        <f t="shared" ca="1" si="204"/>
        <v>-6.7920155864687816E+16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-6.7920155864687816E+16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-283000649436199.25</v>
      </c>
      <c r="L6197" s="444">
        <f t="shared" ca="1" si="204"/>
        <v>-6.8203156514124016E+16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-6.8203156514124016E+16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-284179818808850.06</v>
      </c>
      <c r="L6198" s="444">
        <f t="shared" ca="1" si="204"/>
        <v>-6.8487336332932864E+16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-6.8487336332932864E+16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-285363901387220.25</v>
      </c>
      <c r="L6199" s="444">
        <f t="shared" ca="1" si="204"/>
        <v>-6.8772700234320088E+16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-6.8772700234320088E+16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-286552917643000.38</v>
      </c>
      <c r="L6200" s="444">
        <f t="shared" ca="1" si="204"/>
        <v>-6.9059253151963088E+16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-6.9059253151963088E+16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-287746888133179.5</v>
      </c>
      <c r="L6201" s="444">
        <f t="shared" ca="1" si="204"/>
        <v>-6.9347000040096264E+16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-6.9347000040096264E+16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-288945833500401.13</v>
      </c>
      <c r="L6202" s="444">
        <f t="shared" ca="1" si="204"/>
        <v>-6.9635945873596664E+16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-6.9635945873596664E+16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-290149774473319.44</v>
      </c>
      <c r="L6203" s="444">
        <f t="shared" ca="1" si="204"/>
        <v>-6.9926095648069984E+16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-6.9926095648069984E+16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-291358731866958.25</v>
      </c>
      <c r="L6204" s="444">
        <f t="shared" ca="1" si="204"/>
        <v>-7.0217454379936944E+16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-7.0217454379936944E+16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-292572726583070.63</v>
      </c>
      <c r="L6205" s="444">
        <f t="shared" ca="1" si="204"/>
        <v>-7.0510027106520016E+16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-7.0510027106520016E+16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-293791779610500</v>
      </c>
      <c r="L6206" s="444">
        <f t="shared" ca="1" si="204"/>
        <v>-7.0803818886130512E+16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-7.0803818886130512E+16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-295015912025543.75</v>
      </c>
      <c r="L6207" s="444">
        <f t="shared" ca="1" si="204"/>
        <v>-7.1098834798156056E+16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-7.1098834798156056E+16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-296245144992316.88</v>
      </c>
      <c r="L6208" s="444">
        <f t="shared" ca="1" si="204"/>
        <v>-7.1395079943148376E+16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-7.1395079943148376E+16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-297479499763118.25</v>
      </c>
      <c r="L6209" s="444">
        <f t="shared" ca="1" si="204"/>
        <v>-7.1692559442911496E+16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-7.1692559442911496E+16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-298718997678797.88</v>
      </c>
      <c r="L6210" s="444">
        <f t="shared" ca="1" si="204"/>
        <v>-7.1991278440590296E+16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-7.1991278440590296E+16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-299963660169126.25</v>
      </c>
      <c r="L6211" s="444">
        <f t="shared" ca="1" si="204"/>
        <v>-7.2291242100759424E+16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-7.2291242100759424E+16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-301213508753164.25</v>
      </c>
      <c r="L6212" s="444">
        <f t="shared" ca="1" si="204"/>
        <v>-7.2592455609512592E+16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-7.2592455609512592E+16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-302468565039635.81</v>
      </c>
      <c r="L6213" s="444">
        <f t="shared" ca="1" si="204"/>
        <v>-7.2894924174552224E+16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-7.2894924174552224E+16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-303728850727300.94</v>
      </c>
      <c r="L6214" s="444">
        <f t="shared" ca="1" si="204"/>
        <v>-7.319865302527952E+16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-7.319865302527952E+16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-304994387605331.31</v>
      </c>
      <c r="L6215" s="444">
        <f t="shared" ca="1" si="204"/>
        <v>-7.3503647412884848E+16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-7.3503647412884848E+16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-306265197553686.88</v>
      </c>
      <c r="L6216" s="444">
        <f t="shared" ca="1" si="204"/>
        <v>-7.3809912610438528E+16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-7.3809912610438528E+16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-307541302543493.88</v>
      </c>
      <c r="L6217" s="444">
        <f t="shared" ca="1" si="204"/>
        <v>-7.4117453912982016E+16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-7.4117453912982016E+16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-308822724637425.06</v>
      </c>
      <c r="L6218" s="444">
        <f t="shared" ca="1" si="204"/>
        <v>-7.442627663761944E+16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-7.442627663761944E+16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-310109485990081</v>
      </c>
      <c r="L6219" s="444">
        <f t="shared" ca="1" si="204"/>
        <v>-7.473638612360952E+16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-7.473638612360952E+16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-311401608848373</v>
      </c>
      <c r="L6220" s="444">
        <f t="shared" ca="1" si="204"/>
        <v>-7.5047787732457888E+16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-7.5047787732457888E+16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-312699115551907.88</v>
      </c>
      <c r="L6221" s="444">
        <f t="shared" ca="1" si="204"/>
        <v>-7.5360486848009792E+16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-7.5360486848009792E+16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-314002028533374.13</v>
      </c>
      <c r="L6222" s="444">
        <f t="shared" ca="1" si="204"/>
        <v>-7.5674488876543168E+16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-7.5674488876543168E+16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-315310370318929.88</v>
      </c>
      <c r="L6223" s="444">
        <f t="shared" ca="1" si="204"/>
        <v>-7.5989799246862096E+16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-7.5989799246862096E+16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-316624163528592.06</v>
      </c>
      <c r="L6224" s="444">
        <f t="shared" ca="1" si="204"/>
        <v>-7.6306423410390688E+16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-7.6306423410390688E+16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-317943430876627.88</v>
      </c>
      <c r="L6225" s="444">
        <f t="shared" ca="1" si="204"/>
        <v>-7.6624366841267312E+16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-7.6624366841267312E+16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-319268195171947.13</v>
      </c>
      <c r="L6226" s="444">
        <f t="shared" ca="1" si="204"/>
        <v>-7.6943635036439264E+16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-7.6943635036439264E+16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-320598479318496.94</v>
      </c>
      <c r="L6227" s="444">
        <f t="shared" ca="1" si="204"/>
        <v>-7.726423351575776E+16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-7.726423351575776E+16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-321934306315657.31</v>
      </c>
      <c r="L6228" s="444">
        <f t="shared" ca="1" si="204"/>
        <v>-7.7586167822073424E+16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-7.7586167822073424E+16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-323275699258639.25</v>
      </c>
      <c r="L6229" s="444">
        <f t="shared" ca="1" si="204"/>
        <v>-7.7909443521332064E+16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-7.7909443521332064E+16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-324622681338883.63</v>
      </c>
      <c r="L6230" s="444">
        <f t="shared" ca="1" si="204"/>
        <v>-7.8234066202670944E+16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-7.8234066202670944E+16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-325975275844462.25</v>
      </c>
      <c r="L6231" s="444">
        <f t="shared" ca="1" si="204"/>
        <v>-7.8560041478515408E+16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-7.8560041478515408E+16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-327333506160480.88</v>
      </c>
      <c r="L6232" s="444">
        <f t="shared" ca="1" si="204"/>
        <v>-7.8887374984675888E+16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-7.8887374984675888E+16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-328697395769482.88</v>
      </c>
      <c r="L6233" s="444">
        <f t="shared" ca="1" si="204"/>
        <v>-7.9216072380445376E+16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-7.9216072380445376E+16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-330066968251855.75</v>
      </c>
      <c r="L6234" s="444">
        <f t="shared" ca="1" si="204"/>
        <v>-7.9546139348697232E+16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-7.9546139348697232E+16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-331442247286238.44</v>
      </c>
      <c r="L6235" s="444">
        <f t="shared" ca="1" si="204"/>
        <v>-7.9877581595983472E+16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-7.9877581595983472E+16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-332823256649931.13</v>
      </c>
      <c r="L6236" s="444">
        <f t="shared" ca="1" si="204"/>
        <v>-8.0210404852633408E+16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-8.0210404852633408E+16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-334210020219305.88</v>
      </c>
      <c r="L6237" s="444">
        <f t="shared" ca="1" si="204"/>
        <v>-8.054461487285272E+16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-8.054461487285272E+16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-335602561970219.69</v>
      </c>
      <c r="L6238" s="444">
        <f t="shared" ca="1" si="204"/>
        <v>-8.0880217434822944E+16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-8.0880217434822944E+16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-337000905978428.94</v>
      </c>
      <c r="L6239" s="444">
        <f t="shared" ca="1" si="204"/>
        <v>-8.1217218340801376E+16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-8.1217218340801376E+16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-338405076420005.75</v>
      </c>
      <c r="L6240" s="444">
        <f t="shared" ca="1" si="204"/>
        <v>-8.1555623417221376E+16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-8.1555623417221376E+16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-339815097571755.75</v>
      </c>
      <c r="L6241" s="444">
        <f t="shared" ca="1" si="204"/>
        <v>-8.1895438514793136E+16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-8.1895438514793136E+16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-341230993811638.06</v>
      </c>
      <c r="L6242" s="444">
        <f t="shared" ca="1" si="204"/>
        <v>-8.2236669508604768E+16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-8.2236669508604768E+16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-342652789619186.5</v>
      </c>
      <c r="L6243" s="444">
        <f t="shared" ca="1" si="204"/>
        <v>-8.2579322298223952E+16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-8.2579322298223952E+16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-344080509575933.13</v>
      </c>
      <c r="L6244" s="444">
        <f t="shared" ca="1" si="204"/>
        <v>-8.2923402807799888E+16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-8.2923402807799888E+16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-345514178365832.88</v>
      </c>
      <c r="L6245" s="444">
        <f t="shared" ca="1" si="204"/>
        <v>-8.3268916986165728E+16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-8.3268916986165728E+16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-346953820775690.5</v>
      </c>
      <c r="L6246" s="444">
        <f t="shared" ca="1" si="204"/>
        <v>-8.3615870806941424E+16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-8.3615870806941424E+16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-348399461695589.25</v>
      </c>
      <c r="L6247" s="444">
        <f t="shared" ca="1" si="204"/>
        <v>-8.3964270268637008E+16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-8.3964270268637008E+16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-349851126119320.88</v>
      </c>
      <c r="L6248" s="444">
        <f t="shared" ca="1" si="204"/>
        <v>-8.4314121394756336E+16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-8.4314121394756336E+16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-351308839144818.06</v>
      </c>
      <c r="L6249" s="444">
        <f t="shared" ca="1" si="204"/>
        <v>-8.4665430233901152E+16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-8.4665430233901152E+16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-352772625974588.13</v>
      </c>
      <c r="L6250" s="444">
        <f t="shared" ca="1" si="204"/>
        <v>-8.5018202859875744E+16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2026-09-15T01:09:26Z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