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E94C0E0-D3C7-4C1A-B488-E4B7154AEA1C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Log'!$A$1:$G$1170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12" i="8" l="1"/>
  <c r="B8" i="8"/>
  <c r="B9" i="8"/>
  <c r="G18" i="7"/>
  <c r="G17" i="7" s="1"/>
  <c r="B7" i="8"/>
  <c r="B10" i="8"/>
  <c r="B11" i="8"/>
  <c r="B13" i="8"/>
  <c r="B14" i="8"/>
  <c r="B15" i="8"/>
  <c r="B16" i="8"/>
  <c r="B24" i="8"/>
  <c r="B23" i="8"/>
  <c r="B22" i="8"/>
  <c r="B21" i="8"/>
  <c r="B20" i="8"/>
  <c r="B19" i="8"/>
  <c r="B18" i="8"/>
  <c r="B17" i="8"/>
  <c r="J34" i="5" l="1"/>
  <c r="E34" i="5"/>
  <c r="O16" i="5"/>
  <c r="J16" i="5"/>
  <c r="E16" i="5"/>
  <c r="B27" i="8"/>
  <c r="A96" i="11"/>
  <c r="B26" i="8"/>
  <c r="B28" i="8"/>
  <c r="B29" i="8"/>
  <c r="B30" i="8"/>
  <c r="B31" i="8"/>
  <c r="B32" i="8"/>
  <c r="B25" i="8"/>
  <c r="B33" i="8"/>
  <c r="B34" i="8"/>
  <c r="B35" i="8"/>
  <c r="B3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9" i="8"/>
  <c r="B38" i="8"/>
  <c r="B41" i="8"/>
  <c r="B40" i="8"/>
  <c r="B44" i="8"/>
  <c r="B43" i="8"/>
  <c r="B37" i="8"/>
  <c r="F14" i="2"/>
  <c r="F2" i="2" s="1"/>
  <c r="B4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169" i="7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14" i="7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386" i="7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74" i="7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40" i="7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83" i="7" l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33" i="7" l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62" i="7" l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5" i="7" l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G1" i="7"/>
  <c r="B5" i="2" l="1"/>
  <c r="B7" i="2" s="1"/>
  <c r="F25" i="2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F16" i="2" l="1"/>
  <c r="G16" i="5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<sst xmlns="http://schemas.openxmlformats.org/spreadsheetml/2006/main" count="3558" uniqueCount="950">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</sst>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4" sqref="D1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5" sqref="I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1743155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46204</v>
      </c>
      <c r="E2" s="13" t="s">
        <v>40</v>
      </c>
      <c r="F2" s="16">
        <f>F14</f>
        <v>179625.99</v>
      </c>
      <c r="H2" s="17"/>
      <c r="J2" s="18" t="s">
        <v>41</v>
      </c>
      <c r="K2" s="19">
        <v>0.75</v>
      </c>
      <c r="L2" s="20">
        <f>K5/(K5+K6)</f>
        <v>0.85588931003633806</v>
      </c>
      <c r="N2" s="21" t="s">
        <v>42</v>
      </c>
      <c r="O2" s="22">
        <f>B12-O1</f>
        <v>-12480</v>
      </c>
      <c r="P2" s="11"/>
      <c r="Q2" s="23" t="s">
        <v>43</v>
      </c>
      <c r="R2" s="23">
        <f ca="1">E20*(1+$Q$1)</f>
        <v>1798058.3614999999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46204</v>
      </c>
      <c r="E3" s="21" t="s">
        <v>45</v>
      </c>
      <c r="F3" s="22">
        <f ca="1">F1-F2</f>
        <v>1563529.01</v>
      </c>
      <c r="H3" s="17"/>
      <c r="J3" s="18" t="s">
        <v>46</v>
      </c>
      <c r="K3" s="19">
        <v>0.25</v>
      </c>
      <c r="L3" s="20">
        <f>K6/(K5+K6)</f>
        <v>0.14411068996366197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2067767.1157249997</v>
      </c>
    </row>
    <row r="4" spans="1:18" ht="14.4" x14ac:dyDescent="0.3">
      <c r="A4" s="13" t="s">
        <v>49</v>
      </c>
      <c r="B4" s="14">
        <v>0</v>
      </c>
      <c r="C4" s="15">
        <f t="shared" ca="1" si="0"/>
        <v>46204</v>
      </c>
      <c r="F4" s="7"/>
      <c r="H4" s="17"/>
      <c r="J4" s="24"/>
      <c r="K4" s="25"/>
      <c r="L4" s="26"/>
      <c r="N4" s="27" t="s">
        <v>50</v>
      </c>
      <c r="O4" s="28">
        <f>B10-O3</f>
        <v>27274.47</v>
      </c>
      <c r="P4" s="11"/>
      <c r="Q4" s="23" t="s">
        <v>51</v>
      </c>
      <c r="R4" s="23">
        <f t="shared" ca="1" si="1"/>
        <v>2377932.1830837494</v>
      </c>
    </row>
    <row r="5" spans="1:18" ht="14.4" x14ac:dyDescent="0.3">
      <c r="A5" s="13" t="s">
        <v>52</v>
      </c>
      <c r="B5" s="14">
        <f ca="1">'Checking Transaction Log'!G1</f>
        <v>8619.1499999999869</v>
      </c>
      <c r="C5" s="15">
        <f t="shared" ca="1" si="0"/>
        <v>46204</v>
      </c>
      <c r="E5" s="553" t="s">
        <v>53</v>
      </c>
      <c r="F5" s="551"/>
      <c r="G5" s="552"/>
      <c r="H5" s="17"/>
      <c r="J5" s="29" t="s">
        <v>54</v>
      </c>
      <c r="K5" s="30">
        <f>B10</f>
        <v>95144.55</v>
      </c>
      <c r="L5" s="20">
        <f ca="1">K5/F3</f>
        <v>6.0852436629877438E-2</v>
      </c>
      <c r="N5" s="5" t="s">
        <v>55</v>
      </c>
      <c r="O5" s="6"/>
      <c r="P5" s="11"/>
      <c r="Q5" s="23" t="s">
        <v>56</v>
      </c>
      <c r="R5" s="23">
        <f t="shared" ca="1" si="1"/>
        <v>2734622.0105463117</v>
      </c>
    </row>
    <row r="6" spans="1:18" ht="14.4" x14ac:dyDescent="0.3">
      <c r="A6" s="13" t="s">
        <v>57</v>
      </c>
      <c r="B6" s="14">
        <f>'Savings Transaction Log'!A3</f>
        <v>8603.7800000000007</v>
      </c>
      <c r="C6" s="15">
        <f t="shared" ca="1" si="0"/>
        <v>46204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16020</v>
      </c>
      <c r="L6" s="20">
        <f ca="1">K6/F3</f>
        <v>1.024605229422638E-2</v>
      </c>
      <c r="N6" s="21" t="s">
        <v>60</v>
      </c>
      <c r="O6" s="22"/>
      <c r="P6" s="11"/>
      <c r="Q6" s="23" t="s">
        <v>61</v>
      </c>
      <c r="R6" s="23">
        <f t="shared" ca="1" si="1"/>
        <v>3144815.3121282584</v>
      </c>
    </row>
    <row r="7" spans="1:18" ht="14.4" x14ac:dyDescent="0.3">
      <c r="A7" s="21" t="s">
        <v>62</v>
      </c>
      <c r="B7" s="33">
        <f ca="1">SUM(B2:B6)</f>
        <v>17492.929999999986</v>
      </c>
      <c r="C7" s="34">
        <f ca="1">B7/F3</f>
        <v>1.1188107088591843E-2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3616537.6089474969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111164.55</v>
      </c>
      <c r="L8" s="20">
        <f ca="1">K8/F3</f>
        <v>7.1098488924103809E-2</v>
      </c>
      <c r="N8" s="21" t="s">
        <v>69</v>
      </c>
      <c r="O8" s="22">
        <f t="shared" si="2"/>
        <v>14794.470000000001</v>
      </c>
      <c r="P8" s="11"/>
      <c r="Q8" s="23" t="s">
        <v>70</v>
      </c>
      <c r="R8" s="23">
        <f t="shared" ca="1" si="1"/>
        <v>4159018.2502896213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4782870.987833064</v>
      </c>
    </row>
    <row r="10" spans="1:18" ht="14.4" x14ac:dyDescent="0.3">
      <c r="A10" s="31" t="s">
        <v>74</v>
      </c>
      <c r="B10" s="14">
        <v>95144.55</v>
      </c>
      <c r="C10" s="15">
        <v>46203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-11771.137499999997</v>
      </c>
      <c r="L10" s="40">
        <f t="shared" ref="L10:L11" si="3">K10+K5</f>
        <v>83373.412500000006</v>
      </c>
      <c r="P10" s="11"/>
      <c r="Q10" s="23" t="s">
        <v>75</v>
      </c>
      <c r="R10" s="23">
        <f t="shared" ca="1" si="1"/>
        <v>5500301.6360080233</v>
      </c>
    </row>
    <row r="11" spans="1:18" ht="14.4" x14ac:dyDescent="0.3">
      <c r="A11" s="31" t="s">
        <v>76</v>
      </c>
      <c r="B11" s="14">
        <v>12695.73</v>
      </c>
      <c r="C11" s="15">
        <v>46203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11771.137500000001</v>
      </c>
      <c r="L11" s="45">
        <f t="shared" si="3"/>
        <v>27791.137500000001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6325346.881409226</v>
      </c>
    </row>
    <row r="12" spans="1:18" ht="14.4" x14ac:dyDescent="0.3">
      <c r="A12" s="47" t="s">
        <v>81</v>
      </c>
      <c r="B12" s="48">
        <v>16020</v>
      </c>
      <c r="C12" s="15">
        <v>46203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1.7774622231025952E-2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179625.99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107840.28</v>
      </c>
      <c r="L15" s="59">
        <f ca="1">K15/F3</f>
        <v>6.8972356323596454E-2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128657.47999999998</v>
      </c>
      <c r="I16" s="7"/>
      <c r="J16" s="18" t="s">
        <v>46</v>
      </c>
      <c r="K16" s="63">
        <f>B12</f>
        <v>16020</v>
      </c>
      <c r="L16" s="20">
        <f ca="1">K16/F3</f>
        <v>1.024605229422638E-2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1518276.21</v>
      </c>
      <c r="P18" s="11"/>
    </row>
    <row r="19" spans="1:17" ht="14.4" x14ac:dyDescent="0.3">
      <c r="A19" s="68" t="s">
        <v>92</v>
      </c>
      <c r="B19" s="33">
        <f>SUM(B10:B18)</f>
        <v>123860.28</v>
      </c>
      <c r="C19" s="34">
        <f ca="1">B19/F3</f>
        <v>7.9218408617822825E-2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291869.55</v>
      </c>
      <c r="P19" s="73">
        <f t="shared" ref="P19:P32" si="4">O19/$O$18</f>
        <v>0.19223745197193071</v>
      </c>
      <c r="Q19" s="74" t="s">
        <v>97</v>
      </c>
    </row>
    <row r="20" spans="1:17" ht="14.4" x14ac:dyDescent="0.3">
      <c r="B20" s="7"/>
      <c r="C20" s="37"/>
      <c r="E20" s="56">
        <f ca="1">F3</f>
        <v>1563529.01</v>
      </c>
      <c r="F20" s="44">
        <f ca="1">E20-E22</f>
        <v>148526.58000000007</v>
      </c>
      <c r="G20" s="34">
        <f ca="1">(E20-E22)/E22</f>
        <v>0.10496560065978126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269781.34499999997</v>
      </c>
      <c r="P20" s="78">
        <f t="shared" si="4"/>
        <v>0.17768923943028783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0.21823549499999995</v>
      </c>
      <c r="L21" s="11"/>
      <c r="N21" s="27" t="s">
        <v>104</v>
      </c>
      <c r="O21" s="51">
        <f>($B$10+$B$11)*0.25</f>
        <v>26960.07</v>
      </c>
      <c r="P21" s="82">
        <f t="shared" si="4"/>
        <v>1.7757025910324974E-2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440594.61</v>
      </c>
      <c r="C22" s="15">
        <v>46200</v>
      </c>
      <c r="E22" s="56">
        <v>1415002.43</v>
      </c>
      <c r="F22" s="45">
        <f ca="1">((F20/(C2-E21))*365)+E22</f>
        <v>1714517.356519337</v>
      </c>
      <c r="G22" s="34">
        <f ca="1">(F22-E22)/E22</f>
        <v>0.21167096265646493</v>
      </c>
      <c r="I22" s="7"/>
      <c r="J22" s="81">
        <v>3000000</v>
      </c>
      <c r="K22" s="50">
        <f ca="1">1-($E$20/J22)</f>
        <v>0.47882366333333337</v>
      </c>
      <c r="L22" s="11"/>
      <c r="N22" s="5" t="s">
        <v>108</v>
      </c>
      <c r="O22" s="72">
        <f>($B$22+$B$23)*0.3</f>
        <v>175121.72999999998</v>
      </c>
      <c r="P22" s="73">
        <f t="shared" si="4"/>
        <v>0.11534247118315842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143144.48999999996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0.60911774750000003</v>
      </c>
      <c r="L23" s="11"/>
      <c r="N23" s="13" t="s">
        <v>111</v>
      </c>
      <c r="O23" s="14">
        <f>($B$24+$B$25)*0.3</f>
        <v>161868.80699999997</v>
      </c>
      <c r="P23" s="78">
        <f t="shared" si="4"/>
        <v>0.1066135436581727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413384.18999999994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0.68729419800000002</v>
      </c>
      <c r="L24" s="11"/>
      <c r="N24" s="13" t="s">
        <v>113</v>
      </c>
      <c r="O24" s="14">
        <f t="shared" ref="O24:O25" si="5">($B$10+$B$11)*0.25</f>
        <v>26960.07</v>
      </c>
      <c r="P24" s="78">
        <f t="shared" si="4"/>
        <v>1.7757025910324974E-2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126178.50000000006</v>
      </c>
      <c r="C25" s="15">
        <f>C22</f>
        <v>46200</v>
      </c>
      <c r="E25" s="75" t="s">
        <v>34</v>
      </c>
      <c r="F25" s="76">
        <f ca="1">B7</f>
        <v>17492.929999999986</v>
      </c>
      <c r="G25" s="77">
        <f t="shared" ref="G25:G31" ca="1" si="6">F25/SUM($F$25:$F$31)</f>
        <v>1.1010608735329363E-2</v>
      </c>
      <c r="I25" s="7"/>
      <c r="J25" s="84"/>
      <c r="K25" s="25"/>
      <c r="L25" s="11"/>
      <c r="N25" s="27" t="s">
        <v>116</v>
      </c>
      <c r="O25" s="51">
        <f t="shared" si="5"/>
        <v>26960.07</v>
      </c>
      <c r="P25" s="82">
        <f t="shared" si="4"/>
        <v>1.7757025910324974E-2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1123301.79</v>
      </c>
      <c r="C26" s="34">
        <f ca="1">B26/F3</f>
        <v>0.71844000515219097</v>
      </c>
      <c r="E26" s="80" t="s">
        <v>103</v>
      </c>
      <c r="F26" s="30">
        <f>(B11)</f>
        <v>12695.73</v>
      </c>
      <c r="G26" s="20">
        <f t="shared" ca="1" si="6"/>
        <v>7.9910978686465427E-3</v>
      </c>
      <c r="I26" s="7"/>
      <c r="J26" s="49"/>
      <c r="K26" s="25"/>
      <c r="L26" s="11"/>
      <c r="N26" s="5" t="s">
        <v>119</v>
      </c>
      <c r="O26" s="72">
        <f>($B$22+$B$23)*0.2</f>
        <v>116747.82</v>
      </c>
      <c r="P26" s="73">
        <f t="shared" si="4"/>
        <v>7.6894980788772299E-2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95144.55</v>
      </c>
      <c r="G27" s="20">
        <f t="shared" ca="1" si="6"/>
        <v>5.9887017975203828E-2</v>
      </c>
      <c r="I27" s="7"/>
      <c r="J27" s="49"/>
      <c r="K27" s="25"/>
      <c r="L27" s="11"/>
      <c r="N27" s="13" t="s">
        <v>120</v>
      </c>
      <c r="O27" s="14">
        <f>($B$24+$B$25)*0.2</f>
        <v>107912.538</v>
      </c>
      <c r="P27" s="78">
        <f t="shared" si="4"/>
        <v>7.1075695772115144E-2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16020</v>
      </c>
      <c r="G28" s="20">
        <f t="shared" ca="1" si="6"/>
        <v>1.0083499558963338E-2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10784.028</v>
      </c>
      <c r="P28" s="78">
        <f t="shared" si="4"/>
        <v>7.1028103641299894E-3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1123301.79</v>
      </c>
      <c r="G29" s="20">
        <f t="shared" ca="1" si="6"/>
        <v>0.70704201648238008</v>
      </c>
      <c r="H29" s="86"/>
      <c r="I29" s="7"/>
      <c r="J29" s="49"/>
      <c r="K29" s="25"/>
      <c r="L29" s="11"/>
      <c r="N29" s="27" t="s">
        <v>123</v>
      </c>
      <c r="O29" s="51">
        <f t="shared" si="7"/>
        <v>10784.028</v>
      </c>
      <c r="P29" s="82">
        <f t="shared" si="4"/>
        <v>7.1028103641299894E-3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0.17064789707357833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0.17856707377375031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0.17339885494033783</v>
      </c>
      <c r="E31" s="85" t="s">
        <v>118</v>
      </c>
      <c r="F31" s="44">
        <f>B39-F8-F7</f>
        <v>52965</v>
      </c>
      <c r="G31" s="34">
        <f t="shared" ca="1" si="6"/>
        <v>3.3337862305898455E-2</v>
      </c>
      <c r="I31" s="7"/>
      <c r="J31" s="49"/>
      <c r="K31" s="25"/>
      <c r="L31" s="11"/>
      <c r="N31" s="27" t="s">
        <v>127</v>
      </c>
      <c r="O31" s="51">
        <f>($B$10+$B$11)*0.05</f>
        <v>5392.0140000000001</v>
      </c>
      <c r="P31" s="82">
        <f t="shared" si="4"/>
        <v>3.5514051820649947E-3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16020</v>
      </c>
      <c r="P32" s="88">
        <f t="shared" si="4"/>
        <v>1.0551439780512664E-2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588610.96499999997</v>
      </c>
      <c r="P35" s="59">
        <f t="shared" ref="P35:P39" si="8">O35/$O$18</f>
        <v>0.38768371731254353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390910.67699999997</v>
      </c>
      <c r="P36" s="20">
        <f t="shared" si="8"/>
        <v>0.25747006666198108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246228.41399999999</v>
      </c>
      <c r="P37" s="20">
        <f t="shared" si="8"/>
        <v>0.1621762972891474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276506.15400000004</v>
      </c>
      <c r="P38" s="20">
        <f t="shared" si="8"/>
        <v>0.18211847895581532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3.3875290871641713E-2</v>
      </c>
      <c r="E39" s="25"/>
      <c r="F39" s="25"/>
      <c r="G39" s="25"/>
      <c r="N39" s="27" t="s">
        <v>46</v>
      </c>
      <c r="O39" s="51">
        <f>O32</f>
        <v>16020</v>
      </c>
      <c r="P39" s="91">
        <f t="shared" si="8"/>
        <v>1.0551439780512664E-2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1518276.21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E21" sqref="E21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100825.92000000001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49580.624999999993</v>
      </c>
      <c r="K2" s="102">
        <f>J2/D2</f>
        <v>0.49174483109105266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42522.675000000003</v>
      </c>
      <c r="Q2" s="102">
        <f>P2/D2</f>
        <v>0.42174348619878693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8722.6199999999972</v>
      </c>
      <c r="W2" s="102">
        <f>V2/D2</f>
        <v>8.6511682710160201E-2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0.53560274976910693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7301.26</v>
      </c>
      <c r="K4" s="545">
        <f>J4/$D$2</f>
        <v>7.2414514045594625E-2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6779.85</v>
      </c>
      <c r="Q4" s="545">
        <f t="shared" ref="Q4:Q12" si="3">P4/$D$2</f>
        <v>6.7243125577232513E-2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0.17898482850441627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36509.620000000003</v>
      </c>
      <c r="E5" s="20">
        <f t="shared" si="1"/>
        <v>0.36210549826869914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377.07499999999999</v>
      </c>
      <c r="K5" s="545">
        <f t="shared" ref="K5:K30" si="6">J5/$D$2</f>
        <v>3.7398617339668206E-3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377.07499999999999</v>
      </c>
      <c r="Q5" s="545">
        <f>P5/$D$2</f>
        <v>3.7398617339668206E-3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2.9754253668104387E-3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6.2619413738054644E-2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3893.2299999999996</v>
      </c>
      <c r="K6" s="545">
        <f>J6/$D$2</f>
        <v>3.8613384336091343E-2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4234.8099999999995</v>
      </c>
      <c r="Q6" s="545">
        <f t="shared" si="3"/>
        <v>4.2001203658741708E-2</v>
      </c>
      <c r="S6" s="98" t="s">
        <v>148</v>
      </c>
      <c r="T6" s="103"/>
      <c r="U6" s="100"/>
      <c r="V6" s="104">
        <f>'Budget Breakdown'!T16</f>
        <v>6505.0599999999977</v>
      </c>
      <c r="W6" s="102">
        <f t="shared" si="5"/>
        <v>6.4517735122079686E-2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3.9672338224139188E-2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7.5273104376334957E-2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4806.43</v>
      </c>
      <c r="Q7" s="545">
        <f>P7/$D$2</f>
        <v>4.7670579152662325E-2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-16128.749999999998</v>
      </c>
      <c r="W7" s="116">
        <f t="shared" si="5"/>
        <v>-0.1599663062831462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8.8766856776511421E-4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2.1464321872788263E-2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1.8052104062130057E-2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4547.42</v>
      </c>
      <c r="Q9" s="545">
        <f t="shared" si="3"/>
        <v>4.5101696071803754E-2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6.1366660477781901E-3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6.1366660477781901E-3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8.0467403620021506E-3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1.0636947324656199E-2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8.1029759014348678E-3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9.918084556034797E-3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8.0897848489753423E-3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1.1901701467241755E-2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8.9001915380489439E-3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5.9508507336208773E-3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9.918084556034797E-3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5.5844766901209514E-3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5.9508507336208773E-3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667.35</v>
      </c>
      <c r="Q16" s="545">
        <f t="shared" si="11"/>
        <v>6.6188337284698211E-3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6.973425087517178E-2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5.6987726965446975E-2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6.5772769541800362E-3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8.0787410618221964E-2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6.0348569098104916E-3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4.0643318702174988E-3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1.3342204068160252E-2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2.1413144556479125E-2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1.2592000152341779E-3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1.2592000152341779E-3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2.7617898254734493E-3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8.0787410618221964E-2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4.9640013202954152E-3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1.2659443127322815E-2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2.7617898254734493E-3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14" sqref="T1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11195.720000000001</v>
      </c>
      <c r="L7" s="211">
        <f t="shared" si="3"/>
        <v>1804.2799999999988</v>
      </c>
      <c r="M7" s="212">
        <f t="shared" si="4"/>
        <v>-0.13879076923076913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6505.0599999999977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100825.92</v>
      </c>
      <c r="G16" s="205">
        <f>SUM(G2:G7)</f>
        <v>-1577.1810309599823</v>
      </c>
      <c r="H16" s="208">
        <f>((SUM(F16))-SUM(E16))/SUM(E16)</f>
        <v>-1.5401692088241999E-2</v>
      </c>
      <c r="I16" s="198"/>
      <c r="J16" s="209">
        <f>SUM(J2:J7)</f>
        <v>78000</v>
      </c>
      <c r="K16" s="209">
        <f>SUM(K2:K7)</f>
        <v>75974.55</v>
      </c>
      <c r="L16" s="209">
        <f>SUM(L2:L7)</f>
        <v>2025.4499999999989</v>
      </c>
      <c r="M16" s="212">
        <f>((K16-SUM(J16))/SUM(J16))</f>
        <v>-2.5967307692307654E-2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6505.0599999999977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4724.2400000000007</v>
      </c>
      <c r="G25" s="232">
        <f t="shared" si="19"/>
        <v>475.75999999999931</v>
      </c>
      <c r="H25" s="233">
        <f t="shared" si="20"/>
        <v>-9.1492307692307553E-2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29493.24</v>
      </c>
      <c r="G34" s="230">
        <f>SUM(G20:G25)</f>
        <v>1706.7599999999984</v>
      </c>
      <c r="H34" s="233">
        <f>((F34-SUM(E34)))/SUM(E34)</f>
        <v>-5.4703846153846103E-2</v>
      </c>
      <c r="I34" s="198"/>
      <c r="J34" s="234">
        <f>SUM(J20:J25)</f>
        <v>34800</v>
      </c>
      <c r="K34" s="234">
        <f>SUM(K20:K25)</f>
        <v>34481.310000000005</v>
      </c>
      <c r="L34" s="234">
        <f>SUM(L20:L25)</f>
        <v>318.68999999999869</v>
      </c>
      <c r="M34" s="237">
        <f>((K34-SUM(J34))/SUM(J34))</f>
        <v>-9.1577586206895122E-3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36" sqref="E3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94320.860000000015</v>
      </c>
      <c r="F3" s="268">
        <f t="shared" si="0"/>
        <v>8082.2410309599809</v>
      </c>
      <c r="G3" s="269">
        <f>1-((E3/SUM(E3:F3)))</f>
        <v>7.8925744919740692E-2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11245.72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1227.0957414364641</v>
      </c>
      <c r="E5" s="289">
        <f>I5+K5+M5+O5+Q5+S5+U5+W5+Y5+AA5+AC5+AE5</f>
        <v>7301.26</v>
      </c>
      <c r="F5" s="289">
        <f t="shared" ref="F5:F12" si="2">J5+L5+N5+P5+R5+T5</f>
        <v>-101.26000000000067</v>
      </c>
      <c r="G5" s="269">
        <f t="shared" ref="G5:G12" si="3">1-((E5/SUM(E5:F5)))</f>
        <v>-1.4063888888888876E-2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1139.4642928176797</v>
      </c>
      <c r="E6" s="289">
        <f t="shared" ref="E6:E12" si="16">Q6+S6+U6+W6+Y6+AA6+AC6+AE6+I6+K6+M6+O6</f>
        <v>6779.85</v>
      </c>
      <c r="F6" s="289">
        <f t="shared" si="2"/>
        <v>420.15000000000077</v>
      </c>
      <c r="G6" s="269">
        <f t="shared" si="3"/>
        <v>5.8354166666666707E-2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126.74719889502762</v>
      </c>
      <c r="E7" s="289">
        <f t="shared" si="16"/>
        <v>754.15</v>
      </c>
      <c r="F7" s="289">
        <f t="shared" si="2"/>
        <v>145.85000000000002</v>
      </c>
      <c r="G7" s="269">
        <f t="shared" si="3"/>
        <v>0.16205555555555562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654.32075469613267</v>
      </c>
      <c r="E8" s="289">
        <f t="shared" si="16"/>
        <v>3893.2299999999996</v>
      </c>
      <c r="F8" s="289">
        <f t="shared" si="2"/>
        <v>-293.23000000000013</v>
      </c>
      <c r="G8" s="269">
        <f t="shared" si="3"/>
        <v>-8.1452777777777818E-2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711.72884088397791</v>
      </c>
      <c r="E9" s="289">
        <f t="shared" si="16"/>
        <v>4234.8099999999995</v>
      </c>
      <c r="F9" s="289">
        <f t="shared" si="2"/>
        <v>-34.81</v>
      </c>
      <c r="G9" s="269">
        <f t="shared" si="3"/>
        <v>-8.2880952380952611E-3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807.79889834254152</v>
      </c>
      <c r="E10" s="289">
        <f t="shared" si="16"/>
        <v>4806.43</v>
      </c>
      <c r="F10" s="289">
        <f t="shared" si="2"/>
        <v>593.5699999999996</v>
      </c>
      <c r="G10" s="269">
        <f t="shared" si="3"/>
        <v>0.10992037037037028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363.72236022099446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764.26804640883984</v>
      </c>
      <c r="E12" s="289">
        <f t="shared" si="16"/>
        <v>4547.42</v>
      </c>
      <c r="F12" s="289">
        <f t="shared" si="2"/>
        <v>-347.42000000000007</v>
      </c>
      <c r="G12" s="269">
        <f t="shared" si="3"/>
        <v>-8.2719047619047581E-2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1275.5358099447512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15.041933701657459</v>
      </c>
      <c r="E15" s="289">
        <f t="shared" si="18"/>
        <v>89.5</v>
      </c>
      <c r="F15" s="289">
        <f t="shared" si="19"/>
        <v>30.500000000000007</v>
      </c>
      <c r="G15" s="269">
        <f t="shared" si="20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305.90083093922658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207.97700220994477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136.3555491712707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137.30848508287295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137.08495690607737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150.81765414364642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180.24774364640885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336.13259668508289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201.67955801104972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201.67955801104972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94.631409944751368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112.15904419889503</v>
      </c>
      <c r="E27" s="289">
        <f t="shared" si="18"/>
        <v>667.35</v>
      </c>
      <c r="F27" s="289">
        <f t="shared" si="19"/>
        <v>-67.349999999999994</v>
      </c>
      <c r="G27" s="269">
        <f t="shared" si="20"/>
        <v>-0.11224999999999996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1181.6775049723758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111.4548464088398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102.26330055248619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68.871888397790045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352.93922651933701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322.68729281767958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25.209944751381215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25.209944751381215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45.377900552486189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403.35911602209944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378.14917127071823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100.83977900552486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85.713812154696143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231.93149171270719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45.377900552486189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50.41988950276243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3032.9765204419887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9076.023805524861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6136.036687292818</v>
      </c>
      <c r="E50" s="268">
        <f t="shared" si="65"/>
        <v>36509.620000000003</v>
      </c>
      <c r="F50" s="268">
        <f>E50-('Proposed Budget'!J44*14)</f>
        <v>-2183.3490699999893</v>
      </c>
      <c r="G50" s="246">
        <f t="shared" si="66"/>
        <v>-5.6427540260610698E-2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1061.1134651933701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672.26519337016578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100825.92000000001</v>
      </c>
      <c r="F54" s="297">
        <f>F49+F50+E52</f>
        <v>-8550.2771136199808</v>
      </c>
      <c r="G54" s="246">
        <f>(E54/(E54-F54))-1</f>
        <v>-7.817310657398302E-2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68"/>
  <sheetViews>
    <sheetView tabSelected="1" workbookViewId="0">
      <pane ySplit="4" topLeftCell="A5" activePane="bottomLeft" state="frozen"/>
      <selection pane="bottomLeft" activeCell="J7" sqref="J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(SUM(INDIRECT("g5:g5")))+J2+L2+N2+P2-R2+T2-G1171</f>
        <v>8619.1499999999869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46203</v>
      </c>
      <c r="D5" s="298" t="s">
        <v>204</v>
      </c>
      <c r="E5" s="331">
        <v>350</v>
      </c>
      <c r="F5" s="522"/>
      <c r="G5" s="333">
        <f t="shared" ref="G5:G39" si="0">G6-E5+F5</f>
        <v>8889.1499999999869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46203</v>
      </c>
      <c r="D6" s="298" t="s">
        <v>205</v>
      </c>
      <c r="E6" s="331">
        <v>320</v>
      </c>
      <c r="F6" s="522"/>
      <c r="G6" s="333">
        <f t="shared" si="0"/>
        <v>9239.1499999999869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46203</v>
      </c>
      <c r="D7" s="298" t="s">
        <v>206</v>
      </c>
      <c r="E7" s="331">
        <v>25</v>
      </c>
      <c r="F7" s="522"/>
      <c r="G7" s="333">
        <f t="shared" si="0"/>
        <v>9559.1499999999869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46203</v>
      </c>
      <c r="D8" s="298" t="s">
        <v>207</v>
      </c>
      <c r="E8" s="331">
        <v>25</v>
      </c>
      <c r="F8" s="522"/>
      <c r="G8" s="333">
        <f t="shared" si="0"/>
        <v>9584.1499999999869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46203</v>
      </c>
      <c r="D9" s="298" t="s">
        <v>208</v>
      </c>
      <c r="E9" s="331">
        <v>45</v>
      </c>
      <c r="F9" s="522"/>
      <c r="G9" s="333">
        <f t="shared" si="0"/>
        <v>9609.1499999999869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46203</v>
      </c>
      <c r="D10" s="298" t="s">
        <v>209</v>
      </c>
      <c r="E10" s="331">
        <v>400</v>
      </c>
      <c r="F10" s="522"/>
      <c r="G10" s="333">
        <f t="shared" si="0"/>
        <v>9654.1499999999869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46203</v>
      </c>
      <c r="D11" s="298" t="s">
        <v>210</v>
      </c>
      <c r="E11" s="331">
        <v>375</v>
      </c>
      <c r="F11" s="522"/>
      <c r="G11" s="333">
        <f t="shared" si="0"/>
        <v>10054.149999999987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46203</v>
      </c>
      <c r="D12" s="298" t="s">
        <v>211</v>
      </c>
      <c r="E12" s="331">
        <v>100</v>
      </c>
      <c r="F12" s="522"/>
      <c r="G12" s="333">
        <f t="shared" si="0"/>
        <v>10429.149999999987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46203</v>
      </c>
      <c r="D13" s="298" t="s">
        <v>212</v>
      </c>
      <c r="E13" s="331">
        <v>85</v>
      </c>
      <c r="F13" s="522"/>
      <c r="G13" s="333">
        <f t="shared" si="0"/>
        <v>10529.149999999987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46203</v>
      </c>
      <c r="D14" s="298" t="s">
        <v>213</v>
      </c>
      <c r="E14" s="331">
        <v>230</v>
      </c>
      <c r="F14" s="522"/>
      <c r="G14" s="333">
        <f t="shared" si="0"/>
        <v>10614.149999999987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46203</v>
      </c>
      <c r="D15" s="298" t="s">
        <v>214</v>
      </c>
      <c r="E15" s="331">
        <v>45</v>
      </c>
      <c r="F15" s="522"/>
      <c r="G15" s="333">
        <f t="shared" si="0"/>
        <v>10844.149999999987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287</v>
      </c>
      <c r="B16" s="330" t="s">
        <v>287</v>
      </c>
      <c r="C16" s="298">
        <v>46203</v>
      </c>
      <c r="D16" s="299" t="s">
        <v>423</v>
      </c>
      <c r="E16" s="522">
        <v>185.64</v>
      </c>
      <c r="F16" s="522">
        <v>185.64</v>
      </c>
      <c r="G16" s="333">
        <f t="shared" si="0"/>
        <v>10889.149999999987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46203</v>
      </c>
      <c r="D17" s="299" t="s">
        <v>947</v>
      </c>
      <c r="E17" s="522">
        <v>-20</v>
      </c>
      <c r="F17" s="522"/>
      <c r="G17" s="333">
        <f t="shared" si="0"/>
        <v>10889.149999999987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287</v>
      </c>
      <c r="B18" s="330" t="s">
        <v>287</v>
      </c>
      <c r="C18" s="298">
        <v>46202</v>
      </c>
      <c r="D18" s="299" t="s">
        <v>948</v>
      </c>
      <c r="E18" s="522">
        <v>580</v>
      </c>
      <c r="F18" s="522">
        <v>580</v>
      </c>
      <c r="G18" s="333">
        <f t="shared" si="0"/>
        <v>10869.149999999987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291</v>
      </c>
      <c r="B19" s="330">
        <v>38</v>
      </c>
      <c r="C19" s="298">
        <v>46202</v>
      </c>
      <c r="D19" s="299" t="s">
        <v>293</v>
      </c>
      <c r="E19" s="522"/>
      <c r="F19" s="522">
        <v>4720.8599999999997</v>
      </c>
      <c r="G19" s="333">
        <f t="shared" si="0"/>
        <v>10869.149999999987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287</v>
      </c>
      <c r="B20" s="330" t="s">
        <v>287</v>
      </c>
      <c r="C20" s="298">
        <v>46202</v>
      </c>
      <c r="D20" s="299" t="s">
        <v>942</v>
      </c>
      <c r="E20" s="522">
        <v>180</v>
      </c>
      <c r="F20" s="522">
        <v>180</v>
      </c>
      <c r="G20" s="333">
        <f t="shared" si="0"/>
        <v>6148.2899999999863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20</v>
      </c>
      <c r="C21" s="298">
        <v>46202</v>
      </c>
      <c r="D21" s="299" t="s">
        <v>193</v>
      </c>
      <c r="E21" s="522">
        <v>600</v>
      </c>
      <c r="F21" s="522"/>
      <c r="G21" s="333">
        <f t="shared" si="0"/>
        <v>6148.2899999999863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46202</v>
      </c>
      <c r="D22" s="299" t="s">
        <v>306</v>
      </c>
      <c r="E22" s="522">
        <v>102.13</v>
      </c>
      <c r="F22" s="522"/>
      <c r="G22" s="333">
        <f t="shared" si="0"/>
        <v>6748.2899999999863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4</v>
      </c>
      <c r="C23" s="298">
        <v>46202</v>
      </c>
      <c r="D23" s="299" t="s">
        <v>310</v>
      </c>
      <c r="E23" s="522">
        <v>40.56</v>
      </c>
      <c r="F23" s="522"/>
      <c r="G23" s="333">
        <f t="shared" si="0"/>
        <v>6850.4199999999864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3</v>
      </c>
      <c r="C24" s="298">
        <v>46202</v>
      </c>
      <c r="D24" s="299" t="s">
        <v>310</v>
      </c>
      <c r="E24" s="522">
        <v>6.84</v>
      </c>
      <c r="F24" s="522"/>
      <c r="G24" s="333">
        <f t="shared" si="0"/>
        <v>6890.9799999999868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46202</v>
      </c>
      <c r="D25" s="299" t="s">
        <v>880</v>
      </c>
      <c r="E25" s="522">
        <v>11.98</v>
      </c>
      <c r="F25" s="522"/>
      <c r="G25" s="333">
        <f t="shared" si="0"/>
        <v>6897.819999999987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46201</v>
      </c>
      <c r="D26" s="299" t="s">
        <v>353</v>
      </c>
      <c r="E26" s="522">
        <v>14.99</v>
      </c>
      <c r="F26" s="522"/>
      <c r="G26" s="333">
        <f t="shared" si="0"/>
        <v>6909.7999999999865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46201</v>
      </c>
      <c r="D27" s="299" t="s">
        <v>358</v>
      </c>
      <c r="E27" s="522">
        <v>11.29</v>
      </c>
      <c r="F27" s="522"/>
      <c r="G27" s="333">
        <f t="shared" si="0"/>
        <v>6924.7899999999863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46201</v>
      </c>
      <c r="D28" s="299" t="s">
        <v>319</v>
      </c>
      <c r="E28" s="522">
        <v>158.96</v>
      </c>
      <c r="F28" s="522"/>
      <c r="G28" s="333">
        <f t="shared" si="0"/>
        <v>6936.0799999999863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46201</v>
      </c>
      <c r="D29" s="299" t="s">
        <v>397</v>
      </c>
      <c r="E29" s="522">
        <v>53.24</v>
      </c>
      <c r="F29" s="522"/>
      <c r="G29" s="333">
        <f t="shared" si="0"/>
        <v>7095.0399999999863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46200</v>
      </c>
      <c r="D30" s="299" t="s">
        <v>917</v>
      </c>
      <c r="E30" s="522">
        <v>122.77</v>
      </c>
      <c r="F30" s="522"/>
      <c r="G30" s="333">
        <f t="shared" si="0"/>
        <v>7148.2799999999861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1</v>
      </c>
      <c r="C31" s="298">
        <v>46200</v>
      </c>
      <c r="D31" s="299" t="s">
        <v>831</v>
      </c>
      <c r="E31" s="522">
        <v>77.67</v>
      </c>
      <c r="F31" s="522"/>
      <c r="G31" s="333">
        <f t="shared" si="0"/>
        <v>7271.0499999999865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46200</v>
      </c>
      <c r="D32" s="299" t="s">
        <v>943</v>
      </c>
      <c r="E32" s="522">
        <v>32.99</v>
      </c>
      <c r="F32" s="522"/>
      <c r="G32" s="333">
        <f t="shared" si="0"/>
        <v>7348.7199999999866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287</v>
      </c>
      <c r="B33" s="330" t="s">
        <v>287</v>
      </c>
      <c r="C33" s="298">
        <v>46200</v>
      </c>
      <c r="D33" s="299" t="s">
        <v>945</v>
      </c>
      <c r="E33" s="522">
        <v>207.96</v>
      </c>
      <c r="F33" s="522">
        <v>207.96</v>
      </c>
      <c r="G33" s="333">
        <f t="shared" si="0"/>
        <v>7381.7099999999864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46199</v>
      </c>
      <c r="D34" s="299" t="s">
        <v>868</v>
      </c>
      <c r="E34" s="522">
        <v>51.84</v>
      </c>
      <c r="F34" s="522"/>
      <c r="G34" s="333">
        <f t="shared" si="0"/>
        <v>7381.7099999999864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3</v>
      </c>
      <c r="C35" s="298">
        <v>46199</v>
      </c>
      <c r="D35" s="299" t="s">
        <v>296</v>
      </c>
      <c r="E35" s="522">
        <v>10.31</v>
      </c>
      <c r="F35" s="522"/>
      <c r="G35" s="333">
        <f t="shared" si="0"/>
        <v>7433.5499999999865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46199</v>
      </c>
      <c r="D36" s="299" t="s">
        <v>296</v>
      </c>
      <c r="E36" s="522">
        <v>87.14</v>
      </c>
      <c r="F36" s="522"/>
      <c r="G36" s="333">
        <f t="shared" si="0"/>
        <v>7443.8599999999869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5</v>
      </c>
      <c r="C37" s="298">
        <v>46199</v>
      </c>
      <c r="D37" s="299" t="s">
        <v>940</v>
      </c>
      <c r="E37" s="522">
        <v>20</v>
      </c>
      <c r="F37" s="522"/>
      <c r="G37" s="333">
        <f t="shared" si="0"/>
        <v>7530.9999999999873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12</v>
      </c>
      <c r="C38" s="298">
        <v>46198</v>
      </c>
      <c r="D38" s="299" t="s">
        <v>314</v>
      </c>
      <c r="E38" s="522">
        <v>204.48</v>
      </c>
      <c r="F38" s="522"/>
      <c r="G38" s="333">
        <f t="shared" si="0"/>
        <v>7550.9999999999873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291</v>
      </c>
      <c r="B39" s="330">
        <v>39</v>
      </c>
      <c r="C39" s="298">
        <v>46198</v>
      </c>
      <c r="D39" s="299" t="s">
        <v>292</v>
      </c>
      <c r="E39" s="522"/>
      <c r="F39" s="522">
        <v>2763.77</v>
      </c>
      <c r="G39" s="333">
        <f t="shared" si="0"/>
        <v>7755.4799999999868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5</v>
      </c>
      <c r="C40" s="298">
        <v>46198</v>
      </c>
      <c r="D40" s="299" t="s">
        <v>846</v>
      </c>
      <c r="E40" s="522">
        <v>11.2</v>
      </c>
      <c r="F40" s="522"/>
      <c r="G40" s="333">
        <f t="shared" ref="G40:G60" si="1">G41-E40+F40</f>
        <v>4991.7099999999864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46197</v>
      </c>
      <c r="D41" s="299" t="s">
        <v>941</v>
      </c>
      <c r="E41" s="522">
        <v>15.99</v>
      </c>
      <c r="F41" s="522"/>
      <c r="G41" s="333">
        <f t="shared" si="1"/>
        <v>5002.9099999999862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5</v>
      </c>
      <c r="C42" s="298">
        <v>46197</v>
      </c>
      <c r="D42" s="299" t="s">
        <v>340</v>
      </c>
      <c r="E42" s="522">
        <v>47.93</v>
      </c>
      <c r="F42" s="522"/>
      <c r="G42" s="333">
        <f t="shared" si="1"/>
        <v>5018.899999999986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43</v>
      </c>
      <c r="C43" s="298">
        <v>46197</v>
      </c>
      <c r="D43" s="299" t="s">
        <v>201</v>
      </c>
      <c r="E43" s="522">
        <v>42.84</v>
      </c>
      <c r="F43" s="522"/>
      <c r="G43" s="333">
        <f t="shared" si="1"/>
        <v>5066.8299999999863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42</v>
      </c>
      <c r="C44" s="298">
        <v>46197</v>
      </c>
      <c r="D44" s="299" t="s">
        <v>200</v>
      </c>
      <c r="E44" s="522">
        <v>99.4</v>
      </c>
      <c r="F44" s="522"/>
      <c r="G44" s="333">
        <f t="shared" si="1"/>
        <v>5109.6699999999864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46196</v>
      </c>
      <c r="D45" s="299" t="s">
        <v>319</v>
      </c>
      <c r="E45" s="522">
        <v>5.68</v>
      </c>
      <c r="F45" s="522"/>
      <c r="G45" s="333">
        <f t="shared" si="1"/>
        <v>5209.0699999999861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46196</v>
      </c>
      <c r="D46" s="299" t="s">
        <v>306</v>
      </c>
      <c r="E46" s="522">
        <v>167.73</v>
      </c>
      <c r="F46" s="522"/>
      <c r="G46" s="333">
        <f t="shared" si="1"/>
        <v>5214.7499999999864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46196</v>
      </c>
      <c r="D47" s="299" t="s">
        <v>296</v>
      </c>
      <c r="E47" s="522">
        <v>40.81</v>
      </c>
      <c r="F47" s="522"/>
      <c r="G47" s="333">
        <f t="shared" si="1"/>
        <v>5382.4799999999859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46196</v>
      </c>
      <c r="D48" s="299" t="s">
        <v>334</v>
      </c>
      <c r="E48" s="522">
        <v>17.68</v>
      </c>
      <c r="F48" s="522"/>
      <c r="G48" s="333">
        <f t="shared" si="1"/>
        <v>5423.2899999999863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46196</v>
      </c>
      <c r="D49" s="299" t="s">
        <v>320</v>
      </c>
      <c r="E49" s="522">
        <v>5.19</v>
      </c>
      <c r="F49" s="522"/>
      <c r="G49" s="333">
        <f t="shared" si="1"/>
        <v>5440.9699999999866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46196</v>
      </c>
      <c r="D50" s="299" t="s">
        <v>308</v>
      </c>
      <c r="E50" s="522">
        <v>71.75</v>
      </c>
      <c r="F50" s="522"/>
      <c r="G50" s="333">
        <f t="shared" si="1"/>
        <v>5446.1599999999862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22</v>
      </c>
      <c r="C51" s="298">
        <v>46196</v>
      </c>
      <c r="D51" s="299" t="s">
        <v>835</v>
      </c>
      <c r="E51" s="522">
        <v>15.96</v>
      </c>
      <c r="F51" s="522"/>
      <c r="G51" s="333">
        <f t="shared" si="1"/>
        <v>5517.9099999999862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46195</v>
      </c>
      <c r="D52" s="299" t="s">
        <v>334</v>
      </c>
      <c r="E52" s="522">
        <v>7.89</v>
      </c>
      <c r="F52" s="522"/>
      <c r="G52" s="333">
        <f t="shared" si="1"/>
        <v>5533.8699999999862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287</v>
      </c>
      <c r="B53" s="330" t="s">
        <v>287</v>
      </c>
      <c r="C53" s="298">
        <v>46195</v>
      </c>
      <c r="D53" s="299" t="s">
        <v>939</v>
      </c>
      <c r="E53" s="522">
        <v>86.07</v>
      </c>
      <c r="F53" s="522">
        <v>86.07</v>
      </c>
      <c r="G53" s="333">
        <f t="shared" si="1"/>
        <v>5541.7599999999866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287</v>
      </c>
      <c r="B54" s="330" t="s">
        <v>287</v>
      </c>
      <c r="C54" s="298">
        <v>46195</v>
      </c>
      <c r="D54" s="299" t="s">
        <v>922</v>
      </c>
      <c r="E54" s="522">
        <v>14.98</v>
      </c>
      <c r="F54" s="522">
        <v>14.98</v>
      </c>
      <c r="G54" s="333">
        <f t="shared" si="1"/>
        <v>5541.7599999999866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46195</v>
      </c>
      <c r="D55" s="299" t="s">
        <v>936</v>
      </c>
      <c r="E55" s="522">
        <v>83.52</v>
      </c>
      <c r="F55" s="522">
        <v>83.52</v>
      </c>
      <c r="G55" s="333">
        <f t="shared" si="1"/>
        <v>5541.7599999999866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287</v>
      </c>
      <c r="B56" s="330" t="s">
        <v>287</v>
      </c>
      <c r="C56" s="298">
        <v>46195</v>
      </c>
      <c r="D56" s="299" t="s">
        <v>937</v>
      </c>
      <c r="E56" s="522">
        <v>62.19</v>
      </c>
      <c r="F56" s="522">
        <v>62.19</v>
      </c>
      <c r="G56" s="333">
        <f t="shared" si="1"/>
        <v>5541.7599999999866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46195</v>
      </c>
      <c r="D57" s="299" t="s">
        <v>310</v>
      </c>
      <c r="E57" s="522">
        <v>6.99</v>
      </c>
      <c r="F57" s="522"/>
      <c r="G57" s="333">
        <f t="shared" si="1"/>
        <v>5541.7599999999866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287</v>
      </c>
      <c r="B58" s="330" t="s">
        <v>287</v>
      </c>
      <c r="C58" s="298">
        <v>46195</v>
      </c>
      <c r="D58" s="299" t="s">
        <v>938</v>
      </c>
      <c r="E58" s="522">
        <v>60.47</v>
      </c>
      <c r="F58" s="522">
        <v>60.47</v>
      </c>
      <c r="G58" s="333">
        <f t="shared" si="1"/>
        <v>5548.7499999999864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22</v>
      </c>
      <c r="C59" s="298">
        <v>46195</v>
      </c>
      <c r="D59" s="299" t="s">
        <v>323</v>
      </c>
      <c r="E59" s="522">
        <v>20.22</v>
      </c>
      <c r="F59" s="522"/>
      <c r="G59" s="333">
        <f t="shared" si="1"/>
        <v>5548.7499999999864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46195</v>
      </c>
      <c r="D60" s="299" t="s">
        <v>919</v>
      </c>
      <c r="E60" s="522">
        <v>200</v>
      </c>
      <c r="F60" s="522"/>
      <c r="G60" s="333">
        <f t="shared" si="1"/>
        <v>5568.9699999999866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46194</v>
      </c>
      <c r="D61" s="299" t="s">
        <v>340</v>
      </c>
      <c r="E61" s="522">
        <v>47.93</v>
      </c>
      <c r="F61" s="522"/>
      <c r="G61" s="333">
        <f t="shared" ref="G61:G81" si="2">G62-E61+F61</f>
        <v>5768.9699999999866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287</v>
      </c>
      <c r="B62" s="330" t="s">
        <v>287</v>
      </c>
      <c r="C62" s="298">
        <v>46194</v>
      </c>
      <c r="D62" s="299" t="s">
        <v>935</v>
      </c>
      <c r="E62" s="522"/>
      <c r="F62" s="522">
        <v>50</v>
      </c>
      <c r="G62" s="333">
        <f t="shared" si="2"/>
        <v>5816.8999999999869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287</v>
      </c>
      <c r="B63" s="330" t="s">
        <v>287</v>
      </c>
      <c r="C63" s="298">
        <v>46194</v>
      </c>
      <c r="D63" s="299" t="s">
        <v>935</v>
      </c>
      <c r="E63" s="522">
        <v>50</v>
      </c>
      <c r="F63" s="522"/>
      <c r="G63" s="333">
        <f t="shared" si="2"/>
        <v>5766.8999999999869</v>
      </c>
      <c r="H63" s="334" t="s">
        <v>298</v>
      </c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287</v>
      </c>
      <c r="B64" s="330" t="s">
        <v>287</v>
      </c>
      <c r="C64" s="298">
        <v>46194</v>
      </c>
      <c r="D64" s="299" t="s">
        <v>922</v>
      </c>
      <c r="E64" s="522">
        <v>28.38</v>
      </c>
      <c r="F64" s="522">
        <v>28.38</v>
      </c>
      <c r="G64" s="333">
        <f t="shared" si="2"/>
        <v>5816.8999999999869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46194</v>
      </c>
      <c r="D65" s="299" t="s">
        <v>920</v>
      </c>
      <c r="E65" s="522">
        <v>35.020000000000003</v>
      </c>
      <c r="F65" s="522">
        <v>35.020000000000003</v>
      </c>
      <c r="G65" s="333">
        <f t="shared" si="2"/>
        <v>5816.8999999999869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46194</v>
      </c>
      <c r="D66" s="299" t="s">
        <v>927</v>
      </c>
      <c r="E66" s="522">
        <v>83.81</v>
      </c>
      <c r="F66" s="522">
        <v>83.81</v>
      </c>
      <c r="G66" s="333">
        <f t="shared" si="2"/>
        <v>5816.8999999999869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46194</v>
      </c>
      <c r="D67" s="299" t="s">
        <v>928</v>
      </c>
      <c r="E67" s="522">
        <v>27.43</v>
      </c>
      <c r="F67" s="522">
        <v>27.43</v>
      </c>
      <c r="G67" s="333">
        <f t="shared" si="2"/>
        <v>5816.8999999999869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46193</v>
      </c>
      <c r="D68" s="299" t="s">
        <v>932</v>
      </c>
      <c r="E68" s="522">
        <v>30.86</v>
      </c>
      <c r="F68" s="522">
        <v>30.86</v>
      </c>
      <c r="G68" s="333">
        <f t="shared" si="2"/>
        <v>5816.8999999999869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46193</v>
      </c>
      <c r="D69" s="299" t="s">
        <v>922</v>
      </c>
      <c r="E69" s="522">
        <v>13.95</v>
      </c>
      <c r="F69" s="522">
        <v>13.95</v>
      </c>
      <c r="G69" s="333">
        <f t="shared" si="2"/>
        <v>5816.8999999999869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287</v>
      </c>
      <c r="B70" s="330" t="s">
        <v>287</v>
      </c>
      <c r="C70" s="298">
        <v>46192</v>
      </c>
      <c r="D70" s="299" t="s">
        <v>934</v>
      </c>
      <c r="E70" s="522">
        <v>148.54</v>
      </c>
      <c r="F70" s="522">
        <v>148.54</v>
      </c>
      <c r="G70" s="333">
        <f t="shared" si="2"/>
        <v>5816.8999999999869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46192</v>
      </c>
      <c r="D71" s="299" t="s">
        <v>921</v>
      </c>
      <c r="E71" s="522">
        <v>80</v>
      </c>
      <c r="F71" s="522">
        <v>80</v>
      </c>
      <c r="G71" s="333">
        <f t="shared" si="2"/>
        <v>5816.8999999999869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287</v>
      </c>
      <c r="B72" s="330" t="s">
        <v>287</v>
      </c>
      <c r="C72" s="298">
        <v>46192</v>
      </c>
      <c r="D72" s="299" t="s">
        <v>922</v>
      </c>
      <c r="E72" s="522">
        <v>27.98</v>
      </c>
      <c r="F72" s="522">
        <v>27.98</v>
      </c>
      <c r="G72" s="333">
        <f t="shared" si="2"/>
        <v>5816.8999999999869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287</v>
      </c>
      <c r="B73" s="330" t="s">
        <v>287</v>
      </c>
      <c r="C73" s="298">
        <v>46192</v>
      </c>
      <c r="D73" s="299" t="s">
        <v>933</v>
      </c>
      <c r="E73" s="522">
        <v>30.63</v>
      </c>
      <c r="F73" s="522">
        <v>30.63</v>
      </c>
      <c r="G73" s="333">
        <f t="shared" si="2"/>
        <v>5816.8999999999869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22</v>
      </c>
      <c r="C74" s="298">
        <v>46192</v>
      </c>
      <c r="D74" s="299" t="s">
        <v>923</v>
      </c>
      <c r="E74" s="522">
        <v>7.46</v>
      </c>
      <c r="F74" s="522"/>
      <c r="G74" s="333">
        <f t="shared" si="2"/>
        <v>5816.8999999999869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287</v>
      </c>
      <c r="B75" s="330" t="s">
        <v>287</v>
      </c>
      <c r="C75" s="298">
        <v>46192</v>
      </c>
      <c r="D75" s="299" t="s">
        <v>924</v>
      </c>
      <c r="E75" s="522">
        <v>22.07</v>
      </c>
      <c r="F75" s="522">
        <v>22.07</v>
      </c>
      <c r="G75" s="333">
        <f t="shared" si="2"/>
        <v>5824.3599999999869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46192</v>
      </c>
      <c r="D76" s="299" t="s">
        <v>924</v>
      </c>
      <c r="E76" s="522">
        <v>51.04</v>
      </c>
      <c r="F76" s="522">
        <v>51.04</v>
      </c>
      <c r="G76" s="333">
        <f t="shared" si="2"/>
        <v>5824.3599999999869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46192</v>
      </c>
      <c r="D77" s="299" t="s">
        <v>924</v>
      </c>
      <c r="E77" s="522">
        <v>90.59</v>
      </c>
      <c r="F77" s="522">
        <v>90.59</v>
      </c>
      <c r="G77" s="333">
        <f t="shared" si="2"/>
        <v>5824.3599999999869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287</v>
      </c>
      <c r="B78" s="330" t="s">
        <v>287</v>
      </c>
      <c r="C78" s="298">
        <v>46192</v>
      </c>
      <c r="D78" s="299" t="s">
        <v>925</v>
      </c>
      <c r="E78" s="522">
        <v>26.02</v>
      </c>
      <c r="F78" s="522">
        <v>26.02</v>
      </c>
      <c r="G78" s="333">
        <f t="shared" si="2"/>
        <v>5824.3599999999869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46192</v>
      </c>
      <c r="D79" s="299" t="s">
        <v>925</v>
      </c>
      <c r="E79" s="522">
        <v>26.02</v>
      </c>
      <c r="F79" s="522">
        <v>26.02</v>
      </c>
      <c r="G79" s="333">
        <f t="shared" si="2"/>
        <v>5824.3599999999869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46192</v>
      </c>
      <c r="D80" s="299" t="s">
        <v>925</v>
      </c>
      <c r="E80" s="522">
        <v>38.03</v>
      </c>
      <c r="F80" s="522">
        <v>38.03</v>
      </c>
      <c r="G80" s="333">
        <f t="shared" si="2"/>
        <v>5824.3599999999869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46192</v>
      </c>
      <c r="D81" s="299" t="s">
        <v>925</v>
      </c>
      <c r="E81" s="522">
        <v>26.03</v>
      </c>
      <c r="F81" s="522">
        <v>26.03</v>
      </c>
      <c r="G81" s="333">
        <f t="shared" si="2"/>
        <v>5824.3599999999869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287</v>
      </c>
      <c r="B82" s="330" t="s">
        <v>287</v>
      </c>
      <c r="C82" s="298">
        <v>46192</v>
      </c>
      <c r="D82" s="299" t="s">
        <v>922</v>
      </c>
      <c r="E82" s="522">
        <v>21.98</v>
      </c>
      <c r="F82" s="522">
        <v>21.98</v>
      </c>
      <c r="G82" s="333">
        <f t="shared" ref="G82:G139" si="3">G83-E82+F82</f>
        <v>5824.3599999999869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46192</v>
      </c>
      <c r="D83" s="299" t="s">
        <v>922</v>
      </c>
      <c r="E83" s="522">
        <v>27.99</v>
      </c>
      <c r="F83" s="522">
        <v>27.99</v>
      </c>
      <c r="G83" s="333">
        <f t="shared" si="3"/>
        <v>5824.3599999999869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46191</v>
      </c>
      <c r="D84" s="299" t="s">
        <v>926</v>
      </c>
      <c r="E84" s="522">
        <v>22.69</v>
      </c>
      <c r="F84" s="522">
        <v>22.69</v>
      </c>
      <c r="G84" s="333">
        <f t="shared" si="3"/>
        <v>5824.3599999999869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287</v>
      </c>
      <c r="B85" s="330" t="s">
        <v>287</v>
      </c>
      <c r="C85" s="298">
        <v>46191</v>
      </c>
      <c r="D85" s="299" t="s">
        <v>927</v>
      </c>
      <c r="E85" s="522">
        <v>42.32</v>
      </c>
      <c r="F85" s="522">
        <v>42.32</v>
      </c>
      <c r="G85" s="333">
        <f t="shared" si="3"/>
        <v>5824.3599999999869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287</v>
      </c>
      <c r="B86" s="330" t="s">
        <v>287</v>
      </c>
      <c r="C86" s="298">
        <v>46191</v>
      </c>
      <c r="D86" s="299" t="s">
        <v>928</v>
      </c>
      <c r="E86" s="522">
        <v>72.86</v>
      </c>
      <c r="F86" s="522">
        <v>72.86</v>
      </c>
      <c r="G86" s="333">
        <f t="shared" si="3"/>
        <v>5824.3599999999869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287</v>
      </c>
      <c r="B87" s="330" t="s">
        <v>287</v>
      </c>
      <c r="C87" s="298">
        <v>46191</v>
      </c>
      <c r="D87" s="299" t="s">
        <v>929</v>
      </c>
      <c r="E87" s="522">
        <v>106.89</v>
      </c>
      <c r="F87" s="522">
        <v>106.89</v>
      </c>
      <c r="G87" s="333">
        <f t="shared" si="3"/>
        <v>5824.3599999999869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287</v>
      </c>
      <c r="B88" s="330" t="s">
        <v>287</v>
      </c>
      <c r="C88" s="298">
        <v>46191</v>
      </c>
      <c r="D88" s="299" t="s">
        <v>931</v>
      </c>
      <c r="E88" s="522">
        <v>94.74</v>
      </c>
      <c r="F88" s="522">
        <v>94.74</v>
      </c>
      <c r="G88" s="333">
        <f t="shared" si="3"/>
        <v>5824.3599999999869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46191</v>
      </c>
      <c r="D89" s="299" t="s">
        <v>306</v>
      </c>
      <c r="E89" s="522">
        <v>99.97</v>
      </c>
      <c r="F89" s="522"/>
      <c r="G89" s="333">
        <f t="shared" si="3"/>
        <v>5824.3599999999869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22</v>
      </c>
      <c r="C90" s="298">
        <v>46191</v>
      </c>
      <c r="D90" s="299" t="s">
        <v>930</v>
      </c>
      <c r="E90" s="522">
        <v>13.84</v>
      </c>
      <c r="F90" s="522"/>
      <c r="G90" s="333">
        <f t="shared" si="3"/>
        <v>5924.3299999999872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1</v>
      </c>
      <c r="C91" s="298">
        <v>46190</v>
      </c>
      <c r="D91" s="299" t="s">
        <v>306</v>
      </c>
      <c r="E91" s="522">
        <v>87.19</v>
      </c>
      <c r="F91" s="522"/>
      <c r="G91" s="333">
        <f t="shared" si="3"/>
        <v>5938.1699999999873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21</v>
      </c>
      <c r="C92" s="298">
        <v>46190</v>
      </c>
      <c r="D92" s="299" t="s">
        <v>194</v>
      </c>
      <c r="E92" s="522">
        <v>81</v>
      </c>
      <c r="F92" s="522"/>
      <c r="G92" s="333">
        <f t="shared" si="3"/>
        <v>6025.3599999999869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43</v>
      </c>
      <c r="C93" s="298">
        <v>46190</v>
      </c>
      <c r="D93" s="299" t="s">
        <v>333</v>
      </c>
      <c r="E93" s="522">
        <v>29.8</v>
      </c>
      <c r="F93" s="522"/>
      <c r="G93" s="333">
        <f t="shared" si="3"/>
        <v>6106.3599999999869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42</v>
      </c>
      <c r="C94" s="298">
        <v>46190</v>
      </c>
      <c r="D94" s="299" t="s">
        <v>333</v>
      </c>
      <c r="E94" s="522">
        <v>74.5</v>
      </c>
      <c r="F94" s="522"/>
      <c r="G94" s="333">
        <f t="shared" si="3"/>
        <v>6136.1599999999871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4</v>
      </c>
      <c r="C95" s="298">
        <v>46190</v>
      </c>
      <c r="D95" s="299" t="s">
        <v>334</v>
      </c>
      <c r="E95" s="522">
        <v>82.35</v>
      </c>
      <c r="F95" s="522"/>
      <c r="G95" s="333">
        <f t="shared" si="3"/>
        <v>6210.6599999999871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46190</v>
      </c>
      <c r="D96" s="299" t="s">
        <v>334</v>
      </c>
      <c r="E96" s="522">
        <v>17.68</v>
      </c>
      <c r="F96" s="522"/>
      <c r="G96" s="333">
        <f t="shared" si="3"/>
        <v>6293.0099999999875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46190</v>
      </c>
      <c r="D97" s="299" t="s">
        <v>300</v>
      </c>
      <c r="E97" s="522">
        <v>14.67</v>
      </c>
      <c r="F97" s="522"/>
      <c r="G97" s="333">
        <f t="shared" si="3"/>
        <v>6310.6899999999878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46190</v>
      </c>
      <c r="D98" s="299" t="s">
        <v>300</v>
      </c>
      <c r="E98" s="522">
        <v>56.42</v>
      </c>
      <c r="F98" s="522"/>
      <c r="G98" s="333">
        <f t="shared" si="3"/>
        <v>6325.3599999999878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46190</v>
      </c>
      <c r="D99" s="299" t="s">
        <v>300</v>
      </c>
      <c r="E99" s="522">
        <v>53.23</v>
      </c>
      <c r="F99" s="522"/>
      <c r="G99" s="333">
        <f t="shared" si="3"/>
        <v>6381.7799999999879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23</v>
      </c>
      <c r="C100" s="298">
        <v>46190</v>
      </c>
      <c r="D100" s="299" t="s">
        <v>63</v>
      </c>
      <c r="E100" s="522">
        <v>529.46</v>
      </c>
      <c r="F100" s="522"/>
      <c r="G100" s="333">
        <f t="shared" si="3"/>
        <v>6435.0099999999875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17</v>
      </c>
      <c r="C101" s="298">
        <v>46190</v>
      </c>
      <c r="D101" s="299" t="s">
        <v>188</v>
      </c>
      <c r="E101" s="522">
        <v>42.65</v>
      </c>
      <c r="F101" s="522"/>
      <c r="G101" s="333">
        <f t="shared" si="3"/>
        <v>6964.4699999999875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15</v>
      </c>
      <c r="C102" s="298">
        <v>46190</v>
      </c>
      <c r="D102" s="299" t="s">
        <v>185</v>
      </c>
      <c r="E102" s="522">
        <v>87.41</v>
      </c>
      <c r="F102" s="522"/>
      <c r="G102" s="333">
        <f t="shared" si="3"/>
        <v>7007.1199999999872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335</v>
      </c>
      <c r="B103" s="330" t="s">
        <v>335</v>
      </c>
      <c r="C103" s="298">
        <v>46190</v>
      </c>
      <c r="D103" s="299" t="s">
        <v>336</v>
      </c>
      <c r="E103" s="522">
        <v>86.48</v>
      </c>
      <c r="F103" s="522"/>
      <c r="G103" s="333">
        <f t="shared" si="3"/>
        <v>7094.529999999987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291</v>
      </c>
      <c r="B104" s="330">
        <v>40</v>
      </c>
      <c r="C104" s="298">
        <v>46190</v>
      </c>
      <c r="D104" s="299" t="s">
        <v>316</v>
      </c>
      <c r="E104" s="522"/>
      <c r="F104" s="522">
        <v>854.38</v>
      </c>
      <c r="G104" s="333">
        <f t="shared" si="3"/>
        <v>7181.0099999999866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5</v>
      </c>
      <c r="C105" s="298">
        <v>46189</v>
      </c>
      <c r="D105" s="299" t="s">
        <v>340</v>
      </c>
      <c r="E105" s="522">
        <v>21.3</v>
      </c>
      <c r="F105" s="522"/>
      <c r="G105" s="333">
        <f t="shared" si="3"/>
        <v>6326.6299999999865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11</v>
      </c>
      <c r="C106" s="298">
        <v>46189</v>
      </c>
      <c r="D106" s="299" t="s">
        <v>178</v>
      </c>
      <c r="E106" s="522">
        <v>267.75</v>
      </c>
      <c r="F106" s="522"/>
      <c r="G106" s="333">
        <f t="shared" si="3"/>
        <v>6347.9299999999866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46188</v>
      </c>
      <c r="D107" s="299" t="s">
        <v>885</v>
      </c>
      <c r="E107" s="522">
        <v>100</v>
      </c>
      <c r="F107" s="522"/>
      <c r="G107" s="333">
        <f t="shared" si="3"/>
        <v>6615.6799999999866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46188</v>
      </c>
      <c r="D108" s="299" t="s">
        <v>334</v>
      </c>
      <c r="E108" s="522">
        <v>11.29</v>
      </c>
      <c r="F108" s="522"/>
      <c r="G108" s="333">
        <f t="shared" si="3"/>
        <v>6715.6799999999866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3</v>
      </c>
      <c r="C109" s="298">
        <v>46188</v>
      </c>
      <c r="D109" s="299" t="s">
        <v>334</v>
      </c>
      <c r="E109" s="522">
        <v>5.39</v>
      </c>
      <c r="F109" s="522"/>
      <c r="G109" s="333">
        <f t="shared" si="3"/>
        <v>6726.9699999999866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4</v>
      </c>
      <c r="C110" s="298">
        <v>46188</v>
      </c>
      <c r="D110" s="299" t="s">
        <v>334</v>
      </c>
      <c r="E110" s="522">
        <v>31.99</v>
      </c>
      <c r="F110" s="522"/>
      <c r="G110" s="333">
        <f t="shared" si="3"/>
        <v>6732.3599999999869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46187</v>
      </c>
      <c r="D111" s="299" t="s">
        <v>917</v>
      </c>
      <c r="E111" s="522">
        <v>102.17</v>
      </c>
      <c r="F111" s="522"/>
      <c r="G111" s="333">
        <f t="shared" si="3"/>
        <v>6764.3499999999867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46187</v>
      </c>
      <c r="D112" s="299" t="s">
        <v>831</v>
      </c>
      <c r="E112" s="522">
        <v>21.86</v>
      </c>
      <c r="F112" s="522"/>
      <c r="G112" s="333">
        <f t="shared" si="3"/>
        <v>6866.5199999999868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1</v>
      </c>
      <c r="C113" s="298">
        <v>46187</v>
      </c>
      <c r="D113" s="299" t="s">
        <v>311</v>
      </c>
      <c r="E113" s="522">
        <v>102.56</v>
      </c>
      <c r="F113" s="522"/>
      <c r="G113" s="333">
        <f t="shared" si="3"/>
        <v>6888.3799999999865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46187</v>
      </c>
      <c r="D114" s="299" t="s">
        <v>329</v>
      </c>
      <c r="E114" s="522">
        <v>121.72</v>
      </c>
      <c r="F114" s="522"/>
      <c r="G114" s="333">
        <f t="shared" si="3"/>
        <v>6990.9399999999869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46186</v>
      </c>
      <c r="D115" s="299" t="s">
        <v>308</v>
      </c>
      <c r="E115" s="522">
        <v>143.91999999999999</v>
      </c>
      <c r="F115" s="522"/>
      <c r="G115" s="333">
        <f t="shared" si="3"/>
        <v>7112.6599999999871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46186</v>
      </c>
      <c r="D116" s="299" t="s">
        <v>346</v>
      </c>
      <c r="E116" s="522">
        <v>11.95</v>
      </c>
      <c r="F116" s="522"/>
      <c r="G116" s="333">
        <f t="shared" si="3"/>
        <v>7256.5799999999872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46186</v>
      </c>
      <c r="D117" s="299" t="s">
        <v>310</v>
      </c>
      <c r="E117" s="522">
        <v>47.29</v>
      </c>
      <c r="F117" s="522"/>
      <c r="G117" s="333">
        <f t="shared" si="3"/>
        <v>7268.529999999987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46186</v>
      </c>
      <c r="D118" s="299" t="s">
        <v>306</v>
      </c>
      <c r="E118" s="522">
        <v>52.7</v>
      </c>
      <c r="F118" s="522"/>
      <c r="G118" s="333">
        <f t="shared" si="3"/>
        <v>7315.819999999987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46186</v>
      </c>
      <c r="D119" s="299" t="s">
        <v>308</v>
      </c>
      <c r="E119" s="522">
        <v>22.26</v>
      </c>
      <c r="F119" s="522"/>
      <c r="G119" s="333">
        <f t="shared" si="3"/>
        <v>7368.5199999999868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46186</v>
      </c>
      <c r="D120" s="299" t="s">
        <v>308</v>
      </c>
      <c r="E120" s="522">
        <v>28.16</v>
      </c>
      <c r="F120" s="522"/>
      <c r="G120" s="333">
        <f t="shared" si="3"/>
        <v>7390.779999999987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46186</v>
      </c>
      <c r="D121" s="299" t="s">
        <v>301</v>
      </c>
      <c r="E121" s="522">
        <v>32.049999999999997</v>
      </c>
      <c r="F121" s="522"/>
      <c r="G121" s="333">
        <f t="shared" si="3"/>
        <v>7418.9399999999869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46186</v>
      </c>
      <c r="D122" s="299" t="s">
        <v>918</v>
      </c>
      <c r="E122" s="522">
        <v>24</v>
      </c>
      <c r="F122" s="522"/>
      <c r="G122" s="333">
        <f t="shared" si="3"/>
        <v>7450.989999999987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1</v>
      </c>
      <c r="C123" s="298">
        <v>46186</v>
      </c>
      <c r="D123" s="299" t="s">
        <v>306</v>
      </c>
      <c r="E123" s="522">
        <v>19.98</v>
      </c>
      <c r="F123" s="522"/>
      <c r="G123" s="333">
        <f t="shared" si="3"/>
        <v>7474.989999999987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6</v>
      </c>
      <c r="C124" s="298">
        <v>46186</v>
      </c>
      <c r="D124" s="299" t="s">
        <v>300</v>
      </c>
      <c r="E124" s="522">
        <v>60.07</v>
      </c>
      <c r="F124" s="522"/>
      <c r="G124" s="333">
        <f t="shared" si="3"/>
        <v>7494.9699999999866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46186</v>
      </c>
      <c r="D125" s="299" t="s">
        <v>915</v>
      </c>
      <c r="E125" s="522"/>
      <c r="F125" s="522">
        <v>319.49</v>
      </c>
      <c r="G125" s="333">
        <f t="shared" si="3"/>
        <v>7555.0399999999863</v>
      </c>
      <c r="H125" s="334" t="s">
        <v>298</v>
      </c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46186</v>
      </c>
      <c r="D126" s="299" t="s">
        <v>300</v>
      </c>
      <c r="E126" s="522">
        <v>319.49</v>
      </c>
      <c r="F126" s="522"/>
      <c r="G126" s="333">
        <f t="shared" si="3"/>
        <v>7235.5499999999865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46186</v>
      </c>
      <c r="D127" s="299" t="s">
        <v>914</v>
      </c>
      <c r="E127" s="522">
        <v>-0.51</v>
      </c>
      <c r="F127" s="522"/>
      <c r="G127" s="333">
        <f t="shared" si="3"/>
        <v>7555.0399999999863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46186</v>
      </c>
      <c r="D128" s="299" t="s">
        <v>319</v>
      </c>
      <c r="E128" s="522">
        <v>13.58</v>
      </c>
      <c r="F128" s="522"/>
      <c r="G128" s="333">
        <f t="shared" si="3"/>
        <v>7554.5299999999861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24</v>
      </c>
      <c r="C129" s="298">
        <v>46186</v>
      </c>
      <c r="D129" s="299" t="s">
        <v>860</v>
      </c>
      <c r="E129" s="522">
        <v>109.5</v>
      </c>
      <c r="F129" s="522"/>
      <c r="G129" s="333">
        <f t="shared" si="3"/>
        <v>7568.109999999986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19</v>
      </c>
      <c r="C130" s="298">
        <v>46186</v>
      </c>
      <c r="D130" s="299" t="s">
        <v>191</v>
      </c>
      <c r="E130" s="522">
        <v>200</v>
      </c>
      <c r="F130" s="522"/>
      <c r="G130" s="333">
        <f t="shared" si="3"/>
        <v>7677.609999999986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291</v>
      </c>
      <c r="B131" s="330">
        <v>38</v>
      </c>
      <c r="C131" s="298">
        <v>46186</v>
      </c>
      <c r="D131" s="299" t="s">
        <v>293</v>
      </c>
      <c r="E131" s="522"/>
      <c r="F131" s="522">
        <v>4597.82</v>
      </c>
      <c r="G131" s="333">
        <f t="shared" si="3"/>
        <v>7877.609999999986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46185</v>
      </c>
      <c r="D132" s="299" t="s">
        <v>916</v>
      </c>
      <c r="E132" s="522">
        <v>90.54</v>
      </c>
      <c r="F132" s="522"/>
      <c r="G132" s="333">
        <f t="shared" si="3"/>
        <v>3279.7899999999863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46185</v>
      </c>
      <c r="D133" s="299" t="s">
        <v>916</v>
      </c>
      <c r="E133" s="522">
        <v>50</v>
      </c>
      <c r="F133" s="522"/>
      <c r="G133" s="333">
        <f t="shared" si="3"/>
        <v>3370.3299999999863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46185</v>
      </c>
      <c r="D134" s="299" t="s">
        <v>300</v>
      </c>
      <c r="E134" s="522">
        <v>79.849999999999994</v>
      </c>
      <c r="F134" s="522"/>
      <c r="G134" s="333">
        <f t="shared" si="3"/>
        <v>3420.3299999999863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46184</v>
      </c>
      <c r="D135" s="299" t="s">
        <v>360</v>
      </c>
      <c r="E135" s="522">
        <v>70</v>
      </c>
      <c r="F135" s="522"/>
      <c r="G135" s="333">
        <f t="shared" si="3"/>
        <v>3500.1799999999862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46184</v>
      </c>
      <c r="D136" s="299" t="s">
        <v>911</v>
      </c>
      <c r="E136" s="522">
        <v>2159</v>
      </c>
      <c r="F136" s="522">
        <v>2159</v>
      </c>
      <c r="G136" s="333">
        <f t="shared" si="3"/>
        <v>3570.1799999999862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22</v>
      </c>
      <c r="C137" s="298">
        <v>46184</v>
      </c>
      <c r="D137" s="299" t="s">
        <v>352</v>
      </c>
      <c r="E137" s="522">
        <v>21.29</v>
      </c>
      <c r="F137" s="522"/>
      <c r="G137" s="333">
        <f t="shared" si="3"/>
        <v>3570.1799999999862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4</v>
      </c>
      <c r="C138" s="298">
        <v>46184</v>
      </c>
      <c r="D138" s="299" t="s">
        <v>296</v>
      </c>
      <c r="E138" s="522">
        <v>40.67</v>
      </c>
      <c r="F138" s="522"/>
      <c r="G138" s="333">
        <f t="shared" si="3"/>
        <v>3591.4699999999862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46184</v>
      </c>
      <c r="D139" s="299" t="s">
        <v>319</v>
      </c>
      <c r="E139" s="522">
        <v>15.53</v>
      </c>
      <c r="F139" s="522"/>
      <c r="G139" s="333">
        <f t="shared" si="3"/>
        <v>3632.1399999999862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46184</v>
      </c>
      <c r="D140" s="299" t="s">
        <v>473</v>
      </c>
      <c r="E140" s="522">
        <v>83.89</v>
      </c>
      <c r="F140" s="522"/>
      <c r="G140" s="333">
        <f t="shared" ref="G140:G157" si="4">G141-E140+F140</f>
        <v>3647.6699999999864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23</v>
      </c>
      <c r="C141" s="298">
        <v>46184</v>
      </c>
      <c r="D141" s="299" t="s">
        <v>67</v>
      </c>
      <c r="E141" s="522">
        <v>599.86</v>
      </c>
      <c r="F141" s="522"/>
      <c r="G141" s="333">
        <f t="shared" si="4"/>
        <v>3731.5599999999863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291</v>
      </c>
      <c r="B142" s="330">
        <v>41</v>
      </c>
      <c r="C142" s="298">
        <v>46184</v>
      </c>
      <c r="D142" s="299" t="s">
        <v>909</v>
      </c>
      <c r="E142" s="522"/>
      <c r="F142" s="522">
        <v>800</v>
      </c>
      <c r="G142" s="333">
        <f t="shared" si="4"/>
        <v>4331.4199999999864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291</v>
      </c>
      <c r="B143" s="330">
        <v>39</v>
      </c>
      <c r="C143" s="298">
        <v>46184</v>
      </c>
      <c r="D143" s="299" t="s">
        <v>292</v>
      </c>
      <c r="E143" s="522"/>
      <c r="F143" s="522">
        <v>2763.78</v>
      </c>
      <c r="G143" s="333">
        <f t="shared" si="4"/>
        <v>3531.4199999999864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46183</v>
      </c>
      <c r="D144" s="299" t="s">
        <v>910</v>
      </c>
      <c r="E144" s="522">
        <v>816.19</v>
      </c>
      <c r="F144" s="522">
        <v>816.19</v>
      </c>
      <c r="G144" s="333">
        <f t="shared" si="4"/>
        <v>767.639999999986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46183</v>
      </c>
      <c r="D145" s="299" t="s">
        <v>412</v>
      </c>
      <c r="E145" s="522">
        <v>-3.99</v>
      </c>
      <c r="F145" s="522"/>
      <c r="G145" s="333">
        <f t="shared" si="4"/>
        <v>767.639999999986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46183</v>
      </c>
      <c r="D146" s="299" t="s">
        <v>907</v>
      </c>
      <c r="E146" s="522">
        <v>-0.03</v>
      </c>
      <c r="F146" s="522"/>
      <c r="G146" s="333">
        <f t="shared" si="4"/>
        <v>763.64999999998599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291</v>
      </c>
      <c r="B147" s="330">
        <v>40</v>
      </c>
      <c r="C147" s="298">
        <v>46183</v>
      </c>
      <c r="D147" s="299" t="s">
        <v>316</v>
      </c>
      <c r="E147" s="522"/>
      <c r="F147" s="522">
        <v>1250.17</v>
      </c>
      <c r="G147" s="333">
        <f t="shared" si="4"/>
        <v>763.61999999998602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46182</v>
      </c>
      <c r="D148" s="299" t="s">
        <v>353</v>
      </c>
      <c r="E148" s="522">
        <v>25.98</v>
      </c>
      <c r="F148" s="522"/>
      <c r="G148" s="333">
        <f t="shared" si="4"/>
        <v>-486.55000000001405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5</v>
      </c>
      <c r="C149" s="298">
        <v>46182</v>
      </c>
      <c r="D149" s="299" t="s">
        <v>854</v>
      </c>
      <c r="E149" s="522">
        <v>10.68</v>
      </c>
      <c r="F149" s="522"/>
      <c r="G149" s="333">
        <f t="shared" si="4"/>
        <v>-460.57000000001403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46182</v>
      </c>
      <c r="D150" s="299" t="s">
        <v>301</v>
      </c>
      <c r="E150" s="522">
        <v>29.95</v>
      </c>
      <c r="F150" s="522"/>
      <c r="G150" s="333">
        <f t="shared" si="4"/>
        <v>-449.89000000001403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22</v>
      </c>
      <c r="C151" s="298">
        <v>46182</v>
      </c>
      <c r="D151" s="299" t="s">
        <v>908</v>
      </c>
      <c r="E151" s="522">
        <v>5.31</v>
      </c>
      <c r="F151" s="522"/>
      <c r="G151" s="333">
        <f t="shared" si="4"/>
        <v>-419.94000000001404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46182</v>
      </c>
      <c r="D152" s="299" t="s">
        <v>435</v>
      </c>
      <c r="E152" s="522">
        <v>58.69</v>
      </c>
      <c r="F152" s="522"/>
      <c r="G152" s="333">
        <f t="shared" si="4"/>
        <v>-414.63000000001404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46182</v>
      </c>
      <c r="D153" s="299" t="s">
        <v>435</v>
      </c>
      <c r="E153" s="522">
        <v>58.69</v>
      </c>
      <c r="F153" s="522"/>
      <c r="G153" s="333">
        <f t="shared" si="4"/>
        <v>-355.94000000001404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46181</v>
      </c>
      <c r="D154" s="299" t="s">
        <v>319</v>
      </c>
      <c r="E154" s="522">
        <v>8.86</v>
      </c>
      <c r="F154" s="522"/>
      <c r="G154" s="333">
        <f t="shared" si="4"/>
        <v>-297.25000000001404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46181</v>
      </c>
      <c r="D155" s="299" t="s">
        <v>397</v>
      </c>
      <c r="E155" s="522">
        <v>12.84</v>
      </c>
      <c r="F155" s="522"/>
      <c r="G155" s="333">
        <f t="shared" si="4"/>
        <v>-288.39000000001403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9</v>
      </c>
      <c r="C156" s="298">
        <v>46181</v>
      </c>
      <c r="D156" s="299" t="s">
        <v>58</v>
      </c>
      <c r="E156" s="522">
        <v>1231.68</v>
      </c>
      <c r="F156" s="522"/>
      <c r="G156" s="333">
        <f t="shared" si="4"/>
        <v>-275.55000000001405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4</v>
      </c>
      <c r="C157" s="298">
        <v>46180</v>
      </c>
      <c r="D157" s="299" t="s">
        <v>310</v>
      </c>
      <c r="E157" s="522">
        <v>47.6</v>
      </c>
      <c r="F157" s="522"/>
      <c r="G157" s="333">
        <f t="shared" si="4"/>
        <v>956.12999999998601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46180</v>
      </c>
      <c r="D158" s="299" t="s">
        <v>368</v>
      </c>
      <c r="E158" s="522">
        <v>48.62</v>
      </c>
      <c r="F158" s="522"/>
      <c r="G158" s="333">
        <f t="shared" ref="G158:G168" si="5">G159-E158+F158</f>
        <v>1003.729999999986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46180</v>
      </c>
      <c r="D159" s="299" t="s">
        <v>363</v>
      </c>
      <c r="E159" s="522">
        <v>6.37</v>
      </c>
      <c r="F159" s="522"/>
      <c r="G159" s="333">
        <f t="shared" si="5"/>
        <v>1052.349999999986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46180</v>
      </c>
      <c r="D160" s="299" t="s">
        <v>890</v>
      </c>
      <c r="E160" s="522">
        <v>313.77999999999997</v>
      </c>
      <c r="F160" s="522">
        <v>313.77999999999997</v>
      </c>
      <c r="G160" s="333">
        <f t="shared" si="5"/>
        <v>1058.7199999999859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46180</v>
      </c>
      <c r="D161" s="299" t="s">
        <v>397</v>
      </c>
      <c r="E161" s="522">
        <v>10.86</v>
      </c>
      <c r="F161" s="522"/>
      <c r="G161" s="333">
        <f t="shared" si="5"/>
        <v>1058.7199999999859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14</v>
      </c>
      <c r="C162" s="298">
        <v>46179</v>
      </c>
      <c r="D162" s="299" t="s">
        <v>366</v>
      </c>
      <c r="E162" s="522">
        <v>66.67</v>
      </c>
      <c r="F162" s="522"/>
      <c r="G162" s="333">
        <f t="shared" si="5"/>
        <v>1069.5799999999858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46179</v>
      </c>
      <c r="D163" s="299" t="s">
        <v>906</v>
      </c>
      <c r="E163" s="522">
        <v>20</v>
      </c>
      <c r="F163" s="522"/>
      <c r="G163" s="333">
        <f t="shared" si="5"/>
        <v>1136.2499999999859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46179</v>
      </c>
      <c r="D164" s="299" t="s">
        <v>831</v>
      </c>
      <c r="E164" s="522">
        <v>54.06</v>
      </c>
      <c r="F164" s="522"/>
      <c r="G164" s="333">
        <f t="shared" si="5"/>
        <v>1156.2499999999859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46179</v>
      </c>
      <c r="D165" s="299" t="s">
        <v>903</v>
      </c>
      <c r="E165" s="522">
        <v>19.98</v>
      </c>
      <c r="F165" s="522"/>
      <c r="G165" s="333">
        <f t="shared" si="5"/>
        <v>1210.3099999999858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46179</v>
      </c>
      <c r="D166" s="299" t="s">
        <v>885</v>
      </c>
      <c r="E166" s="522">
        <v>100</v>
      </c>
      <c r="F166" s="522"/>
      <c r="G166" s="333">
        <f t="shared" si="5"/>
        <v>1230.2899999999859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46178</v>
      </c>
      <c r="D167" s="299" t="s">
        <v>319</v>
      </c>
      <c r="E167" s="522">
        <v>179.72</v>
      </c>
      <c r="F167" s="522"/>
      <c r="G167" s="333">
        <f t="shared" si="5"/>
        <v>1330.2899999999859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4</v>
      </c>
      <c r="C168" s="298">
        <v>46178</v>
      </c>
      <c r="D168" s="299" t="s">
        <v>904</v>
      </c>
      <c r="E168" s="522">
        <v>41.26</v>
      </c>
      <c r="F168" s="522"/>
      <c r="G168" s="333">
        <f t="shared" si="5"/>
        <v>1510.0099999999859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46178</v>
      </c>
      <c r="D169" s="299" t="s">
        <v>358</v>
      </c>
      <c r="E169" s="522">
        <v>10.07</v>
      </c>
      <c r="F169" s="522"/>
      <c r="G169" s="333">
        <f t="shared" ref="G169:G181" si="6">G170-E169+F169</f>
        <v>1551.2699999999859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46178</v>
      </c>
      <c r="D170" s="299" t="s">
        <v>905</v>
      </c>
      <c r="E170" s="522">
        <v>11.75</v>
      </c>
      <c r="F170" s="522"/>
      <c r="G170" s="333">
        <f t="shared" si="6"/>
        <v>1561.3399999999858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335</v>
      </c>
      <c r="B171" s="330" t="s">
        <v>335</v>
      </c>
      <c r="C171" s="298">
        <v>46178</v>
      </c>
      <c r="D171" s="299" t="s">
        <v>447</v>
      </c>
      <c r="E171" s="522">
        <v>39.659999999999997</v>
      </c>
      <c r="F171" s="522"/>
      <c r="G171" s="333">
        <f t="shared" si="6"/>
        <v>1573.0899999999858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46178</v>
      </c>
      <c r="D172" s="299" t="s">
        <v>300</v>
      </c>
      <c r="E172" s="522">
        <v>9.57</v>
      </c>
      <c r="F172" s="522"/>
      <c r="G172" s="333">
        <f t="shared" si="6"/>
        <v>1612.7499999999859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46178</v>
      </c>
      <c r="D173" s="299" t="s">
        <v>376</v>
      </c>
      <c r="E173" s="522">
        <v>46.65</v>
      </c>
      <c r="F173" s="522"/>
      <c r="G173" s="333">
        <f t="shared" si="6"/>
        <v>1622.3199999999858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4</v>
      </c>
      <c r="C174" s="298">
        <v>46177</v>
      </c>
      <c r="D174" s="299" t="s">
        <v>296</v>
      </c>
      <c r="E174" s="522">
        <v>43.69</v>
      </c>
      <c r="F174" s="522"/>
      <c r="G174" s="333">
        <f t="shared" si="6"/>
        <v>1668.9699999999859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3</v>
      </c>
      <c r="C175" s="298">
        <v>46177</v>
      </c>
      <c r="D175" s="299" t="s">
        <v>334</v>
      </c>
      <c r="E175" s="522">
        <v>8.52</v>
      </c>
      <c r="F175" s="522"/>
      <c r="G175" s="333">
        <f t="shared" si="6"/>
        <v>1712.659999999986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294</v>
      </c>
      <c r="B176" s="330">
        <v>14</v>
      </c>
      <c r="C176" s="298">
        <v>46177</v>
      </c>
      <c r="D176" s="299" t="s">
        <v>367</v>
      </c>
      <c r="E176" s="522">
        <v>70.25</v>
      </c>
      <c r="F176" s="522"/>
      <c r="G176" s="333">
        <f t="shared" si="6"/>
        <v>1721.179999999986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46177</v>
      </c>
      <c r="D177" s="299" t="s">
        <v>386</v>
      </c>
      <c r="E177" s="522">
        <v>14.38</v>
      </c>
      <c r="F177" s="522"/>
      <c r="G177" s="333">
        <f t="shared" si="6"/>
        <v>1791.429999999986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13</v>
      </c>
      <c r="C178" s="298">
        <v>46177</v>
      </c>
      <c r="D178" s="299" t="s">
        <v>902</v>
      </c>
      <c r="E178" s="522">
        <v>122.46</v>
      </c>
      <c r="F178" s="522"/>
      <c r="G178" s="333">
        <f t="shared" si="6"/>
        <v>1805.8099999999861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17</v>
      </c>
      <c r="C179" s="298">
        <v>46177</v>
      </c>
      <c r="D179" s="299" t="s">
        <v>370</v>
      </c>
      <c r="E179" s="522">
        <v>99</v>
      </c>
      <c r="F179" s="522"/>
      <c r="G179" s="333">
        <f t="shared" si="6"/>
        <v>1928.2699999999861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22</v>
      </c>
      <c r="C180" s="298">
        <v>46176</v>
      </c>
      <c r="D180" s="299" t="s">
        <v>861</v>
      </c>
      <c r="E180" s="522">
        <v>12.77</v>
      </c>
      <c r="F180" s="522"/>
      <c r="G180" s="333">
        <f t="shared" si="6"/>
        <v>2027.2699999999861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46176</v>
      </c>
      <c r="D181" s="299" t="s">
        <v>319</v>
      </c>
      <c r="E181" s="522">
        <v>11.55</v>
      </c>
      <c r="F181" s="522"/>
      <c r="G181" s="333">
        <f t="shared" si="6"/>
        <v>2040.0399999999861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46176</v>
      </c>
      <c r="D182" s="299" t="s">
        <v>306</v>
      </c>
      <c r="E182" s="522">
        <v>96.16</v>
      </c>
      <c r="F182" s="522"/>
      <c r="G182" s="333">
        <f t="shared" ref="G182:G240" si="7">G183-E182+F182</f>
        <v>2051.589999999986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46175</v>
      </c>
      <c r="D183" s="299" t="s">
        <v>899</v>
      </c>
      <c r="E183" s="522">
        <v>21.38</v>
      </c>
      <c r="F183" s="522"/>
      <c r="G183" s="333">
        <f t="shared" si="7"/>
        <v>2147.7499999999859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46175</v>
      </c>
      <c r="D184" s="299" t="s">
        <v>386</v>
      </c>
      <c r="E184" s="522">
        <v>14.38</v>
      </c>
      <c r="F184" s="522"/>
      <c r="G184" s="333">
        <f t="shared" si="7"/>
        <v>2169.129999999986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46175</v>
      </c>
      <c r="D185" s="299" t="s">
        <v>433</v>
      </c>
      <c r="E185" s="522">
        <v>-142</v>
      </c>
      <c r="F185" s="522"/>
      <c r="G185" s="333">
        <f t="shared" si="7"/>
        <v>2183.5099999999861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284</v>
      </c>
      <c r="B186" s="330">
        <v>36</v>
      </c>
      <c r="C186" s="298">
        <v>46175</v>
      </c>
      <c r="D186" s="299" t="s">
        <v>374</v>
      </c>
      <c r="E186" s="522">
        <v>50</v>
      </c>
      <c r="F186" s="522"/>
      <c r="G186" s="333">
        <f t="shared" si="7"/>
        <v>2041.5099999999861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22</v>
      </c>
      <c r="C187" s="298">
        <v>46175</v>
      </c>
      <c r="D187" s="299" t="s">
        <v>375</v>
      </c>
      <c r="E187" s="522">
        <v>6.37</v>
      </c>
      <c r="F187" s="522"/>
      <c r="G187" s="333">
        <f t="shared" si="7"/>
        <v>2091.5099999999861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1</v>
      </c>
      <c r="C188" s="298">
        <v>46174</v>
      </c>
      <c r="D188" s="299" t="s">
        <v>306</v>
      </c>
      <c r="E188" s="522">
        <v>84.03</v>
      </c>
      <c r="F188" s="522"/>
      <c r="G188" s="333">
        <f t="shared" si="7"/>
        <v>2097.879999999986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46174</v>
      </c>
      <c r="D189" s="299" t="s">
        <v>296</v>
      </c>
      <c r="E189" s="522">
        <v>10.31</v>
      </c>
      <c r="F189" s="522"/>
      <c r="G189" s="333">
        <f t="shared" si="7"/>
        <v>2181.9099999999862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46174</v>
      </c>
      <c r="D190" s="299" t="s">
        <v>301</v>
      </c>
      <c r="E190" s="522">
        <v>16.05</v>
      </c>
      <c r="F190" s="522"/>
      <c r="G190" s="333">
        <f t="shared" si="7"/>
        <v>2192.2199999999862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1</v>
      </c>
      <c r="C191" s="298">
        <v>46174</v>
      </c>
      <c r="D191" s="299" t="s">
        <v>457</v>
      </c>
      <c r="E191" s="522">
        <v>50.44</v>
      </c>
      <c r="F191" s="522"/>
      <c r="G191" s="333">
        <f t="shared" si="7"/>
        <v>2208.2699999999863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46174</v>
      </c>
      <c r="D192" s="299" t="s">
        <v>898</v>
      </c>
      <c r="E192" s="522">
        <v>9.99</v>
      </c>
      <c r="F192" s="522"/>
      <c r="G192" s="333">
        <f t="shared" si="7"/>
        <v>2258.7099999999864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4</v>
      </c>
      <c r="C193" s="298">
        <v>46174</v>
      </c>
      <c r="D193" s="299" t="s">
        <v>310</v>
      </c>
      <c r="E193" s="522">
        <v>44.98</v>
      </c>
      <c r="F193" s="522"/>
      <c r="G193" s="333">
        <f t="shared" si="7"/>
        <v>2268.6999999999862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46174</v>
      </c>
      <c r="D194" s="299" t="s">
        <v>311</v>
      </c>
      <c r="E194" s="522">
        <v>106.14</v>
      </c>
      <c r="F194" s="522"/>
      <c r="G194" s="333">
        <f t="shared" si="7"/>
        <v>2313.6799999999862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16</v>
      </c>
      <c r="C195" s="298">
        <v>46174</v>
      </c>
      <c r="D195" s="299" t="s">
        <v>624</v>
      </c>
      <c r="E195" s="522">
        <v>62.31</v>
      </c>
      <c r="F195" s="522"/>
      <c r="G195" s="333">
        <f t="shared" si="7"/>
        <v>2419.8199999999861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3</v>
      </c>
      <c r="C196" s="298">
        <v>46174</v>
      </c>
      <c r="D196" s="299" t="s">
        <v>351</v>
      </c>
      <c r="E196" s="522">
        <v>8.1</v>
      </c>
      <c r="F196" s="522"/>
      <c r="G196" s="333">
        <f t="shared" si="7"/>
        <v>2482.129999999986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287</v>
      </c>
      <c r="B197" s="330" t="s">
        <v>287</v>
      </c>
      <c r="C197" s="298">
        <v>46174</v>
      </c>
      <c r="D197" s="299" t="s">
        <v>888</v>
      </c>
      <c r="E197" s="522">
        <v>320</v>
      </c>
      <c r="F197" s="522">
        <v>320</v>
      </c>
      <c r="G197" s="333">
        <f t="shared" si="7"/>
        <v>2490.2299999999859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46174</v>
      </c>
      <c r="D198" s="299" t="s">
        <v>889</v>
      </c>
      <c r="E198" s="522">
        <v>20</v>
      </c>
      <c r="F198" s="522"/>
      <c r="G198" s="333">
        <f t="shared" si="7"/>
        <v>2490.2299999999859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284</v>
      </c>
      <c r="B199" s="330">
        <v>37</v>
      </c>
      <c r="C199" s="298">
        <v>46173</v>
      </c>
      <c r="D199" s="299" t="s">
        <v>895</v>
      </c>
      <c r="E199" s="522">
        <v>1160.3599999999999</v>
      </c>
      <c r="F199" s="522"/>
      <c r="G199" s="333">
        <f t="shared" si="7"/>
        <v>2510.2299999999859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286</v>
      </c>
      <c r="B200" s="330">
        <v>25</v>
      </c>
      <c r="C200" s="298">
        <v>46173</v>
      </c>
      <c r="D200" s="298" t="s">
        <v>204</v>
      </c>
      <c r="E200" s="331">
        <v>350</v>
      </c>
      <c r="F200" s="522"/>
      <c r="G200" s="333">
        <f t="shared" si="7"/>
        <v>3670.5899999999856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26</v>
      </c>
      <c r="C201" s="298">
        <v>46173</v>
      </c>
      <c r="D201" s="298" t="s">
        <v>205</v>
      </c>
      <c r="E201" s="331">
        <v>320</v>
      </c>
      <c r="F201" s="522"/>
      <c r="G201" s="333">
        <f t="shared" si="7"/>
        <v>4020.5899999999856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286</v>
      </c>
      <c r="B202" s="330">
        <v>27</v>
      </c>
      <c r="C202" s="298">
        <v>46173</v>
      </c>
      <c r="D202" s="298" t="s">
        <v>206</v>
      </c>
      <c r="E202" s="331">
        <v>25</v>
      </c>
      <c r="F202" s="522"/>
      <c r="G202" s="333">
        <f t="shared" si="7"/>
        <v>4340.5899999999856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286</v>
      </c>
      <c r="B203" s="330">
        <v>28</v>
      </c>
      <c r="C203" s="298">
        <v>46173</v>
      </c>
      <c r="D203" s="298" t="s">
        <v>207</v>
      </c>
      <c r="E203" s="331">
        <v>25</v>
      </c>
      <c r="F203" s="522"/>
      <c r="G203" s="333">
        <f t="shared" si="7"/>
        <v>4365.5899999999856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286</v>
      </c>
      <c r="B204" s="330">
        <v>29</v>
      </c>
      <c r="C204" s="298">
        <v>46173</v>
      </c>
      <c r="D204" s="298" t="s">
        <v>208</v>
      </c>
      <c r="E204" s="331">
        <v>45</v>
      </c>
      <c r="F204" s="522"/>
      <c r="G204" s="333">
        <f t="shared" si="7"/>
        <v>4390.5899999999856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286</v>
      </c>
      <c r="B205" s="330">
        <v>30</v>
      </c>
      <c r="C205" s="298">
        <v>46173</v>
      </c>
      <c r="D205" s="298" t="s">
        <v>209</v>
      </c>
      <c r="E205" s="331">
        <v>400</v>
      </c>
      <c r="F205" s="522"/>
      <c r="G205" s="333">
        <f t="shared" si="7"/>
        <v>4435.5899999999856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31</v>
      </c>
      <c r="C206" s="298">
        <v>46173</v>
      </c>
      <c r="D206" s="298" t="s">
        <v>210</v>
      </c>
      <c r="E206" s="331">
        <v>375</v>
      </c>
      <c r="F206" s="522"/>
      <c r="G206" s="333">
        <f t="shared" si="7"/>
        <v>4835.5899999999856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286</v>
      </c>
      <c r="B207" s="330">
        <v>32</v>
      </c>
      <c r="C207" s="298">
        <v>46173</v>
      </c>
      <c r="D207" s="298" t="s">
        <v>211</v>
      </c>
      <c r="E207" s="331">
        <v>100</v>
      </c>
      <c r="F207" s="522"/>
      <c r="G207" s="333">
        <f t="shared" si="7"/>
        <v>5210.5899999999856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286</v>
      </c>
      <c r="B208" s="330">
        <v>33</v>
      </c>
      <c r="C208" s="298">
        <v>46173</v>
      </c>
      <c r="D208" s="298" t="s">
        <v>212</v>
      </c>
      <c r="E208" s="331">
        <v>85</v>
      </c>
      <c r="F208" s="522"/>
      <c r="G208" s="333">
        <f t="shared" si="7"/>
        <v>5310.5899999999856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286</v>
      </c>
      <c r="B209" s="330">
        <v>34</v>
      </c>
      <c r="C209" s="298">
        <v>46173</v>
      </c>
      <c r="D209" s="298" t="s">
        <v>213</v>
      </c>
      <c r="E209" s="331">
        <v>230</v>
      </c>
      <c r="F209" s="522"/>
      <c r="G209" s="333">
        <f t="shared" si="7"/>
        <v>5395.5899999999856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286</v>
      </c>
      <c r="B210" s="330">
        <v>35</v>
      </c>
      <c r="C210" s="298">
        <v>46173</v>
      </c>
      <c r="D210" s="298" t="s">
        <v>214</v>
      </c>
      <c r="E210" s="331">
        <v>45</v>
      </c>
      <c r="F210" s="522"/>
      <c r="G210" s="333">
        <f t="shared" si="7"/>
        <v>5625.5899999999856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46173</v>
      </c>
      <c r="D211" s="298" t="s">
        <v>885</v>
      </c>
      <c r="E211" s="522">
        <v>50</v>
      </c>
      <c r="F211" s="522"/>
      <c r="G211" s="333">
        <f t="shared" si="7"/>
        <v>5670.5899999999856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22</v>
      </c>
      <c r="C212" s="298">
        <v>46173</v>
      </c>
      <c r="D212" s="298" t="s">
        <v>835</v>
      </c>
      <c r="E212" s="522">
        <v>10.63</v>
      </c>
      <c r="F212" s="522"/>
      <c r="G212" s="333">
        <f t="shared" si="7"/>
        <v>5720.5899999999856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46173</v>
      </c>
      <c r="D213" s="298" t="s">
        <v>363</v>
      </c>
      <c r="E213" s="522">
        <v>108.69</v>
      </c>
      <c r="F213" s="522"/>
      <c r="G213" s="333">
        <f t="shared" si="7"/>
        <v>5731.2199999999857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10</v>
      </c>
      <c r="C214" s="298">
        <v>46173</v>
      </c>
      <c r="D214" s="298" t="s">
        <v>176</v>
      </c>
      <c r="E214" s="522">
        <v>17.899999999999999</v>
      </c>
      <c r="F214" s="522"/>
      <c r="G214" s="333">
        <f t="shared" si="7"/>
        <v>5839.9099999999853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1</v>
      </c>
      <c r="C215" s="298">
        <v>46173</v>
      </c>
      <c r="D215" s="298" t="s">
        <v>445</v>
      </c>
      <c r="E215" s="522">
        <v>9.57</v>
      </c>
      <c r="F215" s="522"/>
      <c r="G215" s="333">
        <f t="shared" si="7"/>
        <v>5857.8099999999849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46172</v>
      </c>
      <c r="D216" s="298" t="s">
        <v>319</v>
      </c>
      <c r="E216" s="522">
        <v>88.98</v>
      </c>
      <c r="F216" s="522"/>
      <c r="G216" s="333">
        <f t="shared" si="7"/>
        <v>5867.3799999999846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46172</v>
      </c>
      <c r="D217" s="298" t="s">
        <v>891</v>
      </c>
      <c r="E217" s="522">
        <v>219.38</v>
      </c>
      <c r="F217" s="522">
        <v>219.38</v>
      </c>
      <c r="G217" s="333">
        <f t="shared" si="7"/>
        <v>5956.3599999999842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46172</v>
      </c>
      <c r="D218" s="298" t="s">
        <v>890</v>
      </c>
      <c r="E218" s="522">
        <v>310.98</v>
      </c>
      <c r="F218" s="522">
        <v>310.98</v>
      </c>
      <c r="G218" s="333">
        <f t="shared" si="7"/>
        <v>5956.3599999999842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46172</v>
      </c>
      <c r="D219" s="298" t="s">
        <v>894</v>
      </c>
      <c r="E219" s="522">
        <v>130.68</v>
      </c>
      <c r="F219" s="522"/>
      <c r="G219" s="333">
        <f t="shared" si="7"/>
        <v>5956.3599999999842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46172</v>
      </c>
      <c r="D220" s="298" t="s">
        <v>356</v>
      </c>
      <c r="E220" s="522">
        <v>49.99</v>
      </c>
      <c r="F220" s="522"/>
      <c r="G220" s="333">
        <f t="shared" si="7"/>
        <v>6087.0399999999845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46171</v>
      </c>
      <c r="D221" s="298" t="s">
        <v>296</v>
      </c>
      <c r="E221" s="522">
        <v>15.1</v>
      </c>
      <c r="F221" s="522"/>
      <c r="G221" s="333">
        <f t="shared" si="7"/>
        <v>6137.0299999999843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46171</v>
      </c>
      <c r="D222" s="298" t="s">
        <v>295</v>
      </c>
      <c r="E222" s="522">
        <v>7.02</v>
      </c>
      <c r="F222" s="522"/>
      <c r="G222" s="333">
        <f t="shared" si="7"/>
        <v>6152.1299999999846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46171</v>
      </c>
      <c r="D223" s="298" t="s">
        <v>295</v>
      </c>
      <c r="E223" s="522">
        <v>93.38</v>
      </c>
      <c r="F223" s="522"/>
      <c r="G223" s="333">
        <f t="shared" si="7"/>
        <v>6159.1499999999851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46171</v>
      </c>
      <c r="D224" s="298" t="s">
        <v>353</v>
      </c>
      <c r="E224" s="522">
        <v>18.98</v>
      </c>
      <c r="F224" s="522"/>
      <c r="G224" s="333">
        <f t="shared" si="7"/>
        <v>6252.5299999999852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23</v>
      </c>
      <c r="C225" s="298">
        <v>46171</v>
      </c>
      <c r="D225" s="299" t="s">
        <v>67</v>
      </c>
      <c r="E225" s="522">
        <v>650.88</v>
      </c>
      <c r="F225" s="522"/>
      <c r="G225" s="333">
        <f t="shared" si="7"/>
        <v>6271.5099999999848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20</v>
      </c>
      <c r="C226" s="298">
        <v>46171</v>
      </c>
      <c r="D226" s="299" t="s">
        <v>193</v>
      </c>
      <c r="E226" s="522">
        <v>600</v>
      </c>
      <c r="F226" s="522"/>
      <c r="G226" s="333">
        <f t="shared" si="7"/>
        <v>6922.3899999999849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291</v>
      </c>
      <c r="B227" s="330">
        <v>38</v>
      </c>
      <c r="C227" s="298">
        <v>46171</v>
      </c>
      <c r="D227" s="299" t="s">
        <v>293</v>
      </c>
      <c r="E227" s="522"/>
      <c r="F227" s="522">
        <v>4597.8100000000004</v>
      </c>
      <c r="G227" s="333">
        <f t="shared" si="7"/>
        <v>7522.3899999999849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42</v>
      </c>
      <c r="C228" s="298">
        <v>46171</v>
      </c>
      <c r="D228" s="299" t="s">
        <v>200</v>
      </c>
      <c r="E228" s="522">
        <v>50.92</v>
      </c>
      <c r="F228" s="522"/>
      <c r="G228" s="333">
        <f t="shared" si="7"/>
        <v>2924.5799999999849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43</v>
      </c>
      <c r="C229" s="298">
        <v>46171</v>
      </c>
      <c r="D229" s="299" t="s">
        <v>201</v>
      </c>
      <c r="E229" s="522">
        <v>42.84</v>
      </c>
      <c r="F229" s="522"/>
      <c r="G229" s="333">
        <f t="shared" si="7"/>
        <v>2975.499999999985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291</v>
      </c>
      <c r="B230" s="330">
        <v>39</v>
      </c>
      <c r="C230" s="298">
        <v>46170</v>
      </c>
      <c r="D230" s="299" t="s">
        <v>292</v>
      </c>
      <c r="E230" s="522"/>
      <c r="F230" s="522">
        <v>2763.79</v>
      </c>
      <c r="G230" s="333">
        <f t="shared" si="7"/>
        <v>3018.3399999999851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3</v>
      </c>
      <c r="C231" s="298">
        <v>46170</v>
      </c>
      <c r="D231" s="299" t="s">
        <v>884</v>
      </c>
      <c r="E231" s="522">
        <v>8.9499999999999993</v>
      </c>
      <c r="F231" s="522"/>
      <c r="G231" s="333">
        <f t="shared" si="7"/>
        <v>254.54999999998506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4</v>
      </c>
      <c r="C232" s="298">
        <v>46170</v>
      </c>
      <c r="D232" s="299" t="s">
        <v>884</v>
      </c>
      <c r="E232" s="522">
        <v>43.44</v>
      </c>
      <c r="F232" s="522"/>
      <c r="G232" s="333">
        <f t="shared" si="7"/>
        <v>263.49999999998505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46170</v>
      </c>
      <c r="D233" s="299" t="s">
        <v>892</v>
      </c>
      <c r="E233" s="522">
        <v>30.89</v>
      </c>
      <c r="F233" s="522"/>
      <c r="G233" s="333">
        <f t="shared" si="7"/>
        <v>306.93999999998505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46170</v>
      </c>
      <c r="D234" s="299" t="s">
        <v>346</v>
      </c>
      <c r="E234" s="522">
        <v>32.659999999999997</v>
      </c>
      <c r="F234" s="522"/>
      <c r="G234" s="333">
        <f t="shared" si="7"/>
        <v>337.82999999998503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46170</v>
      </c>
      <c r="D235" s="299" t="s">
        <v>386</v>
      </c>
      <c r="E235" s="522">
        <v>9.09</v>
      </c>
      <c r="F235" s="522"/>
      <c r="G235" s="333">
        <f t="shared" si="7"/>
        <v>370.48999999998506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46170</v>
      </c>
      <c r="D236" s="299" t="s">
        <v>846</v>
      </c>
      <c r="E236" s="522">
        <v>36.74</v>
      </c>
      <c r="F236" s="522"/>
      <c r="G236" s="333">
        <f t="shared" si="7"/>
        <v>379.57999999998503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5</v>
      </c>
      <c r="C237" s="298">
        <v>46170</v>
      </c>
      <c r="D237" s="299" t="s">
        <v>846</v>
      </c>
      <c r="E237" s="522">
        <v>11.2</v>
      </c>
      <c r="F237" s="522"/>
      <c r="G237" s="333">
        <f t="shared" si="7"/>
        <v>416.31999999998504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46169</v>
      </c>
      <c r="D238" s="299" t="s">
        <v>358</v>
      </c>
      <c r="E238" s="522">
        <v>11.29</v>
      </c>
      <c r="F238" s="522"/>
      <c r="G238" s="333">
        <f t="shared" si="7"/>
        <v>427.51999999998503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4</v>
      </c>
      <c r="C239" s="298">
        <v>46169</v>
      </c>
      <c r="D239" s="299" t="s">
        <v>363</v>
      </c>
      <c r="E239" s="522">
        <v>44.84</v>
      </c>
      <c r="F239" s="522"/>
      <c r="G239" s="333">
        <f t="shared" si="7"/>
        <v>438.80999999998505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7</v>
      </c>
      <c r="C240" s="298">
        <v>46169</v>
      </c>
      <c r="D240" s="299" t="s">
        <v>338</v>
      </c>
      <c r="E240" s="522">
        <v>139.88</v>
      </c>
      <c r="F240" s="522"/>
      <c r="G240" s="333">
        <f t="shared" si="7"/>
        <v>483.64999999998508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46169</v>
      </c>
      <c r="D241" s="299" t="s">
        <v>319</v>
      </c>
      <c r="E241" s="522">
        <v>46.84</v>
      </c>
      <c r="F241" s="522"/>
      <c r="G241" s="333">
        <f t="shared" ref="G241:G278" si="8">G242-E241+F241</f>
        <v>623.52999999998508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46169</v>
      </c>
      <c r="D242" s="299" t="s">
        <v>358</v>
      </c>
      <c r="E242" s="522">
        <v>9.4700000000000006</v>
      </c>
      <c r="F242" s="522"/>
      <c r="G242" s="333">
        <f t="shared" si="8"/>
        <v>670.36999999998511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8</v>
      </c>
      <c r="C243" s="298">
        <v>46168</v>
      </c>
      <c r="D243" s="299" t="s">
        <v>308</v>
      </c>
      <c r="E243" s="522">
        <v>47.99</v>
      </c>
      <c r="F243" s="522"/>
      <c r="G243" s="333">
        <f t="shared" si="8"/>
        <v>679.83999999998514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5</v>
      </c>
      <c r="C244" s="298">
        <v>46168</v>
      </c>
      <c r="D244" s="299" t="s">
        <v>872</v>
      </c>
      <c r="E244" s="522">
        <v>26</v>
      </c>
      <c r="F244" s="522"/>
      <c r="G244" s="333">
        <f t="shared" si="8"/>
        <v>727.82999999998515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4</v>
      </c>
      <c r="C245" s="298">
        <v>46168</v>
      </c>
      <c r="D245" s="299" t="s">
        <v>310</v>
      </c>
      <c r="E245" s="522">
        <v>50.15</v>
      </c>
      <c r="F245" s="522"/>
      <c r="G245" s="333">
        <f t="shared" si="8"/>
        <v>753.82999999998515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46168</v>
      </c>
      <c r="D246" s="299" t="s">
        <v>882</v>
      </c>
      <c r="E246" s="522">
        <v>400</v>
      </c>
      <c r="F246" s="522">
        <v>400</v>
      </c>
      <c r="G246" s="333">
        <f t="shared" si="8"/>
        <v>803.97999999998513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22</v>
      </c>
      <c r="C247" s="298">
        <v>46168</v>
      </c>
      <c r="D247" s="299" t="s">
        <v>835</v>
      </c>
      <c r="E247" s="522">
        <v>15.96</v>
      </c>
      <c r="F247" s="522"/>
      <c r="G247" s="333">
        <f t="shared" si="8"/>
        <v>803.97999999998513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46168</v>
      </c>
      <c r="D248" s="299" t="s">
        <v>296</v>
      </c>
      <c r="E248" s="522">
        <v>15.1</v>
      </c>
      <c r="F248" s="522"/>
      <c r="G248" s="333">
        <f t="shared" si="8"/>
        <v>819.93999999998516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4</v>
      </c>
      <c r="C249" s="298">
        <v>46168</v>
      </c>
      <c r="D249" s="299" t="s">
        <v>296</v>
      </c>
      <c r="E249" s="522">
        <v>44.67</v>
      </c>
      <c r="F249" s="522"/>
      <c r="G249" s="333">
        <f t="shared" si="8"/>
        <v>835.03999999998518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46168</v>
      </c>
      <c r="D250" s="299" t="s">
        <v>300</v>
      </c>
      <c r="E250" s="522">
        <v>32.99</v>
      </c>
      <c r="F250" s="522"/>
      <c r="G250" s="333">
        <f t="shared" si="8"/>
        <v>879.70999999998514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46168</v>
      </c>
      <c r="D251" s="299" t="s">
        <v>386</v>
      </c>
      <c r="E251" s="522">
        <v>14.39</v>
      </c>
      <c r="F251" s="522"/>
      <c r="G251" s="333">
        <f t="shared" si="8"/>
        <v>912.69999999998515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12</v>
      </c>
      <c r="C252" s="298">
        <v>46167</v>
      </c>
      <c r="D252" s="299" t="s">
        <v>314</v>
      </c>
      <c r="E252" s="522">
        <v>204.48</v>
      </c>
      <c r="F252" s="522"/>
      <c r="G252" s="333">
        <f t="shared" si="8"/>
        <v>927.08999999998514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8</v>
      </c>
      <c r="C253" s="298">
        <v>46167</v>
      </c>
      <c r="D253" s="299" t="s">
        <v>319</v>
      </c>
      <c r="E253" s="522">
        <v>29.79</v>
      </c>
      <c r="F253" s="522"/>
      <c r="G253" s="333">
        <f t="shared" si="8"/>
        <v>1131.5699999999852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3</v>
      </c>
      <c r="C254" s="298">
        <v>46167</v>
      </c>
      <c r="D254" s="299" t="s">
        <v>348</v>
      </c>
      <c r="E254" s="522">
        <v>50</v>
      </c>
      <c r="F254" s="522"/>
      <c r="G254" s="333">
        <f t="shared" si="8"/>
        <v>1161.3599999999851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46166</v>
      </c>
      <c r="D255" s="299" t="s">
        <v>329</v>
      </c>
      <c r="E255" s="522">
        <v>122.54</v>
      </c>
      <c r="F255" s="522"/>
      <c r="G255" s="333">
        <f t="shared" si="8"/>
        <v>1211.3599999999851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46166</v>
      </c>
      <c r="D256" s="299" t="s">
        <v>311</v>
      </c>
      <c r="E256" s="522">
        <v>157.97</v>
      </c>
      <c r="F256" s="522"/>
      <c r="G256" s="333">
        <f t="shared" si="8"/>
        <v>1333.8999999999851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46166</v>
      </c>
      <c r="D257" s="299" t="s">
        <v>300</v>
      </c>
      <c r="E257" s="522">
        <v>44.05</v>
      </c>
      <c r="F257" s="522"/>
      <c r="G257" s="333">
        <f t="shared" si="8"/>
        <v>1491.8699999999851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8</v>
      </c>
      <c r="C258" s="298">
        <v>46166</v>
      </c>
      <c r="D258" s="299" t="s">
        <v>319</v>
      </c>
      <c r="E258" s="522">
        <v>70.44</v>
      </c>
      <c r="F258" s="522"/>
      <c r="G258" s="333">
        <f t="shared" si="8"/>
        <v>1535.9199999999851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1</v>
      </c>
      <c r="C259" s="298">
        <v>46166</v>
      </c>
      <c r="D259" s="299" t="s">
        <v>329</v>
      </c>
      <c r="E259" s="522">
        <v>55.96</v>
      </c>
      <c r="F259" s="522"/>
      <c r="G259" s="333">
        <f t="shared" si="8"/>
        <v>1606.3599999999851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46166</v>
      </c>
      <c r="D260" s="299" t="s">
        <v>883</v>
      </c>
      <c r="E260" s="522">
        <v>597.83000000000004</v>
      </c>
      <c r="F260" s="522"/>
      <c r="G260" s="333">
        <f t="shared" si="8"/>
        <v>1662.3199999999852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46166</v>
      </c>
      <c r="D261" s="299" t="s">
        <v>845</v>
      </c>
      <c r="E261" s="522">
        <v>69.2</v>
      </c>
      <c r="F261" s="522">
        <v>69.2</v>
      </c>
      <c r="G261" s="333">
        <f t="shared" si="8"/>
        <v>2260.1499999999851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46165</v>
      </c>
      <c r="D262" s="299" t="s">
        <v>880</v>
      </c>
      <c r="E262" s="522">
        <v>94.76</v>
      </c>
      <c r="F262" s="522"/>
      <c r="G262" s="333">
        <f t="shared" si="8"/>
        <v>2260.1499999999851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46165</v>
      </c>
      <c r="D263" s="299" t="s">
        <v>393</v>
      </c>
      <c r="E263" s="522">
        <v>34.869999999999997</v>
      </c>
      <c r="F263" s="522"/>
      <c r="G263" s="333">
        <f t="shared" si="8"/>
        <v>2354.9099999999853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8</v>
      </c>
      <c r="C264" s="298">
        <v>46165</v>
      </c>
      <c r="D264" s="299" t="s">
        <v>481</v>
      </c>
      <c r="E264" s="522">
        <v>80.48</v>
      </c>
      <c r="F264" s="522"/>
      <c r="G264" s="333">
        <f t="shared" si="8"/>
        <v>2389.7799999999852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5</v>
      </c>
      <c r="C265" s="298">
        <v>46165</v>
      </c>
      <c r="D265" s="299" t="s">
        <v>879</v>
      </c>
      <c r="E265" s="522">
        <v>25</v>
      </c>
      <c r="F265" s="522"/>
      <c r="G265" s="333">
        <f t="shared" si="8"/>
        <v>2470.2599999999852</v>
      </c>
      <c r="H265" s="334" t="s">
        <v>298</v>
      </c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46165</v>
      </c>
      <c r="D266" s="299" t="s">
        <v>877</v>
      </c>
      <c r="E266" s="522">
        <v>50</v>
      </c>
      <c r="F266" s="522"/>
      <c r="G266" s="333">
        <f t="shared" si="8"/>
        <v>2495.2599999999852</v>
      </c>
      <c r="H266" s="334" t="s">
        <v>298</v>
      </c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46165</v>
      </c>
      <c r="D267" s="299" t="s">
        <v>878</v>
      </c>
      <c r="E267" s="522">
        <v>25</v>
      </c>
      <c r="F267" s="522"/>
      <c r="G267" s="333">
        <f t="shared" si="8"/>
        <v>2545.2599999999852</v>
      </c>
      <c r="H267" s="334" t="s">
        <v>298</v>
      </c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46164</v>
      </c>
      <c r="D268" s="299" t="s">
        <v>881</v>
      </c>
      <c r="E268" s="522">
        <v>45.46</v>
      </c>
      <c r="F268" s="522"/>
      <c r="G268" s="333">
        <f t="shared" si="8"/>
        <v>2570.2599999999852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46164</v>
      </c>
      <c r="D269" s="299" t="s">
        <v>873</v>
      </c>
      <c r="E269" s="522">
        <v>22</v>
      </c>
      <c r="F269" s="522"/>
      <c r="G269" s="333">
        <f t="shared" si="8"/>
        <v>2615.7199999999852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46164</v>
      </c>
      <c r="D270" s="299" t="s">
        <v>296</v>
      </c>
      <c r="E270" s="522">
        <v>14.57</v>
      </c>
      <c r="F270" s="522"/>
      <c r="G270" s="333">
        <f t="shared" si="8"/>
        <v>2637.7199999999852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3</v>
      </c>
      <c r="C271" s="298">
        <v>46163</v>
      </c>
      <c r="D271" s="299" t="s">
        <v>334</v>
      </c>
      <c r="E271" s="522">
        <v>9.01</v>
      </c>
      <c r="F271" s="522"/>
      <c r="G271" s="333">
        <f t="shared" si="8"/>
        <v>2652.2899999999854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46163</v>
      </c>
      <c r="D272" s="299" t="s">
        <v>334</v>
      </c>
      <c r="E272" s="522">
        <v>6.8</v>
      </c>
      <c r="F272" s="522"/>
      <c r="G272" s="333">
        <f t="shared" si="8"/>
        <v>2661.2999999999856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46163</v>
      </c>
      <c r="D273" s="299" t="s">
        <v>358</v>
      </c>
      <c r="E273" s="522">
        <v>16.649999999999999</v>
      </c>
      <c r="F273" s="522"/>
      <c r="G273" s="333">
        <f t="shared" si="8"/>
        <v>2668.0999999999858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46163</v>
      </c>
      <c r="D274" s="299" t="s">
        <v>846</v>
      </c>
      <c r="E274" s="522">
        <v>24.89</v>
      </c>
      <c r="F274" s="522"/>
      <c r="G274" s="333">
        <f t="shared" si="8"/>
        <v>2684.7499999999859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5</v>
      </c>
      <c r="C275" s="298">
        <v>46163</v>
      </c>
      <c r="D275" s="299" t="s">
        <v>846</v>
      </c>
      <c r="E275" s="522">
        <v>11.2</v>
      </c>
      <c r="F275" s="522"/>
      <c r="G275" s="333">
        <f t="shared" si="8"/>
        <v>2709.6399999999858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46162</v>
      </c>
      <c r="D276" s="299" t="s">
        <v>296</v>
      </c>
      <c r="E276" s="522">
        <v>11.18</v>
      </c>
      <c r="F276" s="522"/>
      <c r="G276" s="333">
        <f t="shared" si="8"/>
        <v>2720.8399999999856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46162</v>
      </c>
      <c r="D277" s="299" t="s">
        <v>386</v>
      </c>
      <c r="E277" s="522">
        <v>14.38</v>
      </c>
      <c r="F277" s="522"/>
      <c r="G277" s="333">
        <f t="shared" si="8"/>
        <v>2732.0199999999854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46162</v>
      </c>
      <c r="D278" s="299" t="s">
        <v>323</v>
      </c>
      <c r="E278" s="522">
        <v>20.22</v>
      </c>
      <c r="F278" s="522"/>
      <c r="G278" s="333">
        <f t="shared" si="8"/>
        <v>2746.3999999999855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46162</v>
      </c>
      <c r="D279" s="299" t="s">
        <v>872</v>
      </c>
      <c r="E279" s="522">
        <v>30</v>
      </c>
      <c r="F279" s="522"/>
      <c r="G279" s="333">
        <f t="shared" ref="G279:G293" si="9">G280-E279+F279</f>
        <v>2766.6199999999853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46162</v>
      </c>
      <c r="D280" s="299" t="s">
        <v>874</v>
      </c>
      <c r="E280" s="522">
        <v>46.72</v>
      </c>
      <c r="F280" s="522"/>
      <c r="G280" s="333">
        <f t="shared" si="9"/>
        <v>2796.6199999999853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46162</v>
      </c>
      <c r="D281" s="299" t="s">
        <v>310</v>
      </c>
      <c r="E281" s="522">
        <v>56.51</v>
      </c>
      <c r="F281" s="522"/>
      <c r="G281" s="333">
        <f t="shared" si="9"/>
        <v>2843.3399999999851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46161</v>
      </c>
      <c r="D282" s="299" t="s">
        <v>871</v>
      </c>
      <c r="E282" s="522">
        <v>63.99</v>
      </c>
      <c r="F282" s="522"/>
      <c r="G282" s="333">
        <f t="shared" si="9"/>
        <v>2899.8499999999854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46161</v>
      </c>
      <c r="D283" s="299" t="s">
        <v>296</v>
      </c>
      <c r="E283" s="522">
        <v>43.46</v>
      </c>
      <c r="F283" s="522"/>
      <c r="G283" s="333">
        <f t="shared" si="9"/>
        <v>2963.8399999999851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3</v>
      </c>
      <c r="C284" s="298">
        <v>46161</v>
      </c>
      <c r="D284" s="299" t="s">
        <v>296</v>
      </c>
      <c r="E284" s="522">
        <v>8.7200000000000006</v>
      </c>
      <c r="F284" s="522"/>
      <c r="G284" s="333">
        <f t="shared" si="9"/>
        <v>3007.2999999999852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46161</v>
      </c>
      <c r="D285" s="299" t="s">
        <v>301</v>
      </c>
      <c r="E285" s="522">
        <v>30.9</v>
      </c>
      <c r="F285" s="522"/>
      <c r="G285" s="333">
        <f t="shared" si="9"/>
        <v>3016.019999999985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22</v>
      </c>
      <c r="C286" s="298">
        <v>46161</v>
      </c>
      <c r="D286" s="299" t="s">
        <v>328</v>
      </c>
      <c r="E286" s="522">
        <v>7.46</v>
      </c>
      <c r="F286" s="522"/>
      <c r="G286" s="333">
        <f t="shared" si="9"/>
        <v>3046.9199999999851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46161</v>
      </c>
      <c r="D287" s="299" t="s">
        <v>869</v>
      </c>
      <c r="E287" s="522">
        <v>31.05</v>
      </c>
      <c r="F287" s="522"/>
      <c r="G287" s="333">
        <f t="shared" si="9"/>
        <v>3054.3799999999851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46161</v>
      </c>
      <c r="D288" s="299" t="s">
        <v>870</v>
      </c>
      <c r="E288" s="522">
        <v>54.41</v>
      </c>
      <c r="F288" s="522"/>
      <c r="G288" s="333">
        <f t="shared" si="9"/>
        <v>3085.4299999999853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46161</v>
      </c>
      <c r="D289" s="299" t="s">
        <v>875</v>
      </c>
      <c r="E289" s="522">
        <v>20.49</v>
      </c>
      <c r="F289" s="522"/>
      <c r="G289" s="333">
        <f t="shared" si="9"/>
        <v>3139.8399999999851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22</v>
      </c>
      <c r="C290" s="298">
        <v>46160</v>
      </c>
      <c r="D290" s="299" t="s">
        <v>401</v>
      </c>
      <c r="E290" s="522">
        <v>13.84</v>
      </c>
      <c r="F290" s="522"/>
      <c r="G290" s="333">
        <f t="shared" si="9"/>
        <v>3160.3299999999849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46160</v>
      </c>
      <c r="D291" s="299" t="s">
        <v>876</v>
      </c>
      <c r="E291" s="522">
        <v>138.44</v>
      </c>
      <c r="F291" s="522">
        <v>138.44</v>
      </c>
      <c r="G291" s="333">
        <f t="shared" si="9"/>
        <v>3174.1699999999851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46160</v>
      </c>
      <c r="D292" s="299" t="s">
        <v>353</v>
      </c>
      <c r="E292" s="522">
        <v>25.48</v>
      </c>
      <c r="F292" s="522"/>
      <c r="G292" s="333">
        <f t="shared" si="9"/>
        <v>3174.1699999999851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17</v>
      </c>
      <c r="C293" s="298">
        <v>46160</v>
      </c>
      <c r="D293" s="299" t="s">
        <v>188</v>
      </c>
      <c r="E293" s="522">
        <v>42.65</v>
      </c>
      <c r="F293" s="522"/>
      <c r="G293" s="333">
        <f t="shared" si="9"/>
        <v>3199.6499999999851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15</v>
      </c>
      <c r="C294" s="298">
        <v>46160</v>
      </c>
      <c r="D294" s="299" t="s">
        <v>185</v>
      </c>
      <c r="E294" s="522">
        <v>101.37</v>
      </c>
      <c r="F294" s="522"/>
      <c r="G294" s="333">
        <f t="shared" ref="G294:G374" si="10">G295-E294+F294</f>
        <v>3242.2999999999852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335</v>
      </c>
      <c r="B295" s="330" t="s">
        <v>335</v>
      </c>
      <c r="C295" s="298">
        <v>46160</v>
      </c>
      <c r="D295" s="299" t="s">
        <v>336</v>
      </c>
      <c r="E295" s="522">
        <v>93.13</v>
      </c>
      <c r="F295" s="522"/>
      <c r="G295" s="333">
        <f t="shared" si="10"/>
        <v>3343.6699999999851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11</v>
      </c>
      <c r="C296" s="298">
        <v>46160</v>
      </c>
      <c r="D296" s="299" t="s">
        <v>178</v>
      </c>
      <c r="E296" s="522">
        <v>267.68</v>
      </c>
      <c r="F296" s="522"/>
      <c r="G296" s="333">
        <f t="shared" si="10"/>
        <v>3436.7999999999852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23</v>
      </c>
      <c r="C297" s="298">
        <v>46160</v>
      </c>
      <c r="D297" s="299" t="s">
        <v>63</v>
      </c>
      <c r="E297" s="522">
        <v>529.46</v>
      </c>
      <c r="F297" s="522"/>
      <c r="G297" s="333">
        <f t="shared" si="10"/>
        <v>3704.479999999985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1</v>
      </c>
      <c r="C298" s="298">
        <v>46159</v>
      </c>
      <c r="D298" s="299" t="s">
        <v>311</v>
      </c>
      <c r="E298" s="522">
        <v>148.25</v>
      </c>
      <c r="F298" s="522"/>
      <c r="G298" s="333">
        <f t="shared" si="10"/>
        <v>4233.939999999985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46159</v>
      </c>
      <c r="D299" s="299" t="s">
        <v>306</v>
      </c>
      <c r="E299" s="522">
        <v>90.2</v>
      </c>
      <c r="F299" s="522"/>
      <c r="G299" s="333">
        <f t="shared" si="10"/>
        <v>4382.189999999985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21</v>
      </c>
      <c r="C300" s="298">
        <v>46159</v>
      </c>
      <c r="D300" s="299" t="s">
        <v>194</v>
      </c>
      <c r="E300" s="522">
        <v>81</v>
      </c>
      <c r="F300" s="522"/>
      <c r="G300" s="333">
        <f t="shared" si="10"/>
        <v>4472.3899999999849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46159</v>
      </c>
      <c r="D301" s="299" t="s">
        <v>300</v>
      </c>
      <c r="E301" s="522">
        <v>38.33</v>
      </c>
      <c r="F301" s="522"/>
      <c r="G301" s="333">
        <f t="shared" si="10"/>
        <v>4553.3899999999849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42</v>
      </c>
      <c r="C302" s="298">
        <v>46159</v>
      </c>
      <c r="D302" s="299" t="s">
        <v>333</v>
      </c>
      <c r="E302" s="522">
        <v>29.8</v>
      </c>
      <c r="F302" s="522"/>
      <c r="G302" s="333">
        <f t="shared" si="10"/>
        <v>4591.7199999999848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43</v>
      </c>
      <c r="C303" s="298">
        <v>46159</v>
      </c>
      <c r="D303" s="299" t="s">
        <v>333</v>
      </c>
      <c r="E303" s="522">
        <v>22.35</v>
      </c>
      <c r="F303" s="522"/>
      <c r="G303" s="333">
        <f t="shared" si="10"/>
        <v>4621.519999999985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46159</v>
      </c>
      <c r="D304" s="299" t="s">
        <v>319</v>
      </c>
      <c r="E304" s="522">
        <v>50.75</v>
      </c>
      <c r="F304" s="522"/>
      <c r="G304" s="333">
        <f t="shared" si="10"/>
        <v>4643.8699999999853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46158</v>
      </c>
      <c r="D305" s="299" t="s">
        <v>340</v>
      </c>
      <c r="E305" s="522">
        <v>21.3</v>
      </c>
      <c r="F305" s="522"/>
      <c r="G305" s="333">
        <f t="shared" si="10"/>
        <v>4694.6199999999853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46158</v>
      </c>
      <c r="D306" s="299" t="s">
        <v>319</v>
      </c>
      <c r="E306" s="522">
        <v>41.46</v>
      </c>
      <c r="F306" s="522"/>
      <c r="G306" s="333">
        <f t="shared" si="10"/>
        <v>4715.9199999999855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46158</v>
      </c>
      <c r="D307" s="299" t="s">
        <v>849</v>
      </c>
      <c r="E307" s="522">
        <v>95.85</v>
      </c>
      <c r="F307" s="522">
        <v>95.85</v>
      </c>
      <c r="G307" s="333">
        <f t="shared" si="10"/>
        <v>4757.3799999999856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46158</v>
      </c>
      <c r="D308" s="299" t="s">
        <v>847</v>
      </c>
      <c r="E308" s="522">
        <v>87.13</v>
      </c>
      <c r="F308" s="522">
        <v>87.13</v>
      </c>
      <c r="G308" s="333">
        <f t="shared" si="10"/>
        <v>4757.3799999999856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4</v>
      </c>
      <c r="C309" s="298">
        <v>46158</v>
      </c>
      <c r="D309" s="299" t="s">
        <v>310</v>
      </c>
      <c r="E309" s="522">
        <v>48.15</v>
      </c>
      <c r="F309" s="522"/>
      <c r="G309" s="333">
        <f t="shared" si="10"/>
        <v>4757.3799999999856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46158</v>
      </c>
      <c r="D310" s="299" t="s">
        <v>308</v>
      </c>
      <c r="E310" s="522">
        <v>75.069999999999993</v>
      </c>
      <c r="F310" s="522"/>
      <c r="G310" s="333">
        <f t="shared" si="10"/>
        <v>4805.5299999999852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46158</v>
      </c>
      <c r="D311" s="299" t="s">
        <v>308</v>
      </c>
      <c r="E311" s="522">
        <v>75</v>
      </c>
      <c r="F311" s="522"/>
      <c r="G311" s="333">
        <f t="shared" si="10"/>
        <v>4880.5999999999849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3</v>
      </c>
      <c r="C312" s="298">
        <v>46158</v>
      </c>
      <c r="D312" s="299" t="s">
        <v>348</v>
      </c>
      <c r="E312" s="522">
        <v>8.3800000000000008</v>
      </c>
      <c r="F312" s="522"/>
      <c r="G312" s="333">
        <f t="shared" si="10"/>
        <v>4955.5999999999849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46157</v>
      </c>
      <c r="D313" s="299" t="s">
        <v>319</v>
      </c>
      <c r="E313" s="522">
        <v>63.55</v>
      </c>
      <c r="F313" s="522"/>
      <c r="G313" s="333">
        <f t="shared" si="10"/>
        <v>4963.979999999985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4</v>
      </c>
      <c r="C314" s="298">
        <v>46157</v>
      </c>
      <c r="D314" s="299" t="s">
        <v>296</v>
      </c>
      <c r="E314" s="522">
        <v>45.1</v>
      </c>
      <c r="F314" s="522"/>
      <c r="G314" s="333">
        <f t="shared" si="10"/>
        <v>5027.5299999999852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46157</v>
      </c>
      <c r="D315" s="299" t="s">
        <v>296</v>
      </c>
      <c r="E315" s="522">
        <v>24.54</v>
      </c>
      <c r="F315" s="522"/>
      <c r="G315" s="333">
        <f t="shared" si="10"/>
        <v>5072.6299999999856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46157</v>
      </c>
      <c r="D316" s="299" t="s">
        <v>334</v>
      </c>
      <c r="E316" s="522">
        <v>14.28</v>
      </c>
      <c r="F316" s="522"/>
      <c r="G316" s="333">
        <f t="shared" si="10"/>
        <v>5097.1699999999855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46157</v>
      </c>
      <c r="D317" s="299" t="s">
        <v>506</v>
      </c>
      <c r="E317" s="522">
        <v>146.15</v>
      </c>
      <c r="F317" s="522">
        <v>146.15</v>
      </c>
      <c r="G317" s="333">
        <f t="shared" si="10"/>
        <v>5111.4499999999853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46157</v>
      </c>
      <c r="D318" s="299" t="s">
        <v>868</v>
      </c>
      <c r="E318" s="522">
        <v>202.87</v>
      </c>
      <c r="F318" s="522"/>
      <c r="G318" s="333">
        <f>G319-E318+F318</f>
        <v>5111.4499999999853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46157</v>
      </c>
      <c r="D319" s="299" t="s">
        <v>300</v>
      </c>
      <c r="E319" s="522">
        <v>14.9</v>
      </c>
      <c r="F319" s="522"/>
      <c r="G319" s="333">
        <f t="shared" si="10"/>
        <v>5314.3199999999852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291</v>
      </c>
      <c r="B320" s="330">
        <v>38</v>
      </c>
      <c r="C320" s="298">
        <v>46157</v>
      </c>
      <c r="D320" s="299" t="s">
        <v>293</v>
      </c>
      <c r="E320" s="522"/>
      <c r="F320" s="522">
        <v>4597.82</v>
      </c>
      <c r="G320" s="333">
        <f t="shared" si="10"/>
        <v>5329.2199999999848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46156</v>
      </c>
      <c r="D321" s="299" t="s">
        <v>867</v>
      </c>
      <c r="E321" s="522">
        <v>34.96</v>
      </c>
      <c r="F321" s="522"/>
      <c r="G321" s="333">
        <f t="shared" si="10"/>
        <v>731.39999999998463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46156</v>
      </c>
      <c r="D322" s="299" t="s">
        <v>408</v>
      </c>
      <c r="E322" s="522">
        <v>23.9</v>
      </c>
      <c r="F322" s="522"/>
      <c r="G322" s="333">
        <f t="shared" si="10"/>
        <v>766.35999999998467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24</v>
      </c>
      <c r="C323" s="298">
        <v>46156</v>
      </c>
      <c r="D323" s="299" t="s">
        <v>860</v>
      </c>
      <c r="E323" s="522">
        <v>109.92</v>
      </c>
      <c r="F323" s="522"/>
      <c r="G323" s="333">
        <f t="shared" si="10"/>
        <v>790.25999999998464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46156</v>
      </c>
      <c r="D324" s="299" t="s">
        <v>334</v>
      </c>
      <c r="E324" s="522">
        <v>24.34</v>
      </c>
      <c r="F324" s="522"/>
      <c r="G324" s="333">
        <f t="shared" si="10"/>
        <v>900.1799999999846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46156</v>
      </c>
      <c r="D325" s="299" t="s">
        <v>846</v>
      </c>
      <c r="E325" s="522">
        <v>24.89</v>
      </c>
      <c r="F325" s="522"/>
      <c r="G325" s="333">
        <f t="shared" si="10"/>
        <v>924.51999999998463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5</v>
      </c>
      <c r="C326" s="298">
        <v>46156</v>
      </c>
      <c r="D326" s="299" t="s">
        <v>846</v>
      </c>
      <c r="E326" s="522">
        <v>11.2</v>
      </c>
      <c r="F326" s="522"/>
      <c r="G326" s="333">
        <f t="shared" si="10"/>
        <v>949.40999999998462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46156</v>
      </c>
      <c r="D327" s="299" t="s">
        <v>324</v>
      </c>
      <c r="E327" s="522">
        <v>22.04</v>
      </c>
      <c r="F327" s="522"/>
      <c r="G327" s="333">
        <f t="shared" si="10"/>
        <v>960.60999999998467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291</v>
      </c>
      <c r="B328" s="330">
        <v>39</v>
      </c>
      <c r="C328" s="298">
        <v>46156</v>
      </c>
      <c r="D328" s="299" t="s">
        <v>292</v>
      </c>
      <c r="E328" s="522"/>
      <c r="F328" s="522">
        <v>2763.78</v>
      </c>
      <c r="G328" s="333">
        <f t="shared" si="10"/>
        <v>982.64999999998463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41</v>
      </c>
      <c r="C329" s="298">
        <v>46156</v>
      </c>
      <c r="D329" s="299" t="s">
        <v>299</v>
      </c>
      <c r="E329" s="522"/>
      <c r="F329" s="522">
        <v>250</v>
      </c>
      <c r="G329" s="333">
        <f t="shared" si="10"/>
        <v>-1781.1300000000156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335</v>
      </c>
      <c r="B330" s="330" t="s">
        <v>335</v>
      </c>
      <c r="C330" s="298">
        <v>46156</v>
      </c>
      <c r="D330" s="299" t="s">
        <v>460</v>
      </c>
      <c r="E330" s="522"/>
      <c r="F330" s="522">
        <v>100</v>
      </c>
      <c r="G330" s="333">
        <f t="shared" si="10"/>
        <v>-2031.1300000000156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46156</v>
      </c>
      <c r="D331" s="299" t="s">
        <v>300</v>
      </c>
      <c r="E331" s="522">
        <v>13.3</v>
      </c>
      <c r="F331" s="522"/>
      <c r="G331" s="333">
        <f t="shared" si="10"/>
        <v>-2131.1300000000156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46155</v>
      </c>
      <c r="D332" s="299" t="s">
        <v>296</v>
      </c>
      <c r="E332" s="522">
        <v>14.67</v>
      </c>
      <c r="F332" s="522"/>
      <c r="G332" s="333">
        <f t="shared" si="10"/>
        <v>-2117.8300000000154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46155</v>
      </c>
      <c r="D333" s="299" t="s">
        <v>319</v>
      </c>
      <c r="E333" s="522">
        <v>22.96</v>
      </c>
      <c r="F333" s="522"/>
      <c r="G333" s="333">
        <f t="shared" si="10"/>
        <v>-2103.1600000000153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287</v>
      </c>
      <c r="B334" s="330" t="s">
        <v>287</v>
      </c>
      <c r="C334" s="298">
        <v>46155</v>
      </c>
      <c r="D334" s="299" t="s">
        <v>855</v>
      </c>
      <c r="E334" s="522">
        <v>100</v>
      </c>
      <c r="F334" s="522">
        <v>100</v>
      </c>
      <c r="G334" s="333">
        <f t="shared" si="10"/>
        <v>-2080.2000000000153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46154</v>
      </c>
      <c r="D335" s="299" t="s">
        <v>455</v>
      </c>
      <c r="E335" s="522">
        <v>43.14</v>
      </c>
      <c r="F335" s="522"/>
      <c r="G335" s="333">
        <f t="shared" si="10"/>
        <v>-2080.2000000000153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3</v>
      </c>
      <c r="C336" s="298">
        <v>46154</v>
      </c>
      <c r="D336" s="299" t="s">
        <v>455</v>
      </c>
      <c r="E336" s="522">
        <v>7.29</v>
      </c>
      <c r="F336" s="522"/>
      <c r="G336" s="333">
        <f t="shared" si="10"/>
        <v>-2037.0600000000154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19</v>
      </c>
      <c r="C337" s="298">
        <v>46154</v>
      </c>
      <c r="D337" s="299" t="s">
        <v>191</v>
      </c>
      <c r="E337" s="522">
        <v>200</v>
      </c>
      <c r="F337" s="522"/>
      <c r="G337" s="333">
        <f t="shared" si="10"/>
        <v>-2029.7700000000154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46154</v>
      </c>
      <c r="D338" s="299" t="s">
        <v>446</v>
      </c>
      <c r="E338" s="522">
        <v>-0.06</v>
      </c>
      <c r="F338" s="522"/>
      <c r="G338" s="333">
        <f t="shared" si="10"/>
        <v>-1829.7700000000154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46154</v>
      </c>
      <c r="D339" s="299" t="s">
        <v>301</v>
      </c>
      <c r="E339" s="522">
        <v>21.55</v>
      </c>
      <c r="F339" s="522"/>
      <c r="G339" s="333">
        <f t="shared" si="10"/>
        <v>-1829.8300000000154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3</v>
      </c>
      <c r="C340" s="298">
        <v>46153</v>
      </c>
      <c r="D340" s="299" t="s">
        <v>296</v>
      </c>
      <c r="E340" s="522">
        <v>4.79</v>
      </c>
      <c r="F340" s="522"/>
      <c r="G340" s="333">
        <f t="shared" si="10"/>
        <v>-1808.2800000000154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4</v>
      </c>
      <c r="C341" s="298">
        <v>46153</v>
      </c>
      <c r="D341" s="299" t="s">
        <v>296</v>
      </c>
      <c r="E341" s="522">
        <v>66.59</v>
      </c>
      <c r="F341" s="522"/>
      <c r="G341" s="333">
        <f t="shared" si="10"/>
        <v>-1803.4900000000155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287</v>
      </c>
      <c r="B342" s="330" t="s">
        <v>287</v>
      </c>
      <c r="C342" s="298">
        <v>46153</v>
      </c>
      <c r="D342" s="299" t="s">
        <v>843</v>
      </c>
      <c r="E342" s="522">
        <v>-51.06</v>
      </c>
      <c r="F342" s="522">
        <v>-51.06</v>
      </c>
      <c r="G342" s="333">
        <f t="shared" si="10"/>
        <v>-1736.9000000000156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22</v>
      </c>
      <c r="C343" s="298">
        <v>46153</v>
      </c>
      <c r="D343" s="299" t="s">
        <v>352</v>
      </c>
      <c r="E343" s="522">
        <v>21.29</v>
      </c>
      <c r="F343" s="522"/>
      <c r="G343" s="333">
        <f t="shared" si="10"/>
        <v>-1736.9000000000156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46152</v>
      </c>
      <c r="D344" s="299" t="s">
        <v>319</v>
      </c>
      <c r="E344" s="522">
        <v>59.25</v>
      </c>
      <c r="F344" s="522"/>
      <c r="G344" s="333">
        <f t="shared" si="10"/>
        <v>-1715.6100000000156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46152</v>
      </c>
      <c r="D345" s="299" t="s">
        <v>304</v>
      </c>
      <c r="E345" s="522">
        <v>145.94999999999999</v>
      </c>
      <c r="F345" s="522"/>
      <c r="G345" s="333">
        <f t="shared" si="10"/>
        <v>-1656.3600000000156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1</v>
      </c>
      <c r="C346" s="298">
        <v>46152</v>
      </c>
      <c r="D346" s="299" t="s">
        <v>311</v>
      </c>
      <c r="E346" s="522">
        <v>131.9</v>
      </c>
      <c r="F346" s="522"/>
      <c r="G346" s="333">
        <f t="shared" si="10"/>
        <v>-1510.4100000000155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46152</v>
      </c>
      <c r="D347" s="299" t="s">
        <v>850</v>
      </c>
      <c r="E347" s="522">
        <v>96.46</v>
      </c>
      <c r="F347" s="522"/>
      <c r="G347" s="333">
        <f t="shared" si="10"/>
        <v>-1378.5100000000155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7</v>
      </c>
      <c r="C348" s="298">
        <v>46152</v>
      </c>
      <c r="D348" s="299" t="s">
        <v>851</v>
      </c>
      <c r="E348" s="522">
        <v>162</v>
      </c>
      <c r="F348" s="522"/>
      <c r="G348" s="333">
        <f t="shared" si="10"/>
        <v>-1282.0500000000154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3</v>
      </c>
      <c r="C349" s="298">
        <v>46152</v>
      </c>
      <c r="D349" s="299" t="s">
        <v>348</v>
      </c>
      <c r="E349" s="522">
        <v>25</v>
      </c>
      <c r="F349" s="522"/>
      <c r="G349" s="333">
        <f t="shared" si="10"/>
        <v>-1120.0500000000154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46151</v>
      </c>
      <c r="D350" s="299" t="s">
        <v>852</v>
      </c>
      <c r="E350" s="522">
        <v>35.83</v>
      </c>
      <c r="F350" s="522"/>
      <c r="G350" s="333">
        <f t="shared" si="10"/>
        <v>-1095.0500000000154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4</v>
      </c>
      <c r="C351" s="298">
        <v>46151</v>
      </c>
      <c r="D351" s="299" t="s">
        <v>310</v>
      </c>
      <c r="E351" s="522">
        <v>50.58</v>
      </c>
      <c r="F351" s="522"/>
      <c r="G351" s="333">
        <f t="shared" si="10"/>
        <v>-1059.2200000000155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46151</v>
      </c>
      <c r="D352" s="299" t="s">
        <v>853</v>
      </c>
      <c r="E352" s="522">
        <v>20.65</v>
      </c>
      <c r="F352" s="522"/>
      <c r="G352" s="333">
        <f t="shared" si="10"/>
        <v>-1008.6400000000156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46151</v>
      </c>
      <c r="D353" s="299" t="s">
        <v>319</v>
      </c>
      <c r="E353" s="522">
        <v>38.770000000000003</v>
      </c>
      <c r="F353" s="522"/>
      <c r="G353" s="333">
        <f t="shared" si="10"/>
        <v>-987.99000000001558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46151</v>
      </c>
      <c r="D354" s="299" t="s">
        <v>843</v>
      </c>
      <c r="E354" s="522">
        <v>383.63</v>
      </c>
      <c r="F354" s="522">
        <v>383.63</v>
      </c>
      <c r="G354" s="333">
        <f t="shared" si="10"/>
        <v>-949.2200000000156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46151</v>
      </c>
      <c r="D355" s="299" t="s">
        <v>854</v>
      </c>
      <c r="E355" s="522">
        <v>10.68</v>
      </c>
      <c r="F355" s="522"/>
      <c r="G355" s="333">
        <f t="shared" si="10"/>
        <v>-949.2200000000156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46151</v>
      </c>
      <c r="D356" s="299" t="s">
        <v>348</v>
      </c>
      <c r="E356" s="522">
        <v>9.35</v>
      </c>
      <c r="F356" s="522"/>
      <c r="G356" s="333">
        <f t="shared" si="10"/>
        <v>-938.54000000001565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46151</v>
      </c>
      <c r="D357" s="299" t="s">
        <v>331</v>
      </c>
      <c r="E357" s="522">
        <v>-150.9</v>
      </c>
      <c r="F357" s="522">
        <v>-150.9</v>
      </c>
      <c r="G357" s="333">
        <f t="shared" si="10"/>
        <v>-929.19000000001563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46151</v>
      </c>
      <c r="D358" s="299" t="s">
        <v>847</v>
      </c>
      <c r="E358" s="522">
        <v>557.9</v>
      </c>
      <c r="F358" s="522">
        <v>557.9</v>
      </c>
      <c r="G358" s="333">
        <f t="shared" si="10"/>
        <v>-929.19000000001563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18</v>
      </c>
      <c r="C359" s="298">
        <v>46150</v>
      </c>
      <c r="D359" s="299" t="s">
        <v>361</v>
      </c>
      <c r="E359" s="522">
        <v>400</v>
      </c>
      <c r="F359" s="522"/>
      <c r="G359" s="333">
        <f t="shared" si="10"/>
        <v>-929.19000000001574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287</v>
      </c>
      <c r="B360" s="330" t="s">
        <v>287</v>
      </c>
      <c r="C360" s="298">
        <v>46150</v>
      </c>
      <c r="D360" s="299" t="s">
        <v>842</v>
      </c>
      <c r="E360" s="522">
        <v>200</v>
      </c>
      <c r="F360" s="522">
        <v>200</v>
      </c>
      <c r="G360" s="333">
        <f t="shared" si="10"/>
        <v>-529.19000000001574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46150</v>
      </c>
      <c r="D361" s="299" t="s">
        <v>473</v>
      </c>
      <c r="E361" s="522">
        <v>52.78</v>
      </c>
      <c r="F361" s="522"/>
      <c r="G361" s="333">
        <f t="shared" si="10"/>
        <v>-529.19000000001574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46150</v>
      </c>
      <c r="D362" s="299" t="s">
        <v>848</v>
      </c>
      <c r="E362" s="522">
        <v>137.07</v>
      </c>
      <c r="F362" s="522">
        <v>137.07</v>
      </c>
      <c r="G362" s="333">
        <f t="shared" si="10"/>
        <v>-476.41000000001571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46150</v>
      </c>
      <c r="D363" s="299" t="s">
        <v>358</v>
      </c>
      <c r="E363" s="522">
        <v>17.440000000000001</v>
      </c>
      <c r="F363" s="522"/>
      <c r="G363" s="333">
        <f t="shared" si="10"/>
        <v>-476.41000000001566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46150</v>
      </c>
      <c r="D364" s="299" t="s">
        <v>849</v>
      </c>
      <c r="E364" s="522">
        <v>359.81</v>
      </c>
      <c r="F364" s="522">
        <v>359.81</v>
      </c>
      <c r="G364" s="333">
        <f t="shared" si="10"/>
        <v>-458.97000000001566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46149</v>
      </c>
      <c r="D365" s="299" t="s">
        <v>846</v>
      </c>
      <c r="E365" s="522">
        <v>23.7</v>
      </c>
      <c r="F365" s="522"/>
      <c r="G365" s="333">
        <f t="shared" si="10"/>
        <v>-458.97000000001566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46149</v>
      </c>
      <c r="D366" s="299" t="s">
        <v>371</v>
      </c>
      <c r="E366" s="522">
        <v>13.43</v>
      </c>
      <c r="F366" s="522"/>
      <c r="G366" s="333">
        <f t="shared" si="10"/>
        <v>-435.27000000001567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13</v>
      </c>
      <c r="C367" s="298">
        <v>46149</v>
      </c>
      <c r="D367" s="299" t="s">
        <v>182</v>
      </c>
      <c r="E367" s="522">
        <v>122.18</v>
      </c>
      <c r="F367" s="522"/>
      <c r="G367" s="333">
        <f t="shared" si="10"/>
        <v>-421.84000000001566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335</v>
      </c>
      <c r="B368" s="330" t="s">
        <v>335</v>
      </c>
      <c r="C368" s="298">
        <v>46149</v>
      </c>
      <c r="D368" s="299" t="s">
        <v>447</v>
      </c>
      <c r="E368" s="522">
        <v>43.62</v>
      </c>
      <c r="F368" s="522"/>
      <c r="G368" s="333">
        <f t="shared" si="10"/>
        <v>-299.66000000001566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9</v>
      </c>
      <c r="C369" s="298">
        <v>46149</v>
      </c>
      <c r="D369" s="299" t="s">
        <v>58</v>
      </c>
      <c r="E369" s="522">
        <v>1231.68</v>
      </c>
      <c r="F369" s="522"/>
      <c r="G369" s="333">
        <f t="shared" si="10"/>
        <v>-256.04000000001565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46149</v>
      </c>
      <c r="D370" s="299" t="s">
        <v>309</v>
      </c>
      <c r="E370" s="522">
        <v>4.49</v>
      </c>
      <c r="F370" s="522"/>
      <c r="G370" s="333">
        <f t="shared" si="10"/>
        <v>975.63999999998441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46149</v>
      </c>
      <c r="D371" s="299" t="s">
        <v>846</v>
      </c>
      <c r="E371" s="522">
        <v>19.2</v>
      </c>
      <c r="F371" s="522"/>
      <c r="G371" s="333">
        <f t="shared" si="10"/>
        <v>980.12999999998442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46149</v>
      </c>
      <c r="D372" s="299" t="s">
        <v>846</v>
      </c>
      <c r="E372" s="522">
        <v>35</v>
      </c>
      <c r="F372" s="522"/>
      <c r="G372" s="333">
        <f t="shared" si="10"/>
        <v>999.32999999998447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46149</v>
      </c>
      <c r="D373" s="299" t="s">
        <v>319</v>
      </c>
      <c r="E373" s="522">
        <v>15.93</v>
      </c>
      <c r="F373" s="522"/>
      <c r="G373" s="333">
        <f t="shared" si="10"/>
        <v>1034.3299999999845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46149</v>
      </c>
      <c r="D374" s="299" t="s">
        <v>296</v>
      </c>
      <c r="E374" s="522">
        <v>11.18</v>
      </c>
      <c r="F374" s="522"/>
      <c r="G374" s="333">
        <f t="shared" si="10"/>
        <v>1050.2599999999845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46149</v>
      </c>
      <c r="D375" s="299" t="s">
        <v>301</v>
      </c>
      <c r="E375" s="522">
        <v>16.05</v>
      </c>
      <c r="F375" s="522"/>
      <c r="G375" s="333">
        <f t="shared" ref="G375:G414" si="11">G376-E375+F375</f>
        <v>1061.4399999999846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46148</v>
      </c>
      <c r="D376" s="299" t="s">
        <v>340</v>
      </c>
      <c r="E376" s="522">
        <v>47.93</v>
      </c>
      <c r="F376" s="522"/>
      <c r="G376" s="333">
        <f t="shared" si="11"/>
        <v>1077.4899999999845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14</v>
      </c>
      <c r="C377" s="298">
        <v>46148</v>
      </c>
      <c r="D377" s="299" t="s">
        <v>366</v>
      </c>
      <c r="E377" s="522">
        <v>66.67</v>
      </c>
      <c r="F377" s="522"/>
      <c r="G377" s="333">
        <f t="shared" si="11"/>
        <v>1125.4199999999846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8</v>
      </c>
      <c r="C378" s="298">
        <v>46148</v>
      </c>
      <c r="D378" s="299" t="s">
        <v>319</v>
      </c>
      <c r="E378" s="522">
        <v>19.14</v>
      </c>
      <c r="F378" s="522"/>
      <c r="G378" s="333">
        <f t="shared" si="11"/>
        <v>1192.0899999999847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46148</v>
      </c>
      <c r="D379" s="299" t="s">
        <v>310</v>
      </c>
      <c r="E379" s="522">
        <v>103.69</v>
      </c>
      <c r="F379" s="522"/>
      <c r="G379" s="333">
        <f t="shared" si="11"/>
        <v>1211.2299999999848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46148</v>
      </c>
      <c r="D380" s="299" t="s">
        <v>843</v>
      </c>
      <c r="E380" s="522">
        <v>513.29999999999995</v>
      </c>
      <c r="F380" s="522">
        <v>513.29999999999995</v>
      </c>
      <c r="G380" s="333">
        <f t="shared" si="11"/>
        <v>1314.9199999999848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46148</v>
      </c>
      <c r="D381" s="299" t="s">
        <v>300</v>
      </c>
      <c r="E381" s="522">
        <v>41.52</v>
      </c>
      <c r="F381" s="522"/>
      <c r="G381" s="333">
        <f t="shared" si="11"/>
        <v>1314.9199999999848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46148</v>
      </c>
      <c r="D382" s="299" t="s">
        <v>844</v>
      </c>
      <c r="E382" s="522">
        <v>500.5</v>
      </c>
      <c r="F382" s="522">
        <v>500.5</v>
      </c>
      <c r="G382" s="333">
        <f t="shared" si="11"/>
        <v>1356.4399999999848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46148</v>
      </c>
      <c r="D383" s="299" t="s">
        <v>845</v>
      </c>
      <c r="E383" s="522">
        <v>457.94</v>
      </c>
      <c r="F383" s="522">
        <v>457.94</v>
      </c>
      <c r="G383" s="333">
        <f t="shared" si="11"/>
        <v>1356.4399999999848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46148</v>
      </c>
      <c r="D384" s="299" t="s">
        <v>306</v>
      </c>
      <c r="E384" s="522">
        <v>23.48</v>
      </c>
      <c r="F384" s="522"/>
      <c r="G384" s="333">
        <f t="shared" si="11"/>
        <v>1356.4399999999848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46147</v>
      </c>
      <c r="D385" s="299" t="s">
        <v>384</v>
      </c>
      <c r="E385" s="522">
        <v>59.03</v>
      </c>
      <c r="F385" s="522"/>
      <c r="G385" s="333">
        <f t="shared" si="11"/>
        <v>1379.9199999999848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46147</v>
      </c>
      <c r="D386" s="299" t="s">
        <v>334</v>
      </c>
      <c r="E386" s="522">
        <v>11.06</v>
      </c>
      <c r="F386" s="522"/>
      <c r="G386" s="333">
        <f t="shared" si="11"/>
        <v>1438.9499999999848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46147</v>
      </c>
      <c r="D387" s="299" t="s">
        <v>296</v>
      </c>
      <c r="E387" s="522">
        <v>8.7200000000000006</v>
      </c>
      <c r="F387" s="522"/>
      <c r="G387" s="333">
        <f t="shared" si="11"/>
        <v>1450.0099999999848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4</v>
      </c>
      <c r="C388" s="298">
        <v>46147</v>
      </c>
      <c r="D388" s="299" t="s">
        <v>296</v>
      </c>
      <c r="E388" s="522">
        <v>42.88</v>
      </c>
      <c r="F388" s="522"/>
      <c r="G388" s="333">
        <f t="shared" si="11"/>
        <v>1458.7299999999848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46147</v>
      </c>
      <c r="D389" s="299" t="s">
        <v>300</v>
      </c>
      <c r="E389" s="522">
        <v>17.03</v>
      </c>
      <c r="F389" s="522"/>
      <c r="G389" s="333">
        <f t="shared" si="11"/>
        <v>1501.6099999999849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22</v>
      </c>
      <c r="C390" s="298">
        <v>46146</v>
      </c>
      <c r="D390" s="299" t="s">
        <v>835</v>
      </c>
      <c r="E390" s="522">
        <v>13.83</v>
      </c>
      <c r="F390" s="522"/>
      <c r="G390" s="333">
        <f t="shared" si="11"/>
        <v>1518.6399999999849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5</v>
      </c>
      <c r="C391" s="298">
        <v>46146</v>
      </c>
      <c r="D391" s="299" t="s">
        <v>340</v>
      </c>
      <c r="E391" s="522">
        <v>47.93</v>
      </c>
      <c r="F391" s="522"/>
      <c r="G391" s="333">
        <f t="shared" si="11"/>
        <v>1532.4699999999848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46146</v>
      </c>
      <c r="D392" s="299" t="s">
        <v>334</v>
      </c>
      <c r="E392" s="522">
        <v>11.06</v>
      </c>
      <c r="F392" s="522"/>
      <c r="G392" s="333">
        <f t="shared" si="11"/>
        <v>1580.3999999999849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14</v>
      </c>
      <c r="C393" s="298">
        <v>46146</v>
      </c>
      <c r="D393" s="299" t="s">
        <v>367</v>
      </c>
      <c r="E393" s="522">
        <v>70.25</v>
      </c>
      <c r="F393" s="522"/>
      <c r="G393" s="333">
        <f t="shared" si="11"/>
        <v>1591.4599999999848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284</v>
      </c>
      <c r="B394" s="330">
        <v>36</v>
      </c>
      <c r="C394" s="298">
        <v>46146</v>
      </c>
      <c r="D394" s="299" t="s">
        <v>374</v>
      </c>
      <c r="E394" s="522">
        <v>50</v>
      </c>
      <c r="F394" s="522"/>
      <c r="G394" s="333">
        <f t="shared" si="11"/>
        <v>1661.7099999999848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17</v>
      </c>
      <c r="C395" s="298">
        <v>46146</v>
      </c>
      <c r="D395" s="299" t="s">
        <v>370</v>
      </c>
      <c r="E395" s="522">
        <v>99</v>
      </c>
      <c r="F395" s="522"/>
      <c r="G395" s="333">
        <f t="shared" si="11"/>
        <v>1711.7099999999848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5</v>
      </c>
      <c r="C396" s="298">
        <v>46145</v>
      </c>
      <c r="D396" s="299" t="s">
        <v>834</v>
      </c>
      <c r="E396" s="522">
        <v>49.13</v>
      </c>
      <c r="F396" s="522"/>
      <c r="G396" s="333">
        <f t="shared" si="11"/>
        <v>1810.7099999999848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46145</v>
      </c>
      <c r="D397" s="299" t="s">
        <v>831</v>
      </c>
      <c r="E397" s="522">
        <v>50</v>
      </c>
      <c r="F397" s="522"/>
      <c r="G397" s="333">
        <f t="shared" si="11"/>
        <v>1859.8399999999849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46145</v>
      </c>
      <c r="D398" s="299" t="s">
        <v>311</v>
      </c>
      <c r="E398" s="522">
        <v>91.98</v>
      </c>
      <c r="F398" s="522"/>
      <c r="G398" s="333">
        <f t="shared" si="11"/>
        <v>1909.8399999999849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46145</v>
      </c>
      <c r="D399" s="299" t="s">
        <v>832</v>
      </c>
      <c r="E399" s="522">
        <v>24.68</v>
      </c>
      <c r="F399" s="522"/>
      <c r="G399" s="333">
        <f t="shared" si="11"/>
        <v>2001.8199999999849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46145</v>
      </c>
      <c r="D400" s="299" t="s">
        <v>358</v>
      </c>
      <c r="E400" s="522">
        <v>2.4900000000000002</v>
      </c>
      <c r="F400" s="522"/>
      <c r="G400" s="333">
        <f t="shared" si="11"/>
        <v>2026.499999999985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22</v>
      </c>
      <c r="C401" s="298">
        <v>46145</v>
      </c>
      <c r="D401" s="299" t="s">
        <v>861</v>
      </c>
      <c r="E401" s="522">
        <v>12.77</v>
      </c>
      <c r="F401" s="522"/>
      <c r="G401" s="333">
        <f t="shared" si="11"/>
        <v>2028.989999999985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46145</v>
      </c>
      <c r="D402" s="299" t="s">
        <v>458</v>
      </c>
      <c r="E402" s="522">
        <v>192.97</v>
      </c>
      <c r="F402" s="522"/>
      <c r="G402" s="333">
        <f t="shared" si="11"/>
        <v>2041.759999999985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46145</v>
      </c>
      <c r="D403" s="299" t="s">
        <v>348</v>
      </c>
      <c r="E403" s="522">
        <v>9.35</v>
      </c>
      <c r="F403" s="522"/>
      <c r="G403" s="333">
        <f t="shared" si="11"/>
        <v>2234.729999999985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46144</v>
      </c>
      <c r="D404" s="299" t="s">
        <v>310</v>
      </c>
      <c r="E404" s="522">
        <v>57.69</v>
      </c>
      <c r="F404" s="522"/>
      <c r="G404" s="333">
        <f t="shared" si="11"/>
        <v>2244.0799999999849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46144</v>
      </c>
      <c r="D405" s="299" t="s">
        <v>310</v>
      </c>
      <c r="E405" s="522">
        <v>6.37</v>
      </c>
      <c r="F405" s="522"/>
      <c r="G405" s="333">
        <f t="shared" si="11"/>
        <v>2301.769999999985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22</v>
      </c>
      <c r="C406" s="298">
        <v>46144</v>
      </c>
      <c r="D406" s="299" t="s">
        <v>375</v>
      </c>
      <c r="E406" s="522">
        <v>6.37</v>
      </c>
      <c r="F406" s="522"/>
      <c r="G406" s="333">
        <f t="shared" si="11"/>
        <v>2308.1399999999849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46144</v>
      </c>
      <c r="D407" s="299" t="s">
        <v>300</v>
      </c>
      <c r="E407" s="522">
        <v>41.51</v>
      </c>
      <c r="F407" s="522"/>
      <c r="G407" s="333">
        <f t="shared" si="11"/>
        <v>2314.5099999999848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7</v>
      </c>
      <c r="C408" s="298">
        <v>46144</v>
      </c>
      <c r="D408" s="299" t="s">
        <v>833</v>
      </c>
      <c r="E408" s="522">
        <v>74.53</v>
      </c>
      <c r="F408" s="522"/>
      <c r="G408" s="333">
        <f t="shared" si="11"/>
        <v>2356.019999999985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46144</v>
      </c>
      <c r="D409" s="299" t="s">
        <v>306</v>
      </c>
      <c r="E409" s="522">
        <v>72.73</v>
      </c>
      <c r="F409" s="522"/>
      <c r="G409" s="333">
        <f t="shared" si="11"/>
        <v>2430.5499999999852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3</v>
      </c>
      <c r="C410" s="298">
        <v>46144</v>
      </c>
      <c r="D410" s="299" t="s">
        <v>348</v>
      </c>
      <c r="E410" s="522">
        <v>25</v>
      </c>
      <c r="F410" s="522"/>
      <c r="G410" s="333">
        <f t="shared" si="11"/>
        <v>2503.2799999999852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46144</v>
      </c>
      <c r="D411" s="299" t="s">
        <v>485</v>
      </c>
      <c r="E411" s="522">
        <v>121.4</v>
      </c>
      <c r="F411" s="522">
        <v>121.4</v>
      </c>
      <c r="G411" s="333">
        <f t="shared" si="11"/>
        <v>2528.2799999999852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46144</v>
      </c>
      <c r="D412" s="299" t="s">
        <v>348</v>
      </c>
      <c r="E412" s="522">
        <v>9.73</v>
      </c>
      <c r="F412" s="522"/>
      <c r="G412" s="333">
        <f t="shared" si="11"/>
        <v>2528.2799999999852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46143</v>
      </c>
      <c r="D413" s="299" t="s">
        <v>358</v>
      </c>
      <c r="E413" s="522">
        <v>8.9700000000000006</v>
      </c>
      <c r="F413" s="522"/>
      <c r="G413" s="333">
        <f t="shared" si="11"/>
        <v>2538.0099999999852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s="540" customFormat="1" ht="12" customHeight="1" x14ac:dyDescent="0.3">
      <c r="A414" s="530" t="s">
        <v>284</v>
      </c>
      <c r="B414" s="531">
        <v>37</v>
      </c>
      <c r="C414" s="532">
        <v>46142</v>
      </c>
      <c r="D414" s="533" t="s">
        <v>285</v>
      </c>
      <c r="E414" s="534">
        <v>5616.82</v>
      </c>
      <c r="F414" s="534"/>
      <c r="G414" s="535">
        <f t="shared" si="11"/>
        <v>2546.979999999985</v>
      </c>
      <c r="H414" s="536"/>
      <c r="I414" s="537"/>
      <c r="J414" s="538"/>
      <c r="K414" s="539"/>
      <c r="L414" s="538"/>
      <c r="M414" s="539"/>
      <c r="N414" s="538"/>
      <c r="O414" s="539"/>
      <c r="P414" s="538"/>
      <c r="Q414" s="539"/>
      <c r="R414" s="538"/>
      <c r="S414" s="539"/>
      <c r="T414" s="538"/>
    </row>
    <row r="415" spans="1:20" ht="12" customHeight="1" x14ac:dyDescent="0.3">
      <c r="A415" s="329" t="s">
        <v>286</v>
      </c>
      <c r="B415" s="330">
        <v>25</v>
      </c>
      <c r="C415" s="298">
        <v>46142</v>
      </c>
      <c r="D415" s="298" t="s">
        <v>204</v>
      </c>
      <c r="E415" s="331">
        <v>350</v>
      </c>
      <c r="F415" s="331"/>
      <c r="G415" s="333">
        <f t="shared" ref="G415:G416" si="12">G416-E415+F415</f>
        <v>8163.7999999999847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286</v>
      </c>
      <c r="B416" s="330">
        <v>26</v>
      </c>
      <c r="C416" s="298">
        <v>46142</v>
      </c>
      <c r="D416" s="298" t="s">
        <v>205</v>
      </c>
      <c r="E416" s="331">
        <v>320</v>
      </c>
      <c r="F416" s="331"/>
      <c r="G416" s="333">
        <f t="shared" si="12"/>
        <v>8513.7999999999847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27</v>
      </c>
      <c r="C417" s="298">
        <v>46142</v>
      </c>
      <c r="D417" s="298" t="s">
        <v>206</v>
      </c>
      <c r="E417" s="331">
        <v>25</v>
      </c>
      <c r="F417" s="331"/>
      <c r="G417" s="333">
        <f t="shared" ref="G417:G668" si="13">G418-E417+F417</f>
        <v>8833.7999999999847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28</v>
      </c>
      <c r="C418" s="298">
        <v>46142</v>
      </c>
      <c r="D418" s="298" t="s">
        <v>207</v>
      </c>
      <c r="E418" s="331">
        <v>25</v>
      </c>
      <c r="F418" s="331"/>
      <c r="G418" s="333">
        <f t="shared" si="13"/>
        <v>8858.7999999999847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286</v>
      </c>
      <c r="B419" s="330">
        <v>29</v>
      </c>
      <c r="C419" s="298">
        <v>46142</v>
      </c>
      <c r="D419" s="298" t="s">
        <v>208</v>
      </c>
      <c r="E419" s="331">
        <v>45</v>
      </c>
      <c r="F419" s="331"/>
      <c r="G419" s="333">
        <f t="shared" si="13"/>
        <v>8883.7999999999847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286</v>
      </c>
      <c r="B420" s="330">
        <v>30</v>
      </c>
      <c r="C420" s="298">
        <v>46142</v>
      </c>
      <c r="D420" s="298" t="s">
        <v>209</v>
      </c>
      <c r="E420" s="331">
        <v>400</v>
      </c>
      <c r="F420" s="331"/>
      <c r="G420" s="333">
        <f t="shared" si="13"/>
        <v>8928.7999999999847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286</v>
      </c>
      <c r="B421" s="330">
        <v>31</v>
      </c>
      <c r="C421" s="298">
        <v>46142</v>
      </c>
      <c r="D421" s="298" t="s">
        <v>210</v>
      </c>
      <c r="E421" s="331">
        <v>375</v>
      </c>
      <c r="F421" s="331"/>
      <c r="G421" s="333">
        <f t="shared" si="13"/>
        <v>9328.7999999999847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286</v>
      </c>
      <c r="B422" s="330">
        <v>32</v>
      </c>
      <c r="C422" s="298">
        <v>46142</v>
      </c>
      <c r="D422" s="298" t="s">
        <v>211</v>
      </c>
      <c r="E422" s="331">
        <v>100</v>
      </c>
      <c r="F422" s="331"/>
      <c r="G422" s="333">
        <f t="shared" si="13"/>
        <v>9703.7999999999847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286</v>
      </c>
      <c r="B423" s="330">
        <v>33</v>
      </c>
      <c r="C423" s="298">
        <v>46142</v>
      </c>
      <c r="D423" s="298" t="s">
        <v>212</v>
      </c>
      <c r="E423" s="331">
        <v>85</v>
      </c>
      <c r="F423" s="331"/>
      <c r="G423" s="333">
        <f t="shared" si="13"/>
        <v>9803.7999999999847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286</v>
      </c>
      <c r="B424" s="330">
        <v>34</v>
      </c>
      <c r="C424" s="298">
        <v>46142</v>
      </c>
      <c r="D424" s="298" t="s">
        <v>213</v>
      </c>
      <c r="E424" s="331">
        <v>230</v>
      </c>
      <c r="F424" s="331"/>
      <c r="G424" s="333">
        <f t="shared" si="13"/>
        <v>9888.7999999999847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286</v>
      </c>
      <c r="B425" s="330">
        <v>35</v>
      </c>
      <c r="C425" s="298">
        <v>46142</v>
      </c>
      <c r="D425" s="298" t="s">
        <v>214</v>
      </c>
      <c r="E425" s="331">
        <v>45</v>
      </c>
      <c r="F425" s="331"/>
      <c r="G425" s="333">
        <f t="shared" si="13"/>
        <v>10118.799999999985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287</v>
      </c>
      <c r="B426" s="330" t="s">
        <v>287</v>
      </c>
      <c r="C426" s="298">
        <v>46142</v>
      </c>
      <c r="D426" s="299" t="s">
        <v>288</v>
      </c>
      <c r="E426" s="331">
        <v>185.64</v>
      </c>
      <c r="F426" s="331">
        <v>185.64</v>
      </c>
      <c r="G426" s="333">
        <f t="shared" si="13"/>
        <v>10163.799999999985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46142</v>
      </c>
      <c r="D427" s="299" t="s">
        <v>290</v>
      </c>
      <c r="E427" s="331">
        <v>30</v>
      </c>
      <c r="F427" s="331"/>
      <c r="G427" s="333">
        <f t="shared" si="13"/>
        <v>10163.799999999985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291</v>
      </c>
      <c r="B428" s="330">
        <v>39</v>
      </c>
      <c r="C428" s="298">
        <v>46142</v>
      </c>
      <c r="D428" s="299" t="s">
        <v>292</v>
      </c>
      <c r="E428" s="331"/>
      <c r="F428" s="331">
        <v>2763.78</v>
      </c>
      <c r="G428" s="333">
        <f t="shared" si="13"/>
        <v>10193.799999999985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291</v>
      </c>
      <c r="B429" s="330">
        <v>38</v>
      </c>
      <c r="C429" s="298">
        <v>46142</v>
      </c>
      <c r="D429" s="299" t="s">
        <v>293</v>
      </c>
      <c r="E429" s="331"/>
      <c r="F429" s="331">
        <v>4597.82</v>
      </c>
      <c r="G429" s="333">
        <f t="shared" si="13"/>
        <v>7430.019999999985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42</v>
      </c>
      <c r="C430" s="298">
        <v>46142</v>
      </c>
      <c r="D430" s="299" t="s">
        <v>200</v>
      </c>
      <c r="E430" s="331">
        <v>50.92</v>
      </c>
      <c r="F430" s="331"/>
      <c r="G430" s="333">
        <f t="shared" si="13"/>
        <v>2832.1999999999853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43</v>
      </c>
      <c r="C431" s="298">
        <v>46142</v>
      </c>
      <c r="D431" s="299" t="s">
        <v>201</v>
      </c>
      <c r="E431" s="331">
        <v>50.92</v>
      </c>
      <c r="F431" s="331"/>
      <c r="G431" s="333">
        <f t="shared" si="13"/>
        <v>2883.1199999999853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46142</v>
      </c>
      <c r="D432" s="299" t="s">
        <v>295</v>
      </c>
      <c r="E432" s="331">
        <v>35.799999999999997</v>
      </c>
      <c r="F432" s="331"/>
      <c r="G432" s="333">
        <f t="shared" si="13"/>
        <v>2934.0399999999854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10</v>
      </c>
      <c r="C433" s="298">
        <v>46142</v>
      </c>
      <c r="D433" s="299" t="s">
        <v>176</v>
      </c>
      <c r="E433" s="331">
        <v>17.899999999999999</v>
      </c>
      <c r="F433" s="331"/>
      <c r="G433" s="333">
        <f t="shared" si="13"/>
        <v>2969.8399999999856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46142</v>
      </c>
      <c r="D434" s="299" t="s">
        <v>296</v>
      </c>
      <c r="E434" s="331">
        <v>8.7200000000000006</v>
      </c>
      <c r="F434" s="331"/>
      <c r="G434" s="333">
        <f t="shared" si="13"/>
        <v>2987.7399999999857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46142</v>
      </c>
      <c r="D435" s="299" t="s">
        <v>297</v>
      </c>
      <c r="E435" s="331">
        <v>100</v>
      </c>
      <c r="F435" s="331"/>
      <c r="G435" s="333">
        <f t="shared" si="13"/>
        <v>2996.4599999999855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46142</v>
      </c>
      <c r="D436" s="299" t="s">
        <v>297</v>
      </c>
      <c r="E436" s="331">
        <v>100</v>
      </c>
      <c r="F436" s="331"/>
      <c r="G436" s="333">
        <f t="shared" si="13"/>
        <v>3096.4599999999855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46142</v>
      </c>
      <c r="D437" s="299" t="s">
        <v>297</v>
      </c>
      <c r="E437" s="331">
        <v>100</v>
      </c>
      <c r="F437" s="331"/>
      <c r="G437" s="333">
        <f t="shared" si="13"/>
        <v>3196.4599999999855</v>
      </c>
      <c r="H437" s="334" t="s">
        <v>298</v>
      </c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46142</v>
      </c>
      <c r="D438" s="299" t="s">
        <v>297</v>
      </c>
      <c r="E438" s="331">
        <v>100</v>
      </c>
      <c r="F438" s="331"/>
      <c r="G438" s="333">
        <f t="shared" si="13"/>
        <v>3296.4599999999855</v>
      </c>
      <c r="H438" s="334" t="s">
        <v>298</v>
      </c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291</v>
      </c>
      <c r="B439" s="330">
        <v>41</v>
      </c>
      <c r="C439" s="298">
        <v>46142</v>
      </c>
      <c r="D439" s="299" t="s">
        <v>299</v>
      </c>
      <c r="E439" s="331"/>
      <c r="F439" s="331">
        <v>250</v>
      </c>
      <c r="G439" s="333">
        <f t="shared" si="13"/>
        <v>3396.4599999999855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46142</v>
      </c>
      <c r="D440" s="299" t="s">
        <v>300</v>
      </c>
      <c r="E440" s="331">
        <v>42.44</v>
      </c>
      <c r="F440" s="331"/>
      <c r="G440" s="333">
        <f t="shared" si="13"/>
        <v>3146.4599999999855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46142</v>
      </c>
      <c r="D441" s="299" t="s">
        <v>300</v>
      </c>
      <c r="E441" s="331">
        <v>24.05</v>
      </c>
      <c r="F441" s="331"/>
      <c r="G441" s="333">
        <f t="shared" si="13"/>
        <v>3188.8999999999855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46141</v>
      </c>
      <c r="D442" s="299" t="s">
        <v>301</v>
      </c>
      <c r="E442" s="331">
        <v>31.8</v>
      </c>
      <c r="F442" s="331"/>
      <c r="G442" s="333">
        <f t="shared" si="13"/>
        <v>3212.9499999999857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46141</v>
      </c>
      <c r="D443" s="299" t="s">
        <v>302</v>
      </c>
      <c r="E443" s="331">
        <v>100</v>
      </c>
      <c r="F443" s="331"/>
      <c r="G443" s="333">
        <f t="shared" si="13"/>
        <v>3244.7499999999859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46141</v>
      </c>
      <c r="D444" s="299" t="s">
        <v>303</v>
      </c>
      <c r="E444" s="331">
        <v>75</v>
      </c>
      <c r="F444" s="331"/>
      <c r="G444" s="333">
        <f t="shared" si="13"/>
        <v>3344.7499999999859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46141</v>
      </c>
      <c r="D445" s="299" t="s">
        <v>304</v>
      </c>
      <c r="E445" s="331">
        <v>52.5</v>
      </c>
      <c r="F445" s="331"/>
      <c r="G445" s="333">
        <f t="shared" si="13"/>
        <v>3419.7499999999859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46141</v>
      </c>
      <c r="D446" s="299" t="s">
        <v>305</v>
      </c>
      <c r="E446" s="331">
        <v>-256</v>
      </c>
      <c r="F446" s="331"/>
      <c r="G446" s="333">
        <f t="shared" si="13"/>
        <v>3472.2499999999859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46140</v>
      </c>
      <c r="D447" s="299" t="s">
        <v>300</v>
      </c>
      <c r="E447" s="331">
        <v>20.38</v>
      </c>
      <c r="F447" s="331"/>
      <c r="G447" s="333">
        <f t="shared" si="13"/>
        <v>3216.2499999999859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46140</v>
      </c>
      <c r="D448" s="299" t="s">
        <v>296</v>
      </c>
      <c r="E448" s="331">
        <v>15.41</v>
      </c>
      <c r="F448" s="331"/>
      <c r="G448" s="333">
        <f t="shared" si="13"/>
        <v>3236.629999999986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4</v>
      </c>
      <c r="C449" s="298">
        <v>46140</v>
      </c>
      <c r="D449" s="299" t="s">
        <v>296</v>
      </c>
      <c r="E449" s="331">
        <v>33.840000000000003</v>
      </c>
      <c r="F449" s="331"/>
      <c r="G449" s="333">
        <f t="shared" si="13"/>
        <v>3252.0399999999859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1</v>
      </c>
      <c r="C450" s="298">
        <v>46140</v>
      </c>
      <c r="D450" s="299" t="s">
        <v>306</v>
      </c>
      <c r="E450" s="331">
        <v>5.3</v>
      </c>
      <c r="F450" s="331"/>
      <c r="G450" s="333">
        <f t="shared" si="13"/>
        <v>3285.879999999986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5</v>
      </c>
      <c r="C451" s="298">
        <v>46140</v>
      </c>
      <c r="D451" s="299" t="s">
        <v>307</v>
      </c>
      <c r="E451" s="331">
        <v>500</v>
      </c>
      <c r="F451" s="331"/>
      <c r="G451" s="333">
        <f t="shared" si="13"/>
        <v>3291.1799999999862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46140</v>
      </c>
      <c r="D452" s="299" t="s">
        <v>308</v>
      </c>
      <c r="E452" s="331">
        <v>47.99</v>
      </c>
      <c r="F452" s="331"/>
      <c r="G452" s="333">
        <f t="shared" si="13"/>
        <v>3791.1799999999862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3</v>
      </c>
      <c r="C453" s="298">
        <v>46139</v>
      </c>
      <c r="D453" s="299" t="s">
        <v>309</v>
      </c>
      <c r="E453" s="331">
        <v>13.11</v>
      </c>
      <c r="F453" s="331"/>
      <c r="G453" s="333">
        <f t="shared" si="13"/>
        <v>3839.169999999986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46139</v>
      </c>
      <c r="D454" s="299" t="s">
        <v>310</v>
      </c>
      <c r="E454" s="331">
        <v>30.54</v>
      </c>
      <c r="F454" s="331"/>
      <c r="G454" s="333">
        <f t="shared" si="13"/>
        <v>3852.2799999999861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46139</v>
      </c>
      <c r="D455" s="299" t="s">
        <v>311</v>
      </c>
      <c r="E455" s="331">
        <v>163.01</v>
      </c>
      <c r="F455" s="331"/>
      <c r="G455" s="333">
        <f t="shared" si="13"/>
        <v>3882.8199999999861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46139</v>
      </c>
      <c r="D456" s="299" t="s">
        <v>312</v>
      </c>
      <c r="E456" s="331">
        <v>54.97</v>
      </c>
      <c r="F456" s="331"/>
      <c r="G456" s="333">
        <f t="shared" si="13"/>
        <v>4045.8299999999858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46139</v>
      </c>
      <c r="D457" s="299" t="s">
        <v>306</v>
      </c>
      <c r="E457" s="331">
        <v>51.28</v>
      </c>
      <c r="F457" s="331"/>
      <c r="G457" s="333">
        <f t="shared" si="13"/>
        <v>4100.7999999999856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46138</v>
      </c>
      <c r="D458" s="299" t="s">
        <v>312</v>
      </c>
      <c r="E458" s="331">
        <v>38.979999999999997</v>
      </c>
      <c r="F458" s="331"/>
      <c r="G458" s="333">
        <f t="shared" si="13"/>
        <v>4152.0799999999854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46138</v>
      </c>
      <c r="D459" s="299" t="s">
        <v>313</v>
      </c>
      <c r="E459" s="331">
        <v>39.83</v>
      </c>
      <c r="F459" s="331"/>
      <c r="G459" s="333">
        <f t="shared" si="13"/>
        <v>4191.0599999999849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46138</v>
      </c>
      <c r="D460" s="299" t="s">
        <v>313</v>
      </c>
      <c r="E460" s="331">
        <v>51.24</v>
      </c>
      <c r="F460" s="331"/>
      <c r="G460" s="333">
        <f t="shared" si="13"/>
        <v>4230.8899999999849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12</v>
      </c>
      <c r="C461" s="298">
        <v>46137</v>
      </c>
      <c r="D461" s="299" t="s">
        <v>314</v>
      </c>
      <c r="E461" s="331">
        <v>214.74</v>
      </c>
      <c r="F461" s="331"/>
      <c r="G461" s="333">
        <f t="shared" si="13"/>
        <v>4282.1299999999846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46136</v>
      </c>
      <c r="D462" s="299" t="s">
        <v>315</v>
      </c>
      <c r="E462" s="331">
        <v>127.68</v>
      </c>
      <c r="F462" s="331">
        <v>127.68</v>
      </c>
      <c r="G462" s="333">
        <f t="shared" si="13"/>
        <v>4496.8699999999844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46135</v>
      </c>
      <c r="D463" s="299" t="s">
        <v>863</v>
      </c>
      <c r="E463" s="331">
        <v>65</v>
      </c>
      <c r="F463" s="331"/>
      <c r="G463" s="333">
        <f t="shared" si="13"/>
        <v>4496.8699999999844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291</v>
      </c>
      <c r="B464" s="330">
        <v>40</v>
      </c>
      <c r="C464" s="298">
        <v>46134</v>
      </c>
      <c r="D464" s="299" t="s">
        <v>316</v>
      </c>
      <c r="E464" s="331"/>
      <c r="F464" s="331">
        <v>838.69</v>
      </c>
      <c r="G464" s="333">
        <f t="shared" si="13"/>
        <v>4561.8699999999844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46134</v>
      </c>
      <c r="D465" s="299" t="s">
        <v>317</v>
      </c>
      <c r="E465" s="331">
        <v>17.03</v>
      </c>
      <c r="F465" s="331"/>
      <c r="G465" s="333">
        <f t="shared" si="13"/>
        <v>3723.1799999999848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46134</v>
      </c>
      <c r="D466" s="299" t="s">
        <v>312</v>
      </c>
      <c r="E466" s="331">
        <v>51.94</v>
      </c>
      <c r="F466" s="331"/>
      <c r="G466" s="333">
        <f t="shared" si="13"/>
        <v>3740.209999999985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1</v>
      </c>
      <c r="C467" s="298">
        <v>46134</v>
      </c>
      <c r="D467" s="299" t="s">
        <v>306</v>
      </c>
      <c r="E467" s="331">
        <v>226.7</v>
      </c>
      <c r="F467" s="331"/>
      <c r="G467" s="333">
        <f t="shared" si="13"/>
        <v>3792.1499999999851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46133</v>
      </c>
      <c r="D468" s="299" t="s">
        <v>318</v>
      </c>
      <c r="E468" s="331">
        <v>70</v>
      </c>
      <c r="F468" s="331"/>
      <c r="G468" s="333">
        <f t="shared" si="13"/>
        <v>4018.8499999999849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46133</v>
      </c>
      <c r="D469" s="299" t="s">
        <v>319</v>
      </c>
      <c r="E469" s="331">
        <v>14.26</v>
      </c>
      <c r="F469" s="331"/>
      <c r="G469" s="333">
        <f t="shared" si="13"/>
        <v>4088.8499999999849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1</v>
      </c>
      <c r="C470" s="298">
        <v>46133</v>
      </c>
      <c r="D470" s="299" t="s">
        <v>320</v>
      </c>
      <c r="E470" s="331">
        <v>8.51</v>
      </c>
      <c r="F470" s="331"/>
      <c r="G470" s="333">
        <f t="shared" si="13"/>
        <v>4103.1099999999851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5</v>
      </c>
      <c r="C471" s="298">
        <v>46133</v>
      </c>
      <c r="D471" s="299" t="s">
        <v>321</v>
      </c>
      <c r="E471" s="331">
        <v>20</v>
      </c>
      <c r="F471" s="331"/>
      <c r="G471" s="333">
        <f t="shared" si="13"/>
        <v>4111.6199999999853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23</v>
      </c>
      <c r="C472" s="298">
        <v>46133</v>
      </c>
      <c r="D472" s="299" t="s">
        <v>67</v>
      </c>
      <c r="E472" s="331">
        <v>650.88</v>
      </c>
      <c r="F472" s="331"/>
      <c r="G472" s="333">
        <f t="shared" si="13"/>
        <v>4131.6199999999853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46133</v>
      </c>
      <c r="D473" s="299" t="s">
        <v>322</v>
      </c>
      <c r="E473" s="331">
        <v>15</v>
      </c>
      <c r="F473" s="331"/>
      <c r="G473" s="333">
        <f t="shared" si="13"/>
        <v>4782.4999999999854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5</v>
      </c>
      <c r="C474" s="298">
        <v>46133</v>
      </c>
      <c r="D474" s="299" t="s">
        <v>322</v>
      </c>
      <c r="E474" s="331">
        <v>250</v>
      </c>
      <c r="F474" s="331"/>
      <c r="G474" s="333">
        <f t="shared" si="13"/>
        <v>4797.4999999999854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22</v>
      </c>
      <c r="C475" s="298">
        <v>46132</v>
      </c>
      <c r="D475" s="299" t="s">
        <v>323</v>
      </c>
      <c r="E475" s="331">
        <v>20.22</v>
      </c>
      <c r="F475" s="331"/>
      <c r="G475" s="333">
        <f t="shared" si="13"/>
        <v>5047.4999999999854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46132</v>
      </c>
      <c r="D476" s="299" t="s">
        <v>403</v>
      </c>
      <c r="E476" s="331">
        <v>44</v>
      </c>
      <c r="F476" s="331"/>
      <c r="G476" s="333">
        <f t="shared" si="13"/>
        <v>5067.7199999999857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46132</v>
      </c>
      <c r="D477" s="299" t="s">
        <v>324</v>
      </c>
      <c r="E477" s="331">
        <v>12.01</v>
      </c>
      <c r="F477" s="331"/>
      <c r="G477" s="333">
        <f t="shared" si="13"/>
        <v>5111.7199999999857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46132</v>
      </c>
      <c r="D478" s="299" t="s">
        <v>296</v>
      </c>
      <c r="E478" s="331">
        <v>12.21</v>
      </c>
      <c r="F478" s="331"/>
      <c r="G478" s="333">
        <f t="shared" si="13"/>
        <v>5123.7299999999859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46132</v>
      </c>
      <c r="D479" s="299" t="s">
        <v>325</v>
      </c>
      <c r="E479" s="331">
        <v>46.4</v>
      </c>
      <c r="F479" s="331"/>
      <c r="G479" s="333">
        <f t="shared" si="13"/>
        <v>5135.939999999986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46131</v>
      </c>
      <c r="D480" s="299" t="s">
        <v>326</v>
      </c>
      <c r="E480" s="331">
        <v>31.7</v>
      </c>
      <c r="F480" s="331"/>
      <c r="G480" s="333">
        <f t="shared" si="13"/>
        <v>5182.3399999999856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46131</v>
      </c>
      <c r="D481" s="299" t="s">
        <v>327</v>
      </c>
      <c r="E481" s="331">
        <v>11.11</v>
      </c>
      <c r="F481" s="331"/>
      <c r="G481" s="333">
        <f t="shared" si="13"/>
        <v>5214.0399999999854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46131</v>
      </c>
      <c r="D482" s="299" t="s">
        <v>306</v>
      </c>
      <c r="E482" s="331">
        <v>79.16</v>
      </c>
      <c r="F482" s="331"/>
      <c r="G482" s="333">
        <f t="shared" si="13"/>
        <v>5225.1499999999851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22</v>
      </c>
      <c r="C483" s="298">
        <v>46131</v>
      </c>
      <c r="D483" s="299" t="s">
        <v>328</v>
      </c>
      <c r="E483" s="331">
        <v>7.46</v>
      </c>
      <c r="F483" s="331"/>
      <c r="G483" s="333">
        <f t="shared" si="13"/>
        <v>5304.3099999999849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46131</v>
      </c>
      <c r="D484" s="299" t="s">
        <v>300</v>
      </c>
      <c r="E484" s="331">
        <v>13.83</v>
      </c>
      <c r="F484" s="331"/>
      <c r="G484" s="333">
        <f t="shared" si="13"/>
        <v>5311.769999999985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46131</v>
      </c>
      <c r="D485" s="299" t="s">
        <v>300</v>
      </c>
      <c r="E485" s="331">
        <v>30</v>
      </c>
      <c r="F485" s="331"/>
      <c r="G485" s="333">
        <f t="shared" si="13"/>
        <v>5325.5999999999849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46131</v>
      </c>
      <c r="D486" s="299" t="s">
        <v>300</v>
      </c>
      <c r="E486" s="331">
        <v>15.17</v>
      </c>
      <c r="F486" s="331"/>
      <c r="G486" s="333">
        <f t="shared" si="13"/>
        <v>5355.5999999999849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46130</v>
      </c>
      <c r="D487" s="299" t="s">
        <v>329</v>
      </c>
      <c r="E487" s="331">
        <v>75.55</v>
      </c>
      <c r="F487" s="331"/>
      <c r="G487" s="333">
        <f t="shared" si="13"/>
        <v>5370.769999999985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46130</v>
      </c>
      <c r="D488" s="299" t="s">
        <v>330</v>
      </c>
      <c r="E488" s="331">
        <v>26</v>
      </c>
      <c r="F488" s="331"/>
      <c r="G488" s="333">
        <f t="shared" si="13"/>
        <v>5446.3199999999852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46130</v>
      </c>
      <c r="D489" s="299" t="s">
        <v>311</v>
      </c>
      <c r="E489" s="331">
        <v>25.28</v>
      </c>
      <c r="F489" s="331"/>
      <c r="G489" s="333">
        <f t="shared" si="13"/>
        <v>5472.3199999999852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46130</v>
      </c>
      <c r="D490" s="299" t="s">
        <v>296</v>
      </c>
      <c r="E490" s="331">
        <v>7.76</v>
      </c>
      <c r="F490" s="331"/>
      <c r="G490" s="333">
        <f t="shared" si="13"/>
        <v>5497.5999999999849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22</v>
      </c>
      <c r="C491" s="298">
        <v>46130</v>
      </c>
      <c r="D491" s="299" t="s">
        <v>401</v>
      </c>
      <c r="E491" s="331">
        <v>13.84</v>
      </c>
      <c r="F491" s="331"/>
      <c r="G491" s="333">
        <f t="shared" si="13"/>
        <v>5505.3599999999851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46130</v>
      </c>
      <c r="D492" s="299" t="s">
        <v>331</v>
      </c>
      <c r="E492" s="331">
        <v>578.57000000000005</v>
      </c>
      <c r="F492" s="331">
        <v>578.57000000000005</v>
      </c>
      <c r="G492" s="333">
        <f t="shared" si="13"/>
        <v>5519.1999999999853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46129</v>
      </c>
      <c r="D493" s="299" t="s">
        <v>324</v>
      </c>
      <c r="E493" s="331">
        <v>12.84</v>
      </c>
      <c r="F493" s="331"/>
      <c r="G493" s="333">
        <f t="shared" si="13"/>
        <v>5519.1999999999853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46129</v>
      </c>
      <c r="D494" s="299" t="s">
        <v>332</v>
      </c>
      <c r="E494" s="331">
        <v>59.71</v>
      </c>
      <c r="F494" s="331"/>
      <c r="G494" s="333">
        <f t="shared" si="13"/>
        <v>5532.0399999999854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294</v>
      </c>
      <c r="B495" s="330">
        <v>21</v>
      </c>
      <c r="C495" s="298">
        <v>46129</v>
      </c>
      <c r="D495" s="299" t="s">
        <v>194</v>
      </c>
      <c r="E495" s="331">
        <v>75.599999999999994</v>
      </c>
      <c r="F495" s="331"/>
      <c r="G495" s="333">
        <f t="shared" si="13"/>
        <v>5591.7499999999854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43</v>
      </c>
      <c r="C496" s="298">
        <v>46129</v>
      </c>
      <c r="D496" s="299" t="s">
        <v>333</v>
      </c>
      <c r="E496" s="331">
        <v>22.35</v>
      </c>
      <c r="F496" s="331"/>
      <c r="G496" s="333">
        <f t="shared" si="13"/>
        <v>5667.3499999999858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42</v>
      </c>
      <c r="C497" s="298">
        <v>46129</v>
      </c>
      <c r="D497" s="299" t="s">
        <v>333</v>
      </c>
      <c r="E497" s="331">
        <v>37.25</v>
      </c>
      <c r="F497" s="331"/>
      <c r="G497" s="333">
        <f t="shared" si="13"/>
        <v>5689.6999999999862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46129</v>
      </c>
      <c r="D498" s="299" t="s">
        <v>319</v>
      </c>
      <c r="E498" s="331">
        <v>35.119999999999997</v>
      </c>
      <c r="F498" s="331"/>
      <c r="G498" s="333">
        <f t="shared" si="13"/>
        <v>5726.9499999999862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46129</v>
      </c>
      <c r="D499" s="299" t="s">
        <v>296</v>
      </c>
      <c r="E499" s="331">
        <v>8.7200000000000006</v>
      </c>
      <c r="F499" s="331"/>
      <c r="G499" s="333">
        <f t="shared" si="13"/>
        <v>5762.0699999999861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46129</v>
      </c>
      <c r="D500" s="299" t="s">
        <v>334</v>
      </c>
      <c r="E500" s="331">
        <v>13.21</v>
      </c>
      <c r="F500" s="331"/>
      <c r="G500" s="333">
        <f t="shared" si="13"/>
        <v>5770.7899999999863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17</v>
      </c>
      <c r="C501" s="298">
        <v>46129</v>
      </c>
      <c r="D501" s="299" t="s">
        <v>188</v>
      </c>
      <c r="E501" s="331">
        <v>42.65</v>
      </c>
      <c r="F501" s="331"/>
      <c r="G501" s="333">
        <f t="shared" si="13"/>
        <v>5783.9999999999864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335</v>
      </c>
      <c r="B502" s="330" t="s">
        <v>335</v>
      </c>
      <c r="C502" s="298">
        <v>46129</v>
      </c>
      <c r="D502" s="299" t="s">
        <v>336</v>
      </c>
      <c r="E502" s="331">
        <v>130.31</v>
      </c>
      <c r="F502" s="331"/>
      <c r="G502" s="333">
        <f t="shared" si="13"/>
        <v>5826.649999999986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15</v>
      </c>
      <c r="C503" s="298">
        <v>46129</v>
      </c>
      <c r="D503" s="299" t="s">
        <v>185</v>
      </c>
      <c r="E503" s="331">
        <v>131.22999999999999</v>
      </c>
      <c r="F503" s="331"/>
      <c r="G503" s="333">
        <f t="shared" si="13"/>
        <v>5956.9599999999864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46129</v>
      </c>
      <c r="D504" s="299" t="s">
        <v>337</v>
      </c>
      <c r="E504" s="331">
        <v>210</v>
      </c>
      <c r="F504" s="331"/>
      <c r="G504" s="333">
        <f t="shared" si="13"/>
        <v>6088.189999999986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23</v>
      </c>
      <c r="C505" s="298">
        <v>46129</v>
      </c>
      <c r="D505" s="299" t="s">
        <v>63</v>
      </c>
      <c r="E505" s="331">
        <v>529.46</v>
      </c>
      <c r="F505" s="331"/>
      <c r="G505" s="333">
        <f t="shared" si="13"/>
        <v>6298.189999999986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7</v>
      </c>
      <c r="C506" s="298">
        <v>46129</v>
      </c>
      <c r="D506" s="299" t="s">
        <v>338</v>
      </c>
      <c r="E506" s="331">
        <v>32.78</v>
      </c>
      <c r="F506" s="331"/>
      <c r="G506" s="333">
        <f t="shared" si="13"/>
        <v>6827.649999999986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4</v>
      </c>
      <c r="C507" s="298">
        <v>46128</v>
      </c>
      <c r="D507" s="299" t="s">
        <v>310</v>
      </c>
      <c r="E507" s="331">
        <v>44.41</v>
      </c>
      <c r="F507" s="331"/>
      <c r="G507" s="333">
        <f t="shared" si="13"/>
        <v>6860.4299999999857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16</v>
      </c>
      <c r="C508" s="298">
        <v>46128</v>
      </c>
      <c r="D508" s="299" t="s">
        <v>339</v>
      </c>
      <c r="E508" s="331">
        <v>15</v>
      </c>
      <c r="F508" s="331"/>
      <c r="G508" s="333">
        <f t="shared" si="13"/>
        <v>6904.8399999999856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46128</v>
      </c>
      <c r="D509" s="299" t="s">
        <v>301</v>
      </c>
      <c r="E509" s="331">
        <v>41.95</v>
      </c>
      <c r="F509" s="331"/>
      <c r="G509" s="333">
        <f t="shared" si="13"/>
        <v>6919.8399999999856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5</v>
      </c>
      <c r="C510" s="298">
        <v>46128</v>
      </c>
      <c r="D510" s="299" t="s">
        <v>340</v>
      </c>
      <c r="E510" s="331">
        <v>21.3</v>
      </c>
      <c r="F510" s="331"/>
      <c r="G510" s="333">
        <f t="shared" si="13"/>
        <v>6961.7899999999854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46128</v>
      </c>
      <c r="D511" s="299" t="s">
        <v>296</v>
      </c>
      <c r="E511" s="331">
        <v>70.03</v>
      </c>
      <c r="F511" s="331"/>
      <c r="G511" s="333">
        <f t="shared" si="13"/>
        <v>6983.0899999999856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46128</v>
      </c>
      <c r="D512" s="299" t="s">
        <v>296</v>
      </c>
      <c r="E512" s="331">
        <v>11.48</v>
      </c>
      <c r="F512" s="331"/>
      <c r="G512" s="333">
        <f t="shared" si="13"/>
        <v>7053.1199999999853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46128</v>
      </c>
      <c r="D513" s="299" t="s">
        <v>341</v>
      </c>
      <c r="E513" s="331">
        <v>26.61</v>
      </c>
      <c r="F513" s="331"/>
      <c r="G513" s="333">
        <f t="shared" si="13"/>
        <v>7064.5999999999849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46128</v>
      </c>
      <c r="D514" s="299" t="s">
        <v>342</v>
      </c>
      <c r="E514" s="331">
        <v>42.59</v>
      </c>
      <c r="F514" s="331"/>
      <c r="G514" s="333">
        <f t="shared" si="13"/>
        <v>7091.2099999999846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46128</v>
      </c>
      <c r="D515" s="299" t="s">
        <v>300</v>
      </c>
      <c r="E515" s="331">
        <v>20.58</v>
      </c>
      <c r="F515" s="331"/>
      <c r="G515" s="333">
        <f t="shared" si="13"/>
        <v>7133.7999999999847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11</v>
      </c>
      <c r="C516" s="298">
        <v>46128</v>
      </c>
      <c r="D516" s="299" t="s">
        <v>178</v>
      </c>
      <c r="E516" s="331">
        <v>267.91000000000003</v>
      </c>
      <c r="F516" s="331"/>
      <c r="G516" s="333">
        <f t="shared" si="13"/>
        <v>7154.3799999999846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291</v>
      </c>
      <c r="B517" s="330">
        <v>41</v>
      </c>
      <c r="C517" s="298">
        <v>46128</v>
      </c>
      <c r="D517" s="299" t="s">
        <v>299</v>
      </c>
      <c r="E517" s="331"/>
      <c r="F517" s="331">
        <v>300</v>
      </c>
      <c r="G517" s="333">
        <f t="shared" si="13"/>
        <v>7422.2899999999845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291</v>
      </c>
      <c r="B518" s="330">
        <v>39</v>
      </c>
      <c r="C518" s="298">
        <v>46128</v>
      </c>
      <c r="D518" s="299" t="s">
        <v>292</v>
      </c>
      <c r="E518" s="331"/>
      <c r="F518" s="331">
        <v>2763.78</v>
      </c>
      <c r="G518" s="333">
        <f t="shared" si="13"/>
        <v>7122.2899999999845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46127</v>
      </c>
      <c r="D519" s="299" t="s">
        <v>343</v>
      </c>
      <c r="E519" s="331">
        <v>93.71</v>
      </c>
      <c r="F519" s="331">
        <v>93.71</v>
      </c>
      <c r="G519" s="333">
        <f t="shared" si="13"/>
        <v>4358.5099999999848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46127</v>
      </c>
      <c r="D520" s="299" t="s">
        <v>344</v>
      </c>
      <c r="E520" s="331">
        <v>27</v>
      </c>
      <c r="F520" s="331"/>
      <c r="G520" s="333">
        <f t="shared" si="13"/>
        <v>4358.5099999999848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291</v>
      </c>
      <c r="B521" s="330">
        <v>38</v>
      </c>
      <c r="C521" s="298">
        <v>46127</v>
      </c>
      <c r="D521" s="299" t="s">
        <v>293</v>
      </c>
      <c r="E521" s="331"/>
      <c r="F521" s="331">
        <v>4597.82</v>
      </c>
      <c r="G521" s="333">
        <f t="shared" si="13"/>
        <v>4385.5099999999848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46127</v>
      </c>
      <c r="D522" s="299" t="s">
        <v>296</v>
      </c>
      <c r="E522" s="331">
        <v>14.67</v>
      </c>
      <c r="F522" s="331"/>
      <c r="G522" s="333">
        <f t="shared" si="13"/>
        <v>-212.31000000001481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46127</v>
      </c>
      <c r="D523" s="299" t="s">
        <v>345</v>
      </c>
      <c r="E523" s="331">
        <v>102.2</v>
      </c>
      <c r="F523" s="331"/>
      <c r="G523" s="333">
        <f t="shared" si="13"/>
        <v>-197.64000000001482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46126</v>
      </c>
      <c r="D524" s="299" t="s">
        <v>319</v>
      </c>
      <c r="E524" s="331">
        <v>15.53</v>
      </c>
      <c r="F524" s="331"/>
      <c r="G524" s="333">
        <f t="shared" si="13"/>
        <v>-95.440000000014805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24</v>
      </c>
      <c r="C525" s="298">
        <v>46126</v>
      </c>
      <c r="D525" s="299" t="s">
        <v>860</v>
      </c>
      <c r="E525" s="331">
        <v>105.33</v>
      </c>
      <c r="F525" s="331"/>
      <c r="G525" s="333">
        <f t="shared" si="13"/>
        <v>-79.910000000014804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46125</v>
      </c>
      <c r="D526" s="299" t="s">
        <v>346</v>
      </c>
      <c r="E526" s="331">
        <v>11.64</v>
      </c>
      <c r="F526" s="331"/>
      <c r="G526" s="333">
        <f t="shared" si="13"/>
        <v>25.419999999985201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46125</v>
      </c>
      <c r="D527" s="299" t="s">
        <v>306</v>
      </c>
      <c r="E527" s="331">
        <v>50.71</v>
      </c>
      <c r="F527" s="331"/>
      <c r="G527" s="333">
        <f t="shared" si="13"/>
        <v>37.059999999985202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46125</v>
      </c>
      <c r="D528" s="299" t="s">
        <v>334</v>
      </c>
      <c r="E528" s="331">
        <v>11.06</v>
      </c>
      <c r="F528" s="331"/>
      <c r="G528" s="333">
        <f t="shared" si="13"/>
        <v>87.769999999985203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46125</v>
      </c>
      <c r="D529" s="299" t="s">
        <v>295</v>
      </c>
      <c r="E529" s="331">
        <v>35.979999999999997</v>
      </c>
      <c r="F529" s="331"/>
      <c r="G529" s="333">
        <f t="shared" si="13"/>
        <v>98.829999999985205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46125</v>
      </c>
      <c r="D530" s="299" t="s">
        <v>347</v>
      </c>
      <c r="E530" s="331">
        <v>7.83</v>
      </c>
      <c r="F530" s="331"/>
      <c r="G530" s="333">
        <f t="shared" si="13"/>
        <v>134.80999999998519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46125</v>
      </c>
      <c r="D531" s="299" t="s">
        <v>348</v>
      </c>
      <c r="E531" s="331">
        <v>4.1900000000000004</v>
      </c>
      <c r="F531" s="331"/>
      <c r="G531" s="333">
        <f t="shared" si="13"/>
        <v>142.63999999998521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46125</v>
      </c>
      <c r="D532" s="299" t="s">
        <v>349</v>
      </c>
      <c r="E532" s="331">
        <v>39.25</v>
      </c>
      <c r="F532" s="331"/>
      <c r="G532" s="333">
        <f t="shared" si="13"/>
        <v>146.8299999999852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287</v>
      </c>
      <c r="B533" s="330" t="s">
        <v>287</v>
      </c>
      <c r="C533" s="298">
        <v>46125</v>
      </c>
      <c r="D533" s="299" t="s">
        <v>350</v>
      </c>
      <c r="E533" s="331">
        <v>318.36</v>
      </c>
      <c r="F533" s="331">
        <v>318.36</v>
      </c>
      <c r="G533" s="333">
        <f t="shared" si="13"/>
        <v>186.0799999999852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19</v>
      </c>
      <c r="C534" s="298">
        <v>46125</v>
      </c>
      <c r="D534" s="299" t="s">
        <v>191</v>
      </c>
      <c r="E534" s="331">
        <v>200</v>
      </c>
      <c r="F534" s="331"/>
      <c r="G534" s="333">
        <f t="shared" si="13"/>
        <v>186.0799999999852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46124</v>
      </c>
      <c r="D535" s="299" t="s">
        <v>304</v>
      </c>
      <c r="E535" s="331">
        <v>136.05000000000001</v>
      </c>
      <c r="F535" s="331"/>
      <c r="G535" s="333">
        <f t="shared" si="13"/>
        <v>386.0799999999852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46124</v>
      </c>
      <c r="D536" s="299" t="s">
        <v>348</v>
      </c>
      <c r="E536" s="331">
        <v>13.09</v>
      </c>
      <c r="F536" s="331"/>
      <c r="G536" s="333">
        <f t="shared" si="13"/>
        <v>522.12999999998522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46124</v>
      </c>
      <c r="D537" s="299" t="s">
        <v>319</v>
      </c>
      <c r="E537" s="331">
        <v>24.47</v>
      </c>
      <c r="F537" s="331"/>
      <c r="G537" s="333">
        <f t="shared" si="13"/>
        <v>535.21999999998525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8</v>
      </c>
      <c r="C538" s="298">
        <v>46124</v>
      </c>
      <c r="D538" s="299" t="s">
        <v>319</v>
      </c>
      <c r="E538" s="331">
        <v>14.29</v>
      </c>
      <c r="F538" s="331"/>
      <c r="G538" s="333">
        <f t="shared" si="13"/>
        <v>559.68999999998528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22</v>
      </c>
      <c r="C539" s="298">
        <v>46124</v>
      </c>
      <c r="D539" s="299" t="s">
        <v>835</v>
      </c>
      <c r="E539" s="331">
        <v>9.57</v>
      </c>
      <c r="F539" s="331"/>
      <c r="G539" s="333">
        <f t="shared" si="13"/>
        <v>573.97999999998524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46124</v>
      </c>
      <c r="D540" s="299" t="s">
        <v>351</v>
      </c>
      <c r="E540" s="331">
        <v>25</v>
      </c>
      <c r="F540" s="331"/>
      <c r="G540" s="333">
        <f t="shared" si="13"/>
        <v>583.54999999998529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22</v>
      </c>
      <c r="C541" s="298">
        <v>46123</v>
      </c>
      <c r="D541" s="299" t="s">
        <v>352</v>
      </c>
      <c r="E541" s="331">
        <v>19.16</v>
      </c>
      <c r="F541" s="331"/>
      <c r="G541" s="333">
        <f t="shared" si="13"/>
        <v>608.54999999998529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46123</v>
      </c>
      <c r="D542" s="299" t="s">
        <v>301</v>
      </c>
      <c r="E542" s="331">
        <v>20.91</v>
      </c>
      <c r="F542" s="331"/>
      <c r="G542" s="333">
        <f t="shared" si="13"/>
        <v>627.70999999998526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46123</v>
      </c>
      <c r="D543" s="299" t="s">
        <v>296</v>
      </c>
      <c r="E543" s="331">
        <v>12.44</v>
      </c>
      <c r="F543" s="331"/>
      <c r="G543" s="333">
        <f t="shared" si="13"/>
        <v>648.61999999998523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46123</v>
      </c>
      <c r="D544" s="299" t="s">
        <v>353</v>
      </c>
      <c r="E544" s="331">
        <v>41.34</v>
      </c>
      <c r="F544" s="331"/>
      <c r="G544" s="333">
        <f t="shared" si="13"/>
        <v>661.05999999998528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46122</v>
      </c>
      <c r="D545" s="299" t="s">
        <v>446</v>
      </c>
      <c r="E545" s="331">
        <v>-0.04</v>
      </c>
      <c r="F545" s="331"/>
      <c r="G545" s="333">
        <f t="shared" si="13"/>
        <v>702.39999999998531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5</v>
      </c>
      <c r="C546" s="298">
        <v>46122</v>
      </c>
      <c r="D546" s="299" t="s">
        <v>354</v>
      </c>
      <c r="E546" s="331">
        <v>372</v>
      </c>
      <c r="F546" s="331"/>
      <c r="G546" s="333">
        <f t="shared" si="13"/>
        <v>702.35999999998535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46122</v>
      </c>
      <c r="D547" s="299" t="s">
        <v>355</v>
      </c>
      <c r="E547" s="331">
        <v>15.22</v>
      </c>
      <c r="F547" s="331"/>
      <c r="G547" s="333">
        <f t="shared" si="13"/>
        <v>1074.3599999999853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3</v>
      </c>
      <c r="C548" s="298">
        <v>46122</v>
      </c>
      <c r="D548" s="299" t="s">
        <v>296</v>
      </c>
      <c r="E548" s="331">
        <v>9.5500000000000007</v>
      </c>
      <c r="F548" s="331"/>
      <c r="G548" s="333">
        <f t="shared" si="13"/>
        <v>1089.5799999999854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46122</v>
      </c>
      <c r="D549" s="299" t="s">
        <v>356</v>
      </c>
      <c r="E549" s="331">
        <v>52.65</v>
      </c>
      <c r="F549" s="331"/>
      <c r="G549" s="333">
        <f t="shared" si="13"/>
        <v>1099.1299999999853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1</v>
      </c>
      <c r="C550" s="298">
        <v>46122</v>
      </c>
      <c r="D550" s="299" t="s">
        <v>311</v>
      </c>
      <c r="E550" s="331">
        <v>68.989999999999995</v>
      </c>
      <c r="F550" s="331"/>
      <c r="G550" s="333">
        <f t="shared" si="13"/>
        <v>1151.7799999999854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46122</v>
      </c>
      <c r="D551" s="299" t="s">
        <v>324</v>
      </c>
      <c r="E551" s="331">
        <v>17.37</v>
      </c>
      <c r="F551" s="331"/>
      <c r="G551" s="333">
        <f t="shared" si="13"/>
        <v>1220.7699999999854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46121</v>
      </c>
      <c r="D552" s="299" t="s">
        <v>357</v>
      </c>
      <c r="E552" s="331">
        <v>64.42</v>
      </c>
      <c r="F552" s="331"/>
      <c r="G552" s="333">
        <f t="shared" si="13"/>
        <v>1238.1399999999853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46121</v>
      </c>
      <c r="D553" s="299" t="s">
        <v>358</v>
      </c>
      <c r="E553" s="331">
        <v>9.4700000000000006</v>
      </c>
      <c r="F553" s="331"/>
      <c r="G553" s="333">
        <f t="shared" si="13"/>
        <v>1302.5599999999854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46121</v>
      </c>
      <c r="D554" s="299" t="s">
        <v>854</v>
      </c>
      <c r="E554" s="331">
        <v>10.68</v>
      </c>
      <c r="F554" s="331"/>
      <c r="G554" s="333">
        <f t="shared" si="13"/>
        <v>1312.0299999999854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7</v>
      </c>
      <c r="C555" s="298">
        <v>46121</v>
      </c>
      <c r="D555" s="299" t="s">
        <v>359</v>
      </c>
      <c r="E555" s="331">
        <v>68.010000000000005</v>
      </c>
      <c r="F555" s="331"/>
      <c r="G555" s="333">
        <f t="shared" si="13"/>
        <v>1322.7099999999855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46121</v>
      </c>
      <c r="D556" s="299" t="s">
        <v>310</v>
      </c>
      <c r="E556" s="331">
        <v>40.85</v>
      </c>
      <c r="F556" s="331"/>
      <c r="G556" s="333">
        <f t="shared" si="13"/>
        <v>1390.7199999999855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46121</v>
      </c>
      <c r="D557" s="299" t="s">
        <v>360</v>
      </c>
      <c r="E557" s="331">
        <v>25</v>
      </c>
      <c r="F557" s="331"/>
      <c r="G557" s="333">
        <f t="shared" si="13"/>
        <v>1431.5699999999854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18</v>
      </c>
      <c r="C558" s="298">
        <v>46120</v>
      </c>
      <c r="D558" s="299" t="s">
        <v>361</v>
      </c>
      <c r="E558" s="331">
        <v>400</v>
      </c>
      <c r="F558" s="331"/>
      <c r="G558" s="333">
        <f t="shared" si="13"/>
        <v>1456.5699999999854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335</v>
      </c>
      <c r="B559" s="330" t="s">
        <v>335</v>
      </c>
      <c r="C559" s="298">
        <v>46120</v>
      </c>
      <c r="D559" s="299" t="s">
        <v>447</v>
      </c>
      <c r="E559" s="331">
        <v>44.96</v>
      </c>
      <c r="F559" s="331"/>
      <c r="G559" s="333">
        <f t="shared" si="13"/>
        <v>1856.5699999999854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13</v>
      </c>
      <c r="C560" s="298">
        <v>46120</v>
      </c>
      <c r="D560" s="299" t="s">
        <v>182</v>
      </c>
      <c r="E560" s="331">
        <v>104.98</v>
      </c>
      <c r="F560" s="331"/>
      <c r="G560" s="333">
        <f t="shared" si="13"/>
        <v>1901.5299999999854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46120</v>
      </c>
      <c r="D561" s="299" t="s">
        <v>296</v>
      </c>
      <c r="E561" s="331">
        <v>13.8</v>
      </c>
      <c r="F561" s="331"/>
      <c r="G561" s="333">
        <f t="shared" si="13"/>
        <v>2006.5099999999854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46120</v>
      </c>
      <c r="D562" s="299" t="s">
        <v>295</v>
      </c>
      <c r="E562" s="331">
        <v>37.92</v>
      </c>
      <c r="F562" s="331"/>
      <c r="G562" s="333">
        <f t="shared" si="13"/>
        <v>2020.3099999999854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46120</v>
      </c>
      <c r="D563" s="299" t="s">
        <v>300</v>
      </c>
      <c r="E563" s="331">
        <v>56.68</v>
      </c>
      <c r="F563" s="331"/>
      <c r="G563" s="333">
        <f t="shared" si="13"/>
        <v>2058.2299999999855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46120</v>
      </c>
      <c r="D564" s="299" t="s">
        <v>362</v>
      </c>
      <c r="E564" s="331">
        <v>29.26</v>
      </c>
      <c r="F564" s="331"/>
      <c r="G564" s="333">
        <f t="shared" si="13"/>
        <v>2114.9099999999853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9</v>
      </c>
      <c r="C565" s="298">
        <v>46119</v>
      </c>
      <c r="D565" s="299" t="s">
        <v>58</v>
      </c>
      <c r="E565" s="331">
        <v>1281.53</v>
      </c>
      <c r="F565" s="331"/>
      <c r="G565" s="333">
        <f t="shared" si="13"/>
        <v>2144.1699999999855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46119</v>
      </c>
      <c r="D566" s="299" t="s">
        <v>363</v>
      </c>
      <c r="E566" s="331">
        <v>25.84</v>
      </c>
      <c r="F566" s="331"/>
      <c r="G566" s="333">
        <f t="shared" si="13"/>
        <v>3425.6999999999853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46119</v>
      </c>
      <c r="D567" s="299" t="s">
        <v>319</v>
      </c>
      <c r="E567" s="331">
        <v>12.05</v>
      </c>
      <c r="F567" s="331"/>
      <c r="G567" s="333">
        <f t="shared" si="13"/>
        <v>3451.5399999999854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46119</v>
      </c>
      <c r="D568" s="299" t="s">
        <v>334</v>
      </c>
      <c r="E568" s="331">
        <v>82.04</v>
      </c>
      <c r="F568" s="331"/>
      <c r="G568" s="333">
        <f t="shared" si="13"/>
        <v>3463.5899999999856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46119</v>
      </c>
      <c r="D569" s="299" t="s">
        <v>364</v>
      </c>
      <c r="E569" s="331">
        <v>22.92</v>
      </c>
      <c r="F569" s="331"/>
      <c r="G569" s="333">
        <f t="shared" si="13"/>
        <v>3545.6299999999856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5</v>
      </c>
      <c r="C570" s="298">
        <v>46118</v>
      </c>
      <c r="D570" s="299" t="s">
        <v>365</v>
      </c>
      <c r="E570" s="331">
        <v>400</v>
      </c>
      <c r="F570" s="331"/>
      <c r="G570" s="333">
        <f t="shared" si="13"/>
        <v>3568.5499999999856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14</v>
      </c>
      <c r="C571" s="298">
        <v>46118</v>
      </c>
      <c r="D571" s="299" t="s">
        <v>366</v>
      </c>
      <c r="E571" s="331">
        <v>66.67</v>
      </c>
      <c r="F571" s="331"/>
      <c r="G571" s="333">
        <f t="shared" si="13"/>
        <v>3968.5499999999856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14</v>
      </c>
      <c r="C572" s="298">
        <v>46118</v>
      </c>
      <c r="D572" s="299" t="s">
        <v>367</v>
      </c>
      <c r="E572" s="331">
        <v>70.25</v>
      </c>
      <c r="F572" s="331"/>
      <c r="G572" s="333">
        <f t="shared" si="13"/>
        <v>4035.2199999999857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46117</v>
      </c>
      <c r="D573" s="299" t="s">
        <v>368</v>
      </c>
      <c r="E573" s="331">
        <v>25.6</v>
      </c>
      <c r="F573" s="331"/>
      <c r="G573" s="333">
        <f t="shared" si="13"/>
        <v>4105.4699999999857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46117</v>
      </c>
      <c r="D574" s="299" t="s">
        <v>319</v>
      </c>
      <c r="E574" s="331">
        <v>8.56</v>
      </c>
      <c r="F574" s="331"/>
      <c r="G574" s="333">
        <f t="shared" si="13"/>
        <v>4131.0699999999861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46117</v>
      </c>
      <c r="D575" s="299" t="s">
        <v>369</v>
      </c>
      <c r="E575" s="331">
        <v>301.67</v>
      </c>
      <c r="F575" s="331"/>
      <c r="G575" s="333">
        <f t="shared" si="13"/>
        <v>4139.6299999999865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46116</v>
      </c>
      <c r="D576" s="299" t="s">
        <v>306</v>
      </c>
      <c r="E576" s="331">
        <v>176.85</v>
      </c>
      <c r="F576" s="331"/>
      <c r="G576" s="333">
        <f t="shared" si="13"/>
        <v>4441.2999999999865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1</v>
      </c>
      <c r="C577" s="298">
        <v>46116</v>
      </c>
      <c r="D577" s="299" t="s">
        <v>311</v>
      </c>
      <c r="E577" s="331">
        <v>139.34</v>
      </c>
      <c r="F577" s="331"/>
      <c r="G577" s="333">
        <f t="shared" si="13"/>
        <v>4618.1499999999869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17</v>
      </c>
      <c r="C578" s="298">
        <v>46116</v>
      </c>
      <c r="D578" s="299" t="s">
        <v>370</v>
      </c>
      <c r="E578" s="331">
        <v>99</v>
      </c>
      <c r="F578" s="331"/>
      <c r="G578" s="333">
        <f t="shared" si="13"/>
        <v>4757.489999999987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46116</v>
      </c>
      <c r="D579" s="299" t="s">
        <v>371</v>
      </c>
      <c r="E579" s="331">
        <v>34</v>
      </c>
      <c r="F579" s="331"/>
      <c r="G579" s="333">
        <f t="shared" si="13"/>
        <v>4856.489999999987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46116</v>
      </c>
      <c r="D580" s="299" t="s">
        <v>348</v>
      </c>
      <c r="E580" s="331">
        <v>10.24</v>
      </c>
      <c r="F580" s="331"/>
      <c r="G580" s="333">
        <f t="shared" si="13"/>
        <v>4890.489999999987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7</v>
      </c>
      <c r="C581" s="298">
        <v>46115</v>
      </c>
      <c r="D581" s="299" t="s">
        <v>372</v>
      </c>
      <c r="E581" s="331">
        <v>100</v>
      </c>
      <c r="F581" s="331"/>
      <c r="G581" s="333">
        <f t="shared" si="13"/>
        <v>4900.7299999999868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46115</v>
      </c>
      <c r="D582" s="299" t="s">
        <v>300</v>
      </c>
      <c r="E582" s="331">
        <v>7.68</v>
      </c>
      <c r="F582" s="331"/>
      <c r="G582" s="333">
        <f t="shared" si="13"/>
        <v>5000.7299999999868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46115</v>
      </c>
      <c r="D583" s="299" t="s">
        <v>296</v>
      </c>
      <c r="E583" s="331">
        <v>8.7200000000000006</v>
      </c>
      <c r="F583" s="331"/>
      <c r="G583" s="333">
        <f t="shared" si="13"/>
        <v>5008.4099999999871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46114</v>
      </c>
      <c r="D584" s="299" t="s">
        <v>373</v>
      </c>
      <c r="E584" s="331">
        <v>81.739999999999995</v>
      </c>
      <c r="F584" s="331"/>
      <c r="G584" s="333">
        <f t="shared" si="13"/>
        <v>5017.1299999999874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284</v>
      </c>
      <c r="B585" s="330">
        <v>36</v>
      </c>
      <c r="C585" s="298">
        <v>46114</v>
      </c>
      <c r="D585" s="299" t="s">
        <v>374</v>
      </c>
      <c r="E585" s="331">
        <v>50</v>
      </c>
      <c r="F585" s="331"/>
      <c r="G585" s="333">
        <f t="shared" si="13"/>
        <v>5098.8699999999872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46114</v>
      </c>
      <c r="D586" s="299" t="s">
        <v>375</v>
      </c>
      <c r="E586" s="331">
        <v>6.37</v>
      </c>
      <c r="F586" s="331"/>
      <c r="G586" s="333">
        <f t="shared" si="13"/>
        <v>5148.8699999999872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46114</v>
      </c>
      <c r="D587" s="299" t="s">
        <v>326</v>
      </c>
      <c r="E587" s="331">
        <v>55.22</v>
      </c>
      <c r="F587" s="331"/>
      <c r="G587" s="333">
        <f t="shared" si="13"/>
        <v>5155.239999999987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46114</v>
      </c>
      <c r="D588" s="299" t="s">
        <v>319</v>
      </c>
      <c r="E588" s="331">
        <v>8.5</v>
      </c>
      <c r="F588" s="331"/>
      <c r="G588" s="333">
        <f t="shared" si="13"/>
        <v>5210.4599999999873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46114</v>
      </c>
      <c r="D589" s="299" t="s">
        <v>334</v>
      </c>
      <c r="E589" s="331">
        <v>38.99</v>
      </c>
      <c r="F589" s="331"/>
      <c r="G589" s="333">
        <f t="shared" si="13"/>
        <v>5218.9599999999873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291</v>
      </c>
      <c r="B590" s="330">
        <v>39</v>
      </c>
      <c r="C590" s="298">
        <v>46113</v>
      </c>
      <c r="D590" s="299" t="s">
        <v>292</v>
      </c>
      <c r="E590" s="331"/>
      <c r="F590" s="331">
        <v>2763.78</v>
      </c>
      <c r="G590" s="333">
        <f t="shared" si="13"/>
        <v>5257.9499999999871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4</v>
      </c>
      <c r="C591" s="298">
        <v>46113</v>
      </c>
      <c r="D591" s="299" t="s">
        <v>296</v>
      </c>
      <c r="E591" s="331">
        <v>36.090000000000003</v>
      </c>
      <c r="F591" s="331"/>
      <c r="G591" s="333">
        <f t="shared" si="13"/>
        <v>2494.1699999999869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46113</v>
      </c>
      <c r="D592" s="299" t="s">
        <v>310</v>
      </c>
      <c r="E592" s="331">
        <v>80</v>
      </c>
      <c r="F592" s="331"/>
      <c r="G592" s="333">
        <f t="shared" si="13"/>
        <v>2530.259999999987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7</v>
      </c>
      <c r="C593" s="298">
        <v>46113</v>
      </c>
      <c r="D593" s="299" t="s">
        <v>320</v>
      </c>
      <c r="E593" s="331">
        <v>47.84</v>
      </c>
      <c r="F593" s="331"/>
      <c r="G593" s="333">
        <f t="shared" si="13"/>
        <v>2610.259999999987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7</v>
      </c>
      <c r="C594" s="298">
        <v>46113</v>
      </c>
      <c r="D594" s="299" t="s">
        <v>320</v>
      </c>
      <c r="E594" s="331">
        <v>21.25</v>
      </c>
      <c r="F594" s="331"/>
      <c r="G594" s="333">
        <f t="shared" si="13"/>
        <v>2658.0999999999872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46113</v>
      </c>
      <c r="D595" s="299" t="s">
        <v>376</v>
      </c>
      <c r="E595" s="331">
        <v>42.9</v>
      </c>
      <c r="F595" s="331"/>
      <c r="G595" s="333">
        <f t="shared" si="13"/>
        <v>2679.3499999999872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284</v>
      </c>
      <c r="B596" s="330">
        <v>37</v>
      </c>
      <c r="C596" s="298">
        <v>46112</v>
      </c>
      <c r="D596" s="299" t="s">
        <v>377</v>
      </c>
      <c r="E596" s="331">
        <v>4309.58</v>
      </c>
      <c r="F596" s="331"/>
      <c r="G596" s="333">
        <f t="shared" si="13"/>
        <v>2722.2499999999873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286</v>
      </c>
      <c r="B597" s="330">
        <v>25</v>
      </c>
      <c r="C597" s="298">
        <v>46112</v>
      </c>
      <c r="D597" s="298" t="s">
        <v>204</v>
      </c>
      <c r="E597" s="331">
        <v>350</v>
      </c>
      <c r="F597" s="331"/>
      <c r="G597" s="333">
        <f t="shared" si="13"/>
        <v>7031.8299999999872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286</v>
      </c>
      <c r="B598" s="330">
        <v>26</v>
      </c>
      <c r="C598" s="298">
        <v>46112</v>
      </c>
      <c r="D598" s="298" t="s">
        <v>205</v>
      </c>
      <c r="E598" s="331">
        <v>320</v>
      </c>
      <c r="F598" s="331"/>
      <c r="G598" s="333">
        <f t="shared" si="13"/>
        <v>7381.8299999999872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286</v>
      </c>
      <c r="B599" s="330">
        <v>27</v>
      </c>
      <c r="C599" s="298">
        <v>46112</v>
      </c>
      <c r="D599" s="298" t="s">
        <v>206</v>
      </c>
      <c r="E599" s="331">
        <v>25</v>
      </c>
      <c r="F599" s="331"/>
      <c r="G599" s="333">
        <f t="shared" si="13"/>
        <v>7701.8299999999872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286</v>
      </c>
      <c r="B600" s="330">
        <v>28</v>
      </c>
      <c r="C600" s="298">
        <v>46112</v>
      </c>
      <c r="D600" s="298" t="s">
        <v>207</v>
      </c>
      <c r="E600" s="331">
        <v>25</v>
      </c>
      <c r="F600" s="331"/>
      <c r="G600" s="333">
        <f t="shared" si="13"/>
        <v>7726.8299999999872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286</v>
      </c>
      <c r="B601" s="330">
        <v>29</v>
      </c>
      <c r="C601" s="298">
        <v>46112</v>
      </c>
      <c r="D601" s="298" t="s">
        <v>208</v>
      </c>
      <c r="E601" s="331">
        <v>45</v>
      </c>
      <c r="F601" s="331"/>
      <c r="G601" s="333">
        <f t="shared" si="13"/>
        <v>7751.8299999999872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286</v>
      </c>
      <c r="B602" s="330">
        <v>30</v>
      </c>
      <c r="C602" s="298">
        <v>46112</v>
      </c>
      <c r="D602" s="298" t="s">
        <v>209</v>
      </c>
      <c r="E602" s="331">
        <v>400</v>
      </c>
      <c r="F602" s="331"/>
      <c r="G602" s="333">
        <f t="shared" si="13"/>
        <v>7796.8299999999872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286</v>
      </c>
      <c r="B603" s="330">
        <v>31</v>
      </c>
      <c r="C603" s="298">
        <v>46112</v>
      </c>
      <c r="D603" s="298" t="s">
        <v>210</v>
      </c>
      <c r="E603" s="331">
        <v>375</v>
      </c>
      <c r="F603" s="331"/>
      <c r="G603" s="333">
        <f t="shared" si="13"/>
        <v>8196.8299999999872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286</v>
      </c>
      <c r="B604" s="330">
        <v>32</v>
      </c>
      <c r="C604" s="298">
        <v>46112</v>
      </c>
      <c r="D604" s="298" t="s">
        <v>211</v>
      </c>
      <c r="E604" s="331">
        <v>100</v>
      </c>
      <c r="F604" s="331"/>
      <c r="G604" s="333">
        <f t="shared" si="13"/>
        <v>8571.8299999999872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286</v>
      </c>
      <c r="B605" s="330">
        <v>33</v>
      </c>
      <c r="C605" s="298">
        <v>46112</v>
      </c>
      <c r="D605" s="298" t="s">
        <v>212</v>
      </c>
      <c r="E605" s="331">
        <v>85</v>
      </c>
      <c r="F605" s="331"/>
      <c r="G605" s="333">
        <f t="shared" si="13"/>
        <v>8671.8299999999872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34</v>
      </c>
      <c r="C606" s="298">
        <v>46112</v>
      </c>
      <c r="D606" s="298" t="s">
        <v>213</v>
      </c>
      <c r="E606" s="331">
        <v>230</v>
      </c>
      <c r="F606" s="331"/>
      <c r="G606" s="333">
        <f t="shared" si="13"/>
        <v>8756.8299999999872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35</v>
      </c>
      <c r="C607" s="298">
        <v>46112</v>
      </c>
      <c r="D607" s="298" t="s">
        <v>214</v>
      </c>
      <c r="E607" s="331">
        <v>45</v>
      </c>
      <c r="F607" s="331"/>
      <c r="G607" s="333">
        <f t="shared" si="13"/>
        <v>8986.8299999999872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46112</v>
      </c>
      <c r="D608" s="298" t="s">
        <v>378</v>
      </c>
      <c r="E608" s="331">
        <v>40</v>
      </c>
      <c r="F608" s="331"/>
      <c r="G608" s="333">
        <f t="shared" si="13"/>
        <v>9031.8299999999872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42</v>
      </c>
      <c r="C609" s="298">
        <v>46112</v>
      </c>
      <c r="D609" s="298" t="s">
        <v>200</v>
      </c>
      <c r="E609" s="331">
        <v>59</v>
      </c>
      <c r="F609" s="331"/>
      <c r="G609" s="333">
        <f t="shared" si="13"/>
        <v>9071.8299999999872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43</v>
      </c>
      <c r="C610" s="298">
        <v>46112</v>
      </c>
      <c r="D610" s="298" t="s">
        <v>201</v>
      </c>
      <c r="E610" s="331">
        <v>42.84</v>
      </c>
      <c r="F610" s="331"/>
      <c r="G610" s="333">
        <f t="shared" si="13"/>
        <v>9130.8299999999872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46112</v>
      </c>
      <c r="D611" s="298" t="s">
        <v>300</v>
      </c>
      <c r="E611" s="331">
        <v>57.21</v>
      </c>
      <c r="F611" s="331"/>
      <c r="G611" s="333">
        <f t="shared" si="13"/>
        <v>9173.6699999999873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8</v>
      </c>
      <c r="C612" s="298">
        <v>46112</v>
      </c>
      <c r="D612" s="298" t="s">
        <v>296</v>
      </c>
      <c r="E612" s="331">
        <v>11.18</v>
      </c>
      <c r="F612" s="331"/>
      <c r="G612" s="333">
        <f t="shared" si="13"/>
        <v>9230.8799999999865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10</v>
      </c>
      <c r="C613" s="298">
        <v>46112</v>
      </c>
      <c r="D613" s="298" t="s">
        <v>176</v>
      </c>
      <c r="E613" s="331">
        <v>17.899999999999999</v>
      </c>
      <c r="F613" s="331"/>
      <c r="G613" s="333">
        <f t="shared" si="13"/>
        <v>9242.0599999999868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46111</v>
      </c>
      <c r="D614" s="298" t="s">
        <v>334</v>
      </c>
      <c r="E614" s="331">
        <v>23.83</v>
      </c>
      <c r="F614" s="331"/>
      <c r="G614" s="333">
        <f t="shared" si="13"/>
        <v>9259.9599999999864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291</v>
      </c>
      <c r="B615" s="330">
        <v>38</v>
      </c>
      <c r="C615" s="298">
        <v>46111</v>
      </c>
      <c r="D615" s="299" t="s">
        <v>293</v>
      </c>
      <c r="E615" s="331"/>
      <c r="F615" s="331">
        <v>4278.1400000000003</v>
      </c>
      <c r="G615" s="333">
        <f t="shared" si="13"/>
        <v>9283.7899999999863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3</v>
      </c>
      <c r="C616" s="298">
        <v>46111</v>
      </c>
      <c r="D616" s="299" t="s">
        <v>351</v>
      </c>
      <c r="E616" s="331">
        <v>30</v>
      </c>
      <c r="F616" s="331"/>
      <c r="G616" s="333">
        <f t="shared" si="13"/>
        <v>5005.649999999986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46111</v>
      </c>
      <c r="D617" s="299" t="s">
        <v>300</v>
      </c>
      <c r="E617" s="331">
        <v>15.96</v>
      </c>
      <c r="F617" s="331"/>
      <c r="G617" s="333">
        <f t="shared" si="13"/>
        <v>5035.649999999986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46111</v>
      </c>
      <c r="D618" s="299" t="s">
        <v>379</v>
      </c>
      <c r="E618" s="331">
        <v>18.96</v>
      </c>
      <c r="F618" s="331"/>
      <c r="G618" s="333">
        <f t="shared" si="13"/>
        <v>5051.609999999986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46110</v>
      </c>
      <c r="D619" s="299" t="s">
        <v>311</v>
      </c>
      <c r="E619" s="331">
        <v>144.22</v>
      </c>
      <c r="F619" s="331"/>
      <c r="G619" s="333">
        <f t="shared" si="13"/>
        <v>5070.5699999999861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7</v>
      </c>
      <c r="C620" s="298">
        <v>46110</v>
      </c>
      <c r="D620" s="299" t="s">
        <v>380</v>
      </c>
      <c r="E620" s="331">
        <v>181.04</v>
      </c>
      <c r="F620" s="331"/>
      <c r="G620" s="333">
        <f t="shared" si="13"/>
        <v>5214.7899999999863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46110</v>
      </c>
      <c r="D621" s="299" t="s">
        <v>381</v>
      </c>
      <c r="E621" s="331">
        <v>196.9</v>
      </c>
      <c r="F621" s="331"/>
      <c r="G621" s="333">
        <f t="shared" si="13"/>
        <v>5395.8299999999863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3</v>
      </c>
      <c r="C622" s="298">
        <v>46110</v>
      </c>
      <c r="D622" s="299" t="s">
        <v>382</v>
      </c>
      <c r="E622" s="331">
        <v>7.5</v>
      </c>
      <c r="F622" s="331"/>
      <c r="G622" s="333">
        <f t="shared" si="13"/>
        <v>5592.7299999999859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46109</v>
      </c>
      <c r="D623" s="299" t="s">
        <v>319</v>
      </c>
      <c r="E623" s="331">
        <v>11.7</v>
      </c>
      <c r="F623" s="331"/>
      <c r="G623" s="333">
        <f t="shared" si="13"/>
        <v>5600.2299999999859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46109</v>
      </c>
      <c r="D624" s="299" t="s">
        <v>308</v>
      </c>
      <c r="E624" s="331">
        <v>210.76</v>
      </c>
      <c r="F624" s="331"/>
      <c r="G624" s="333">
        <f t="shared" si="13"/>
        <v>5611.9299999999857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4</v>
      </c>
      <c r="C625" s="298">
        <v>46109</v>
      </c>
      <c r="D625" s="299" t="s">
        <v>310</v>
      </c>
      <c r="E625" s="331">
        <v>46.9</v>
      </c>
      <c r="F625" s="331"/>
      <c r="G625" s="333">
        <f t="shared" si="13"/>
        <v>5822.689999999986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46109</v>
      </c>
      <c r="D626" s="299" t="s">
        <v>329</v>
      </c>
      <c r="E626" s="331">
        <v>179.1</v>
      </c>
      <c r="F626" s="331"/>
      <c r="G626" s="333">
        <f t="shared" si="13"/>
        <v>5869.5899999999856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46109</v>
      </c>
      <c r="D627" s="299" t="s">
        <v>308</v>
      </c>
      <c r="E627" s="331">
        <v>31.97</v>
      </c>
      <c r="F627" s="331"/>
      <c r="G627" s="333">
        <f t="shared" si="13"/>
        <v>6048.689999999986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46109</v>
      </c>
      <c r="D628" s="299" t="s">
        <v>308</v>
      </c>
      <c r="E628" s="331">
        <v>12.19</v>
      </c>
      <c r="F628" s="331"/>
      <c r="G628" s="333">
        <f t="shared" si="13"/>
        <v>6080.6599999999862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291</v>
      </c>
      <c r="B629" s="330">
        <v>41</v>
      </c>
      <c r="C629" s="298">
        <v>46108</v>
      </c>
      <c r="D629" s="299" t="s">
        <v>383</v>
      </c>
      <c r="E629" s="331"/>
      <c r="F629" s="331">
        <v>400</v>
      </c>
      <c r="G629" s="333">
        <f t="shared" si="13"/>
        <v>6092.8499999999858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46108</v>
      </c>
      <c r="D630" s="299" t="s">
        <v>301</v>
      </c>
      <c r="E630" s="331">
        <v>19.5</v>
      </c>
      <c r="F630" s="331"/>
      <c r="G630" s="333">
        <f t="shared" si="13"/>
        <v>5692.8499999999858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46108</v>
      </c>
      <c r="D631" s="299" t="s">
        <v>296</v>
      </c>
      <c r="E631" s="331">
        <v>11.48</v>
      </c>
      <c r="F631" s="331"/>
      <c r="G631" s="333">
        <f t="shared" si="13"/>
        <v>5712.3499999999858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46108</v>
      </c>
      <c r="D632" s="299" t="s">
        <v>334</v>
      </c>
      <c r="E632" s="331">
        <v>11.46</v>
      </c>
      <c r="F632" s="331"/>
      <c r="G632" s="333">
        <f t="shared" si="13"/>
        <v>5723.8299999999854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46108</v>
      </c>
      <c r="D633" s="299" t="s">
        <v>334</v>
      </c>
      <c r="E633" s="331">
        <v>38.21</v>
      </c>
      <c r="F633" s="331"/>
      <c r="G633" s="333">
        <f t="shared" si="13"/>
        <v>5735.2899999999854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46108</v>
      </c>
      <c r="D634" s="299" t="s">
        <v>384</v>
      </c>
      <c r="E634" s="331">
        <v>69.95</v>
      </c>
      <c r="F634" s="331"/>
      <c r="G634" s="333">
        <f t="shared" si="13"/>
        <v>5773.4999999999854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46108</v>
      </c>
      <c r="D635" s="299" t="s">
        <v>348</v>
      </c>
      <c r="E635" s="331">
        <v>10.78</v>
      </c>
      <c r="F635" s="331"/>
      <c r="G635" s="333">
        <f t="shared" si="13"/>
        <v>5843.4499999999853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46108</v>
      </c>
      <c r="D636" s="299" t="s">
        <v>300</v>
      </c>
      <c r="E636" s="331">
        <v>15.84</v>
      </c>
      <c r="F636" s="331"/>
      <c r="G636" s="333">
        <f t="shared" si="13"/>
        <v>5854.229999999985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46108</v>
      </c>
      <c r="D637" s="299" t="s">
        <v>385</v>
      </c>
      <c r="E637" s="331">
        <v>22.48</v>
      </c>
      <c r="F637" s="331"/>
      <c r="G637" s="333">
        <f t="shared" si="13"/>
        <v>5870.0699999999852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46107</v>
      </c>
      <c r="D638" s="299" t="s">
        <v>358</v>
      </c>
      <c r="E638" s="331">
        <v>11.17</v>
      </c>
      <c r="F638" s="331"/>
      <c r="G638" s="333">
        <f t="shared" si="13"/>
        <v>5892.5499999999847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46107</v>
      </c>
      <c r="D639" s="299" t="s">
        <v>386</v>
      </c>
      <c r="E639" s="331">
        <v>14.38</v>
      </c>
      <c r="F639" s="331"/>
      <c r="G639" s="333">
        <f t="shared" si="13"/>
        <v>5903.7199999999848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46107</v>
      </c>
      <c r="D640" s="299" t="s">
        <v>387</v>
      </c>
      <c r="E640" s="331">
        <v>45</v>
      </c>
      <c r="F640" s="331"/>
      <c r="G640" s="333">
        <f t="shared" si="13"/>
        <v>5918.0999999999849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46107</v>
      </c>
      <c r="D641" s="299" t="s">
        <v>324</v>
      </c>
      <c r="E641" s="331">
        <v>9.0299999999999994</v>
      </c>
      <c r="F641" s="331"/>
      <c r="G641" s="333">
        <f t="shared" si="13"/>
        <v>5963.0999999999849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46107</v>
      </c>
      <c r="D642" s="299" t="s">
        <v>301</v>
      </c>
      <c r="E642" s="331">
        <v>30</v>
      </c>
      <c r="F642" s="331"/>
      <c r="G642" s="333">
        <f t="shared" si="13"/>
        <v>5972.1299999999846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46106</v>
      </c>
      <c r="D643" s="299" t="s">
        <v>388</v>
      </c>
      <c r="E643" s="331">
        <v>12</v>
      </c>
      <c r="F643" s="331"/>
      <c r="G643" s="333">
        <f t="shared" si="13"/>
        <v>6002.1299999999846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46106</v>
      </c>
      <c r="D644" s="299" t="s">
        <v>389</v>
      </c>
      <c r="E644" s="331">
        <v>20</v>
      </c>
      <c r="F644" s="331"/>
      <c r="G644" s="333">
        <f t="shared" si="13"/>
        <v>6014.1299999999846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46106</v>
      </c>
      <c r="D645" s="299" t="s">
        <v>296</v>
      </c>
      <c r="E645" s="331">
        <v>21.05</v>
      </c>
      <c r="F645" s="331"/>
      <c r="G645" s="333">
        <f t="shared" si="13"/>
        <v>6034.1299999999846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46106</v>
      </c>
      <c r="D646" s="299" t="s">
        <v>296</v>
      </c>
      <c r="E646" s="331">
        <v>38.58</v>
      </c>
      <c r="F646" s="331"/>
      <c r="G646" s="333">
        <f t="shared" si="13"/>
        <v>6055.1799999999848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12</v>
      </c>
      <c r="C647" s="298">
        <v>46106</v>
      </c>
      <c r="D647" s="299" t="s">
        <v>314</v>
      </c>
      <c r="E647" s="331">
        <v>204.47</v>
      </c>
      <c r="F647" s="331"/>
      <c r="G647" s="333">
        <f t="shared" si="13"/>
        <v>6093.7599999999848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24</v>
      </c>
      <c r="C648" s="298">
        <v>46105</v>
      </c>
      <c r="D648" s="299" t="s">
        <v>860</v>
      </c>
      <c r="E648" s="331">
        <v>86.58</v>
      </c>
      <c r="F648" s="331"/>
      <c r="G648" s="333">
        <f t="shared" si="13"/>
        <v>6298.229999999985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46105</v>
      </c>
      <c r="D649" s="299" t="s">
        <v>389</v>
      </c>
      <c r="E649" s="331">
        <v>20</v>
      </c>
      <c r="F649" s="331"/>
      <c r="G649" s="333">
        <f t="shared" si="13"/>
        <v>6384.8099999999849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46105</v>
      </c>
      <c r="D650" s="299" t="s">
        <v>390</v>
      </c>
      <c r="E650" s="331">
        <v>15.29</v>
      </c>
      <c r="F650" s="331"/>
      <c r="G650" s="333">
        <f t="shared" si="13"/>
        <v>6404.8099999999849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46105</v>
      </c>
      <c r="D651" s="299" t="s">
        <v>308</v>
      </c>
      <c r="E651" s="331">
        <v>47.99</v>
      </c>
      <c r="F651" s="331"/>
      <c r="G651" s="333">
        <f t="shared" si="13"/>
        <v>6420.0999999999849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23</v>
      </c>
      <c r="C652" s="298">
        <v>46104</v>
      </c>
      <c r="D652" s="299" t="s">
        <v>67</v>
      </c>
      <c r="E652" s="331">
        <v>650.88</v>
      </c>
      <c r="F652" s="331"/>
      <c r="G652" s="333">
        <f t="shared" si="13"/>
        <v>6468.0899999999847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46104</v>
      </c>
      <c r="D653" s="299" t="s">
        <v>391</v>
      </c>
      <c r="E653" s="331">
        <v>46</v>
      </c>
      <c r="F653" s="331"/>
      <c r="G653" s="333">
        <f t="shared" si="13"/>
        <v>7118.9699999999848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46103</v>
      </c>
      <c r="D654" s="299" t="s">
        <v>392</v>
      </c>
      <c r="E654" s="331">
        <v>24.81</v>
      </c>
      <c r="F654" s="331"/>
      <c r="G654" s="333">
        <f t="shared" si="13"/>
        <v>7164.9699999999848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46103</v>
      </c>
      <c r="D655" s="299" t="s">
        <v>296</v>
      </c>
      <c r="E655" s="331">
        <v>28.77</v>
      </c>
      <c r="F655" s="331"/>
      <c r="G655" s="333">
        <f t="shared" si="13"/>
        <v>7189.7799999999852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46103</v>
      </c>
      <c r="D656" s="299" t="s">
        <v>296</v>
      </c>
      <c r="E656" s="331">
        <v>11.9</v>
      </c>
      <c r="F656" s="331"/>
      <c r="G656" s="333">
        <f t="shared" si="13"/>
        <v>7218.5499999999856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46103</v>
      </c>
      <c r="D657" s="299" t="s">
        <v>300</v>
      </c>
      <c r="E657" s="331">
        <v>42.59</v>
      </c>
      <c r="F657" s="331"/>
      <c r="G657" s="333">
        <f t="shared" si="13"/>
        <v>7230.4499999999853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46103</v>
      </c>
      <c r="D658" s="299" t="s">
        <v>300</v>
      </c>
      <c r="E658" s="331">
        <v>17.579999999999998</v>
      </c>
      <c r="F658" s="331"/>
      <c r="G658" s="333">
        <f t="shared" si="13"/>
        <v>7273.0399999999854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46103</v>
      </c>
      <c r="D659" s="299" t="s">
        <v>300</v>
      </c>
      <c r="E659" s="331">
        <v>11.99</v>
      </c>
      <c r="F659" s="331"/>
      <c r="G659" s="333">
        <f t="shared" si="13"/>
        <v>7290.6199999999853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1</v>
      </c>
      <c r="C660" s="298">
        <v>46103</v>
      </c>
      <c r="D660" s="299" t="s">
        <v>311</v>
      </c>
      <c r="E660" s="331">
        <v>81.31</v>
      </c>
      <c r="F660" s="331"/>
      <c r="G660" s="333">
        <f t="shared" si="13"/>
        <v>7302.6099999999851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46103</v>
      </c>
      <c r="D661" s="299" t="s">
        <v>393</v>
      </c>
      <c r="E661" s="331">
        <v>38.44</v>
      </c>
      <c r="F661" s="331"/>
      <c r="G661" s="333">
        <f t="shared" si="13"/>
        <v>7383.9199999999855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46103</v>
      </c>
      <c r="D662" s="299" t="s">
        <v>394</v>
      </c>
      <c r="E662" s="331">
        <v>35.700000000000003</v>
      </c>
      <c r="F662" s="331"/>
      <c r="G662" s="333">
        <f t="shared" si="13"/>
        <v>7422.3599999999851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46102</v>
      </c>
      <c r="D663" s="299" t="s">
        <v>300</v>
      </c>
      <c r="E663" s="331">
        <v>10.64</v>
      </c>
      <c r="F663" s="331"/>
      <c r="G663" s="333">
        <f t="shared" si="13"/>
        <v>7458.0599999999849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46102</v>
      </c>
      <c r="D664" s="299" t="s">
        <v>300</v>
      </c>
      <c r="E664" s="331">
        <v>28.69</v>
      </c>
      <c r="F664" s="331"/>
      <c r="G664" s="333">
        <f t="shared" si="13"/>
        <v>7468.6999999999853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46102</v>
      </c>
      <c r="D665" s="299" t="s">
        <v>348</v>
      </c>
      <c r="E665" s="331">
        <v>11.59</v>
      </c>
      <c r="F665" s="331"/>
      <c r="G665" s="333">
        <f t="shared" si="13"/>
        <v>7497.3899999999849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41</v>
      </c>
      <c r="C666" s="298">
        <v>46102</v>
      </c>
      <c r="D666" s="299" t="s">
        <v>383</v>
      </c>
      <c r="E666" s="331"/>
      <c r="F666" s="331">
        <v>400</v>
      </c>
      <c r="G666" s="333">
        <f t="shared" si="13"/>
        <v>7508.979999999985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5</v>
      </c>
      <c r="C667" s="298">
        <v>46102</v>
      </c>
      <c r="D667" s="299" t="s">
        <v>395</v>
      </c>
      <c r="E667" s="331">
        <v>170</v>
      </c>
      <c r="F667" s="331"/>
      <c r="G667" s="333">
        <f t="shared" si="13"/>
        <v>7108.979999999985</v>
      </c>
      <c r="H667" s="334" t="s">
        <v>298</v>
      </c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5</v>
      </c>
      <c r="C668" s="298">
        <v>46102</v>
      </c>
      <c r="D668" s="299" t="s">
        <v>354</v>
      </c>
      <c r="E668" s="331">
        <v>70</v>
      </c>
      <c r="F668" s="331"/>
      <c r="G668" s="333">
        <f t="shared" si="13"/>
        <v>7278.979999999985</v>
      </c>
      <c r="H668" s="334" t="s">
        <v>298</v>
      </c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46102</v>
      </c>
      <c r="D669" s="299" t="s">
        <v>396</v>
      </c>
      <c r="E669" s="331">
        <v>40</v>
      </c>
      <c r="F669" s="331"/>
      <c r="G669" s="333">
        <f t="shared" ref="G669:G923" si="14">G670-E669+F669</f>
        <v>7348.979999999985</v>
      </c>
      <c r="H669" s="334" t="s">
        <v>298</v>
      </c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3</v>
      </c>
      <c r="C670" s="298">
        <v>46102</v>
      </c>
      <c r="D670" s="299" t="s">
        <v>348</v>
      </c>
      <c r="E670" s="331">
        <v>25</v>
      </c>
      <c r="F670" s="331"/>
      <c r="G670" s="333">
        <f t="shared" si="14"/>
        <v>7388.979999999985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1</v>
      </c>
      <c r="C671" s="298">
        <v>46102</v>
      </c>
      <c r="D671" s="299" t="s">
        <v>304</v>
      </c>
      <c r="E671" s="331">
        <v>65.19</v>
      </c>
      <c r="F671" s="331"/>
      <c r="G671" s="333">
        <f t="shared" si="14"/>
        <v>7413.979999999985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46102</v>
      </c>
      <c r="D672" s="299" t="s">
        <v>310</v>
      </c>
      <c r="E672" s="331">
        <v>37.450000000000003</v>
      </c>
      <c r="F672" s="331"/>
      <c r="G672" s="333">
        <f t="shared" si="14"/>
        <v>7479.1699999999846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46101</v>
      </c>
      <c r="D673" s="299" t="s">
        <v>356</v>
      </c>
      <c r="E673" s="331">
        <v>65.099999999999994</v>
      </c>
      <c r="F673" s="331"/>
      <c r="G673" s="333">
        <f t="shared" si="14"/>
        <v>7516.6199999999844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22</v>
      </c>
      <c r="C674" s="298">
        <v>46101</v>
      </c>
      <c r="D674" s="299" t="s">
        <v>323</v>
      </c>
      <c r="E674" s="331">
        <v>20.22</v>
      </c>
      <c r="F674" s="331"/>
      <c r="G674" s="333">
        <f t="shared" si="14"/>
        <v>7581.7199999999848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46101</v>
      </c>
      <c r="D675" s="299" t="s">
        <v>433</v>
      </c>
      <c r="E675" s="331">
        <v>-73</v>
      </c>
      <c r="F675" s="331"/>
      <c r="G675" s="333">
        <f t="shared" si="14"/>
        <v>7601.939999999985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46101</v>
      </c>
      <c r="D676" s="299" t="s">
        <v>300</v>
      </c>
      <c r="E676" s="331">
        <v>34.68</v>
      </c>
      <c r="F676" s="331"/>
      <c r="G676" s="333">
        <f t="shared" si="14"/>
        <v>7528.939999999985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46101</v>
      </c>
      <c r="D677" s="299" t="s">
        <v>397</v>
      </c>
      <c r="E677" s="331">
        <v>10.63</v>
      </c>
      <c r="F677" s="331"/>
      <c r="G677" s="333">
        <f t="shared" si="14"/>
        <v>7563.6199999999853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5</v>
      </c>
      <c r="C678" s="298">
        <v>46101</v>
      </c>
      <c r="D678" s="299" t="s">
        <v>398</v>
      </c>
      <c r="E678" s="331">
        <v>106.49</v>
      </c>
      <c r="F678" s="331"/>
      <c r="G678" s="333">
        <f t="shared" si="14"/>
        <v>7574.2499999999854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46100</v>
      </c>
      <c r="D679" s="299" t="s">
        <v>357</v>
      </c>
      <c r="E679" s="331">
        <v>16.739999999999998</v>
      </c>
      <c r="F679" s="331"/>
      <c r="G679" s="333">
        <f t="shared" si="14"/>
        <v>7680.7399999999852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46100</v>
      </c>
      <c r="D680" s="299" t="s">
        <v>399</v>
      </c>
      <c r="E680" s="331">
        <v>108.54</v>
      </c>
      <c r="F680" s="331"/>
      <c r="G680" s="333">
        <f t="shared" si="14"/>
        <v>7697.479999999985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22</v>
      </c>
      <c r="C681" s="298">
        <v>46100</v>
      </c>
      <c r="D681" s="299" t="s">
        <v>835</v>
      </c>
      <c r="E681" s="331">
        <v>12.77</v>
      </c>
      <c r="F681" s="331"/>
      <c r="G681" s="333">
        <f t="shared" si="14"/>
        <v>7806.019999999985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46100</v>
      </c>
      <c r="D682" s="299" t="s">
        <v>334</v>
      </c>
      <c r="E682" s="331">
        <v>28.33</v>
      </c>
      <c r="F682" s="331"/>
      <c r="G682" s="333">
        <f t="shared" si="14"/>
        <v>7818.7899999999854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46100</v>
      </c>
      <c r="D683" s="299" t="s">
        <v>358</v>
      </c>
      <c r="E683" s="331">
        <v>17.45</v>
      </c>
      <c r="F683" s="331"/>
      <c r="G683" s="333">
        <f t="shared" si="14"/>
        <v>7847.1199999999853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46100</v>
      </c>
      <c r="D684" s="299" t="s">
        <v>328</v>
      </c>
      <c r="E684" s="331">
        <v>7.46</v>
      </c>
      <c r="F684" s="331"/>
      <c r="G684" s="333">
        <f t="shared" si="14"/>
        <v>7864.5699999999852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335</v>
      </c>
      <c r="B685" s="330" t="s">
        <v>335</v>
      </c>
      <c r="C685" s="298">
        <v>46100</v>
      </c>
      <c r="D685" s="299" t="s">
        <v>336</v>
      </c>
      <c r="E685" s="331">
        <v>172.29</v>
      </c>
      <c r="F685" s="331"/>
      <c r="G685" s="333">
        <f t="shared" si="14"/>
        <v>7872.0299999999852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15</v>
      </c>
      <c r="C686" s="298">
        <v>46100</v>
      </c>
      <c r="D686" s="299" t="s">
        <v>185</v>
      </c>
      <c r="E686" s="331">
        <v>175.09</v>
      </c>
      <c r="F686" s="331"/>
      <c r="G686" s="333">
        <f t="shared" si="14"/>
        <v>8044.3199999999852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291</v>
      </c>
      <c r="B687" s="330">
        <v>39</v>
      </c>
      <c r="C687" s="298">
        <v>46100</v>
      </c>
      <c r="D687" s="299" t="s">
        <v>292</v>
      </c>
      <c r="E687" s="331"/>
      <c r="F687" s="331">
        <v>2763.78</v>
      </c>
      <c r="G687" s="333">
        <f t="shared" si="14"/>
        <v>8219.4099999999853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46099</v>
      </c>
      <c r="D688" s="299" t="s">
        <v>400</v>
      </c>
      <c r="E688" s="331">
        <v>47.46</v>
      </c>
      <c r="F688" s="331"/>
      <c r="G688" s="333">
        <f t="shared" si="14"/>
        <v>5455.6299999999856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46099</v>
      </c>
      <c r="D689" s="299" t="s">
        <v>400</v>
      </c>
      <c r="E689" s="331">
        <v>15.01</v>
      </c>
      <c r="F689" s="331"/>
      <c r="G689" s="333">
        <f t="shared" si="14"/>
        <v>5503.0899999999856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291</v>
      </c>
      <c r="B690" s="330">
        <v>40</v>
      </c>
      <c r="C690" s="298">
        <v>46099</v>
      </c>
      <c r="D690" s="299" t="s">
        <v>316</v>
      </c>
      <c r="E690" s="331"/>
      <c r="F690" s="331">
        <v>838.67</v>
      </c>
      <c r="G690" s="333">
        <f t="shared" si="14"/>
        <v>5518.0999999999858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46099</v>
      </c>
      <c r="D691" s="299" t="s">
        <v>296</v>
      </c>
      <c r="E691" s="331">
        <v>14.67</v>
      </c>
      <c r="F691" s="331"/>
      <c r="G691" s="333">
        <f t="shared" si="14"/>
        <v>4679.4299999999857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46099</v>
      </c>
      <c r="D692" s="299" t="s">
        <v>296</v>
      </c>
      <c r="E692" s="331">
        <v>40.22</v>
      </c>
      <c r="F692" s="331"/>
      <c r="G692" s="333">
        <f t="shared" si="14"/>
        <v>4694.0999999999858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46099</v>
      </c>
      <c r="D693" s="299" t="s">
        <v>295</v>
      </c>
      <c r="E693" s="331">
        <v>3.49</v>
      </c>
      <c r="F693" s="331"/>
      <c r="G693" s="333">
        <f t="shared" si="14"/>
        <v>4734.3199999999861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46099</v>
      </c>
      <c r="D694" s="299" t="s">
        <v>401</v>
      </c>
      <c r="E694" s="331">
        <v>13.84</v>
      </c>
      <c r="F694" s="331"/>
      <c r="G694" s="333">
        <f t="shared" si="14"/>
        <v>4737.8099999999858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17</v>
      </c>
      <c r="C695" s="298">
        <v>46098</v>
      </c>
      <c r="D695" s="299" t="s">
        <v>188</v>
      </c>
      <c r="E695" s="331">
        <v>42.65</v>
      </c>
      <c r="F695" s="331"/>
      <c r="G695" s="333">
        <f t="shared" si="14"/>
        <v>4751.649999999986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23</v>
      </c>
      <c r="C696" s="298">
        <v>46098</v>
      </c>
      <c r="D696" s="299" t="s">
        <v>402</v>
      </c>
      <c r="E696" s="331">
        <v>529.46</v>
      </c>
      <c r="F696" s="331"/>
      <c r="G696" s="333">
        <f t="shared" si="14"/>
        <v>4794.2999999999856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43</v>
      </c>
      <c r="C697" s="298">
        <v>46098</v>
      </c>
      <c r="D697" s="299" t="s">
        <v>333</v>
      </c>
      <c r="E697" s="331">
        <v>22.35</v>
      </c>
      <c r="F697" s="331"/>
      <c r="G697" s="333">
        <f t="shared" si="14"/>
        <v>5323.7599999999857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42</v>
      </c>
      <c r="C698" s="298">
        <v>46098</v>
      </c>
      <c r="D698" s="299" t="s">
        <v>333</v>
      </c>
      <c r="E698" s="331">
        <v>37.25</v>
      </c>
      <c r="F698" s="331"/>
      <c r="G698" s="333">
        <f t="shared" si="14"/>
        <v>5346.109999999986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8</v>
      </c>
      <c r="C699" s="298">
        <v>46098</v>
      </c>
      <c r="D699" s="299" t="s">
        <v>319</v>
      </c>
      <c r="E699" s="331">
        <v>3.99</v>
      </c>
      <c r="F699" s="331"/>
      <c r="G699" s="333">
        <f t="shared" si="14"/>
        <v>5383.359999999986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46098</v>
      </c>
      <c r="D700" s="299" t="s">
        <v>319</v>
      </c>
      <c r="E700" s="331">
        <v>24.47</v>
      </c>
      <c r="F700" s="331"/>
      <c r="G700" s="333">
        <f t="shared" si="14"/>
        <v>5387.3499999999858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21</v>
      </c>
      <c r="C701" s="298">
        <v>46098</v>
      </c>
      <c r="D701" s="299" t="s">
        <v>194</v>
      </c>
      <c r="E701" s="331">
        <v>75.599999999999994</v>
      </c>
      <c r="F701" s="331"/>
      <c r="G701" s="333">
        <f t="shared" si="14"/>
        <v>5411.8199999999861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5</v>
      </c>
      <c r="C702" s="298">
        <v>46097</v>
      </c>
      <c r="D702" s="299" t="s">
        <v>340</v>
      </c>
      <c r="E702" s="331">
        <v>21.3</v>
      </c>
      <c r="F702" s="331"/>
      <c r="G702" s="333">
        <f t="shared" si="14"/>
        <v>5487.4199999999864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11</v>
      </c>
      <c r="C703" s="298">
        <v>46097</v>
      </c>
      <c r="D703" s="299" t="s">
        <v>178</v>
      </c>
      <c r="E703" s="331">
        <v>267.91000000000003</v>
      </c>
      <c r="F703" s="331"/>
      <c r="G703" s="333">
        <f t="shared" si="14"/>
        <v>5508.7199999999866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287</v>
      </c>
      <c r="B704" s="330" t="s">
        <v>287</v>
      </c>
      <c r="C704" s="298">
        <v>46097</v>
      </c>
      <c r="D704" s="299" t="s">
        <v>403</v>
      </c>
      <c r="E704" s="331"/>
      <c r="F704" s="331">
        <v>80</v>
      </c>
      <c r="G704" s="333">
        <f t="shared" si="14"/>
        <v>5776.6299999999865</v>
      </c>
      <c r="H704" s="334" t="s">
        <v>298</v>
      </c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46097</v>
      </c>
      <c r="D705" s="299" t="s">
        <v>302</v>
      </c>
      <c r="E705" s="331">
        <v>80</v>
      </c>
      <c r="F705" s="331"/>
      <c r="G705" s="333">
        <f t="shared" si="14"/>
        <v>5696.6299999999865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4</v>
      </c>
      <c r="C706" s="298">
        <v>46097</v>
      </c>
      <c r="D706" s="299" t="s">
        <v>310</v>
      </c>
      <c r="E706" s="331">
        <v>42.47</v>
      </c>
      <c r="F706" s="331"/>
      <c r="G706" s="333">
        <f t="shared" si="14"/>
        <v>5776.6299999999865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46097</v>
      </c>
      <c r="D707" s="299" t="s">
        <v>296</v>
      </c>
      <c r="E707" s="331">
        <v>11.18</v>
      </c>
      <c r="F707" s="331"/>
      <c r="G707" s="333">
        <f t="shared" si="14"/>
        <v>5819.0999999999867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46096</v>
      </c>
      <c r="D708" s="299" t="s">
        <v>404</v>
      </c>
      <c r="E708" s="331">
        <v>38.67</v>
      </c>
      <c r="F708" s="331"/>
      <c r="G708" s="333">
        <f t="shared" si="14"/>
        <v>5830.279999999987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3</v>
      </c>
      <c r="C709" s="298">
        <v>46096</v>
      </c>
      <c r="D709" s="299" t="s">
        <v>348</v>
      </c>
      <c r="E709" s="331">
        <v>7.11</v>
      </c>
      <c r="F709" s="331"/>
      <c r="G709" s="333">
        <f t="shared" si="14"/>
        <v>5868.9499999999871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46096</v>
      </c>
      <c r="D710" s="299" t="s">
        <v>304</v>
      </c>
      <c r="E710" s="331">
        <v>126.64</v>
      </c>
      <c r="F710" s="331"/>
      <c r="G710" s="333">
        <f t="shared" si="14"/>
        <v>5876.0599999999868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1</v>
      </c>
      <c r="C711" s="298">
        <v>46096</v>
      </c>
      <c r="D711" s="299" t="s">
        <v>311</v>
      </c>
      <c r="E711" s="331">
        <v>125.2</v>
      </c>
      <c r="F711" s="331"/>
      <c r="G711" s="333">
        <f t="shared" si="14"/>
        <v>6002.6999999999871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46096</v>
      </c>
      <c r="D712" s="299" t="s">
        <v>306</v>
      </c>
      <c r="E712" s="331">
        <v>37.159999999999997</v>
      </c>
      <c r="F712" s="331"/>
      <c r="G712" s="333">
        <f t="shared" si="14"/>
        <v>6127.8999999999869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16</v>
      </c>
      <c r="C713" s="298">
        <v>46096</v>
      </c>
      <c r="D713" s="299" t="s">
        <v>405</v>
      </c>
      <c r="E713" s="331">
        <v>713.06</v>
      </c>
      <c r="F713" s="331"/>
      <c r="G713" s="333">
        <f t="shared" si="14"/>
        <v>6165.0599999999868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5</v>
      </c>
      <c r="C714" s="298">
        <v>46095</v>
      </c>
      <c r="D714" s="299" t="s">
        <v>406</v>
      </c>
      <c r="E714" s="331">
        <v>24</v>
      </c>
      <c r="F714" s="331"/>
      <c r="G714" s="333">
        <f t="shared" si="14"/>
        <v>6878.1199999999862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46095</v>
      </c>
      <c r="D715" s="299" t="s">
        <v>348</v>
      </c>
      <c r="E715" s="331">
        <v>14.58</v>
      </c>
      <c r="F715" s="331"/>
      <c r="G715" s="333">
        <f t="shared" si="14"/>
        <v>6902.1199999999862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291</v>
      </c>
      <c r="B716" s="330">
        <v>41</v>
      </c>
      <c r="C716" s="298">
        <v>46094</v>
      </c>
      <c r="D716" s="299" t="s">
        <v>407</v>
      </c>
      <c r="E716" s="331"/>
      <c r="F716" s="331">
        <v>300</v>
      </c>
      <c r="G716" s="333">
        <f t="shared" si="14"/>
        <v>6916.6999999999862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1</v>
      </c>
      <c r="C717" s="298">
        <v>46094</v>
      </c>
      <c r="D717" s="299" t="s">
        <v>311</v>
      </c>
      <c r="E717" s="331">
        <v>17.71</v>
      </c>
      <c r="F717" s="331"/>
      <c r="G717" s="333">
        <f t="shared" si="14"/>
        <v>6616.6999999999862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46094</v>
      </c>
      <c r="D718" s="299" t="s">
        <v>296</v>
      </c>
      <c r="E718" s="331">
        <v>31.56</v>
      </c>
      <c r="F718" s="331"/>
      <c r="G718" s="333">
        <f t="shared" si="14"/>
        <v>6634.4099999999862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46094</v>
      </c>
      <c r="D719" s="299" t="s">
        <v>296</v>
      </c>
      <c r="E719" s="331">
        <v>34.79</v>
      </c>
      <c r="F719" s="331"/>
      <c r="G719" s="333">
        <f t="shared" si="14"/>
        <v>6665.9699999999866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46094</v>
      </c>
      <c r="D720" s="299" t="s">
        <v>408</v>
      </c>
      <c r="E720" s="331">
        <v>23.9</v>
      </c>
      <c r="F720" s="331"/>
      <c r="G720" s="333">
        <f t="shared" si="14"/>
        <v>6700.7599999999866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46094</v>
      </c>
      <c r="D721" s="299" t="s">
        <v>348</v>
      </c>
      <c r="E721" s="331">
        <v>7.26</v>
      </c>
      <c r="F721" s="331"/>
      <c r="G721" s="333">
        <f t="shared" si="14"/>
        <v>6724.6599999999862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5</v>
      </c>
      <c r="C722" s="298">
        <v>46094</v>
      </c>
      <c r="D722" s="299" t="s">
        <v>354</v>
      </c>
      <c r="E722" s="331">
        <v>85</v>
      </c>
      <c r="F722" s="331"/>
      <c r="G722" s="333">
        <f t="shared" si="14"/>
        <v>6731.9199999999864</v>
      </c>
      <c r="H722" s="334" t="s">
        <v>298</v>
      </c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46093</v>
      </c>
      <c r="D723" s="299" t="s">
        <v>409</v>
      </c>
      <c r="E723" s="331">
        <v>51.22</v>
      </c>
      <c r="F723" s="331"/>
      <c r="G723" s="333">
        <f t="shared" si="14"/>
        <v>6816.9199999999864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46093</v>
      </c>
      <c r="D724" s="299" t="s">
        <v>410</v>
      </c>
      <c r="E724" s="331">
        <v>57.43</v>
      </c>
      <c r="F724" s="331"/>
      <c r="G724" s="333">
        <f t="shared" si="14"/>
        <v>6868.1399999999867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46093</v>
      </c>
      <c r="D725" s="299" t="s">
        <v>358</v>
      </c>
      <c r="E725" s="331">
        <v>17.45</v>
      </c>
      <c r="F725" s="331"/>
      <c r="G725" s="333">
        <f t="shared" si="14"/>
        <v>6925.569999999987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46093</v>
      </c>
      <c r="D726" s="299" t="s">
        <v>319</v>
      </c>
      <c r="E726" s="331">
        <v>7.92</v>
      </c>
      <c r="F726" s="331"/>
      <c r="G726" s="333">
        <f t="shared" si="14"/>
        <v>6943.0199999999868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38</v>
      </c>
      <c r="C727" s="298">
        <v>46093</v>
      </c>
      <c r="D727" s="299" t="s">
        <v>293</v>
      </c>
      <c r="E727" s="331"/>
      <c r="F727" s="331">
        <v>4726.92</v>
      </c>
      <c r="G727" s="333">
        <f t="shared" si="14"/>
        <v>6950.9399999999869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46093</v>
      </c>
      <c r="D728" s="299" t="s">
        <v>386</v>
      </c>
      <c r="E728" s="331">
        <v>15</v>
      </c>
      <c r="F728" s="331"/>
      <c r="G728" s="333">
        <f t="shared" si="14"/>
        <v>2224.0199999999868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46093</v>
      </c>
      <c r="D729" s="299" t="s">
        <v>411</v>
      </c>
      <c r="E729" s="331">
        <v>12</v>
      </c>
      <c r="F729" s="331"/>
      <c r="G729" s="333">
        <f t="shared" si="14"/>
        <v>2239.0199999999868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19</v>
      </c>
      <c r="C730" s="298">
        <v>46093</v>
      </c>
      <c r="D730" s="299" t="s">
        <v>191</v>
      </c>
      <c r="E730" s="331">
        <v>200</v>
      </c>
      <c r="F730" s="331"/>
      <c r="G730" s="333">
        <f t="shared" si="14"/>
        <v>2251.0199999999868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46092</v>
      </c>
      <c r="D731" s="299" t="s">
        <v>412</v>
      </c>
      <c r="E731" s="331">
        <v>-10.050000000000001</v>
      </c>
      <c r="F731" s="331"/>
      <c r="G731" s="333">
        <f t="shared" si="14"/>
        <v>2451.0199999999868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46092</v>
      </c>
      <c r="D732" s="299" t="s">
        <v>413</v>
      </c>
      <c r="E732" s="331">
        <v>25</v>
      </c>
      <c r="F732" s="331"/>
      <c r="G732" s="333">
        <f t="shared" si="14"/>
        <v>2440.9699999999866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46092</v>
      </c>
      <c r="D733" s="299" t="s">
        <v>301</v>
      </c>
      <c r="E733" s="331">
        <v>-9</v>
      </c>
      <c r="F733" s="331"/>
      <c r="G733" s="333">
        <f t="shared" si="14"/>
        <v>2465.9699999999866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291</v>
      </c>
      <c r="B734" s="330">
        <v>41</v>
      </c>
      <c r="C734" s="298">
        <v>46092</v>
      </c>
      <c r="D734" s="299" t="s">
        <v>407</v>
      </c>
      <c r="E734" s="331"/>
      <c r="F734" s="331">
        <v>500</v>
      </c>
      <c r="G734" s="333">
        <f t="shared" si="14"/>
        <v>2456.9699999999866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46092</v>
      </c>
      <c r="D735" s="299" t="s">
        <v>296</v>
      </c>
      <c r="E735" s="331">
        <v>16.170000000000002</v>
      </c>
      <c r="F735" s="331"/>
      <c r="G735" s="333">
        <f t="shared" si="14"/>
        <v>1956.9699999999864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22</v>
      </c>
      <c r="C736" s="298">
        <v>46092</v>
      </c>
      <c r="D736" s="299" t="s">
        <v>352</v>
      </c>
      <c r="E736" s="331">
        <v>19.16</v>
      </c>
      <c r="F736" s="331"/>
      <c r="G736" s="333">
        <f t="shared" si="14"/>
        <v>1973.1399999999865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335</v>
      </c>
      <c r="B737" s="330" t="s">
        <v>335</v>
      </c>
      <c r="C737" s="298">
        <v>46091</v>
      </c>
      <c r="D737" s="299" t="s">
        <v>447</v>
      </c>
      <c r="E737" s="331">
        <v>47.28</v>
      </c>
      <c r="F737" s="331"/>
      <c r="G737" s="333">
        <f t="shared" si="14"/>
        <v>1992.2999999999865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13</v>
      </c>
      <c r="C738" s="298">
        <v>46091</v>
      </c>
      <c r="D738" s="299" t="s">
        <v>182</v>
      </c>
      <c r="E738" s="331">
        <v>134.93</v>
      </c>
      <c r="F738" s="331"/>
      <c r="G738" s="333">
        <f t="shared" si="14"/>
        <v>2039.5799999999865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46091</v>
      </c>
      <c r="D739" s="299" t="s">
        <v>295</v>
      </c>
      <c r="E739" s="331">
        <v>7.44</v>
      </c>
      <c r="F739" s="331"/>
      <c r="G739" s="333">
        <f t="shared" si="14"/>
        <v>2174.5099999999866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4</v>
      </c>
      <c r="C740" s="298">
        <v>46091</v>
      </c>
      <c r="D740" s="299" t="s">
        <v>295</v>
      </c>
      <c r="E740" s="331">
        <v>29.53</v>
      </c>
      <c r="F740" s="331"/>
      <c r="G740" s="333">
        <f t="shared" si="14"/>
        <v>2181.9499999999866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46091</v>
      </c>
      <c r="D741" s="299" t="s">
        <v>310</v>
      </c>
      <c r="E741" s="331">
        <v>34.119999999999997</v>
      </c>
      <c r="F741" s="331"/>
      <c r="G741" s="333">
        <f t="shared" si="14"/>
        <v>2211.4799999999868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46091</v>
      </c>
      <c r="D742" s="299" t="s">
        <v>414</v>
      </c>
      <c r="E742" s="331">
        <v>18.57</v>
      </c>
      <c r="F742" s="331"/>
      <c r="G742" s="333">
        <f t="shared" si="14"/>
        <v>2245.5999999999867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16</v>
      </c>
      <c r="C743" s="298">
        <v>46091</v>
      </c>
      <c r="D743" s="299" t="s">
        <v>415</v>
      </c>
      <c r="E743" s="331">
        <v>107</v>
      </c>
      <c r="F743" s="331"/>
      <c r="G743" s="333">
        <f t="shared" si="14"/>
        <v>2264.1699999999869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18</v>
      </c>
      <c r="C744" s="298">
        <v>46090</v>
      </c>
      <c r="D744" s="299" t="s">
        <v>361</v>
      </c>
      <c r="E744" s="331">
        <v>400</v>
      </c>
      <c r="F744" s="331"/>
      <c r="G744" s="333">
        <f t="shared" si="14"/>
        <v>2371.1699999999869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46090</v>
      </c>
      <c r="D745" s="299" t="s">
        <v>296</v>
      </c>
      <c r="E745" s="331">
        <v>24.69</v>
      </c>
      <c r="F745" s="331"/>
      <c r="G745" s="333">
        <f t="shared" si="14"/>
        <v>2771.1699999999869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46090</v>
      </c>
      <c r="D746" s="299" t="s">
        <v>416</v>
      </c>
      <c r="E746" s="331">
        <v>4.59</v>
      </c>
      <c r="F746" s="331"/>
      <c r="G746" s="333">
        <f t="shared" si="14"/>
        <v>2795.8599999999869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9</v>
      </c>
      <c r="C747" s="298">
        <v>46090</v>
      </c>
      <c r="D747" s="299" t="s">
        <v>58</v>
      </c>
      <c r="E747" s="331">
        <v>1281.53</v>
      </c>
      <c r="F747" s="331"/>
      <c r="G747" s="333">
        <f t="shared" si="14"/>
        <v>2800.4499999999871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7</v>
      </c>
      <c r="C748" s="298">
        <v>46090</v>
      </c>
      <c r="D748" s="299" t="s">
        <v>338</v>
      </c>
      <c r="E748" s="331">
        <v>40.61</v>
      </c>
      <c r="F748" s="331"/>
      <c r="G748" s="333">
        <f t="shared" si="14"/>
        <v>4081.9799999999873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287</v>
      </c>
      <c r="B749" s="330" t="s">
        <v>287</v>
      </c>
      <c r="C749" s="298">
        <v>46090</v>
      </c>
      <c r="D749" s="299" t="s">
        <v>417</v>
      </c>
      <c r="E749" s="331">
        <v>380</v>
      </c>
      <c r="F749" s="331">
        <v>380</v>
      </c>
      <c r="G749" s="333">
        <f t="shared" si="14"/>
        <v>4122.5899999999874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46090</v>
      </c>
      <c r="D750" s="299" t="s">
        <v>418</v>
      </c>
      <c r="E750" s="331">
        <v>15</v>
      </c>
      <c r="F750" s="331"/>
      <c r="G750" s="333">
        <f t="shared" si="14"/>
        <v>4122.5899999999874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46090</v>
      </c>
      <c r="D751" s="299" t="s">
        <v>386</v>
      </c>
      <c r="E751" s="331">
        <v>15</v>
      </c>
      <c r="F751" s="331"/>
      <c r="G751" s="333">
        <f t="shared" si="14"/>
        <v>4137.5899999999874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46090</v>
      </c>
      <c r="D752" s="299" t="s">
        <v>300</v>
      </c>
      <c r="E752" s="331">
        <v>70.66</v>
      </c>
      <c r="F752" s="331"/>
      <c r="G752" s="333">
        <f t="shared" si="14"/>
        <v>4152.5899999999874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46089</v>
      </c>
      <c r="D753" s="299" t="s">
        <v>311</v>
      </c>
      <c r="E753" s="331">
        <v>109.77</v>
      </c>
      <c r="F753" s="331"/>
      <c r="G753" s="333">
        <f t="shared" si="14"/>
        <v>4223.2499999999873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46089</v>
      </c>
      <c r="D754" s="299" t="s">
        <v>306</v>
      </c>
      <c r="E754" s="331">
        <v>9.3800000000000008</v>
      </c>
      <c r="F754" s="331"/>
      <c r="G754" s="333">
        <f t="shared" si="14"/>
        <v>4333.0199999999877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3</v>
      </c>
      <c r="C755" s="298">
        <v>46089</v>
      </c>
      <c r="D755" s="299" t="s">
        <v>419</v>
      </c>
      <c r="E755" s="331">
        <v>3.85</v>
      </c>
      <c r="F755" s="331"/>
      <c r="G755" s="333">
        <f t="shared" si="14"/>
        <v>4342.3999999999878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46089</v>
      </c>
      <c r="D756" s="299" t="s">
        <v>404</v>
      </c>
      <c r="E756" s="331">
        <v>88.54</v>
      </c>
      <c r="F756" s="331"/>
      <c r="G756" s="333">
        <f t="shared" si="14"/>
        <v>4346.2499999999882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46089</v>
      </c>
      <c r="D757" s="299" t="s">
        <v>358</v>
      </c>
      <c r="E757" s="331">
        <v>8.3800000000000008</v>
      </c>
      <c r="F757" s="331"/>
      <c r="G757" s="333">
        <f t="shared" si="14"/>
        <v>4434.7899999999881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46089</v>
      </c>
      <c r="D758" s="299" t="s">
        <v>301</v>
      </c>
      <c r="E758" s="331">
        <v>39.549999999999997</v>
      </c>
      <c r="F758" s="331"/>
      <c r="G758" s="333">
        <f t="shared" si="14"/>
        <v>4443.1699999999882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46089</v>
      </c>
      <c r="D759" s="299" t="s">
        <v>420</v>
      </c>
      <c r="E759" s="331">
        <v>31.68</v>
      </c>
      <c r="F759" s="331"/>
      <c r="G759" s="333">
        <f t="shared" si="14"/>
        <v>4482.7199999999884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46088</v>
      </c>
      <c r="D760" s="299" t="s">
        <v>308</v>
      </c>
      <c r="E760" s="331">
        <v>24.65</v>
      </c>
      <c r="F760" s="331"/>
      <c r="G760" s="333">
        <f t="shared" si="14"/>
        <v>4514.3999999999887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46088</v>
      </c>
      <c r="D761" s="299" t="s">
        <v>346</v>
      </c>
      <c r="E761" s="331">
        <v>11.04</v>
      </c>
      <c r="F761" s="331"/>
      <c r="G761" s="333">
        <f t="shared" si="14"/>
        <v>4539.0499999999884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46088</v>
      </c>
      <c r="D762" s="299" t="s">
        <v>319</v>
      </c>
      <c r="E762" s="331">
        <v>11.5</v>
      </c>
      <c r="F762" s="331"/>
      <c r="G762" s="333">
        <f t="shared" si="14"/>
        <v>4550.0899999999883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8</v>
      </c>
      <c r="C763" s="298">
        <v>46088</v>
      </c>
      <c r="D763" s="299" t="s">
        <v>296</v>
      </c>
      <c r="E763" s="331">
        <v>12.44</v>
      </c>
      <c r="F763" s="331"/>
      <c r="G763" s="333">
        <f t="shared" si="14"/>
        <v>4561.5899999999883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46088</v>
      </c>
      <c r="D764" s="299" t="s">
        <v>296</v>
      </c>
      <c r="E764" s="331">
        <v>23.62</v>
      </c>
      <c r="F764" s="331"/>
      <c r="G764" s="333">
        <f t="shared" si="14"/>
        <v>4574.0299999999879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46088</v>
      </c>
      <c r="D765" s="299" t="s">
        <v>301</v>
      </c>
      <c r="E765" s="331">
        <v>36.049999999999997</v>
      </c>
      <c r="F765" s="331"/>
      <c r="G765" s="333">
        <f t="shared" si="14"/>
        <v>4597.6499999999878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14</v>
      </c>
      <c r="C766" s="298">
        <v>46087</v>
      </c>
      <c r="D766" s="299" t="s">
        <v>366</v>
      </c>
      <c r="E766" s="331">
        <v>66.67</v>
      </c>
      <c r="F766" s="331"/>
      <c r="G766" s="333">
        <f t="shared" si="14"/>
        <v>4633.699999999988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46087</v>
      </c>
      <c r="D767" s="299" t="s">
        <v>296</v>
      </c>
      <c r="E767" s="331">
        <v>17.850000000000001</v>
      </c>
      <c r="F767" s="331"/>
      <c r="G767" s="333">
        <f t="shared" si="14"/>
        <v>4700.3699999999881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46087</v>
      </c>
      <c r="D768" s="299" t="s">
        <v>304</v>
      </c>
      <c r="E768" s="331">
        <v>112.13</v>
      </c>
      <c r="F768" s="331"/>
      <c r="G768" s="333">
        <f t="shared" si="14"/>
        <v>4718.2199999999884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3</v>
      </c>
      <c r="C769" s="298">
        <v>46087</v>
      </c>
      <c r="D769" s="299" t="s">
        <v>324</v>
      </c>
      <c r="E769" s="331">
        <v>7.31</v>
      </c>
      <c r="F769" s="331"/>
      <c r="G769" s="333">
        <f t="shared" si="14"/>
        <v>4830.3499999999885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291</v>
      </c>
      <c r="B770" s="330">
        <v>39</v>
      </c>
      <c r="C770" s="298">
        <v>46086</v>
      </c>
      <c r="D770" s="299" t="s">
        <v>292</v>
      </c>
      <c r="E770" s="331"/>
      <c r="F770" s="331">
        <v>2763.78</v>
      </c>
      <c r="G770" s="333">
        <f t="shared" si="14"/>
        <v>4837.6599999999889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4</v>
      </c>
      <c r="C771" s="298">
        <v>46086</v>
      </c>
      <c r="D771" s="299" t="s">
        <v>295</v>
      </c>
      <c r="E771" s="331">
        <v>31.52</v>
      </c>
      <c r="F771" s="331"/>
      <c r="G771" s="333">
        <f t="shared" si="14"/>
        <v>2073.8799999999892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46086</v>
      </c>
      <c r="D772" s="299" t="s">
        <v>358</v>
      </c>
      <c r="E772" s="331">
        <v>14.86</v>
      </c>
      <c r="F772" s="331"/>
      <c r="G772" s="333">
        <f t="shared" si="14"/>
        <v>2105.3999999999892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46086</v>
      </c>
      <c r="D773" s="299" t="s">
        <v>409</v>
      </c>
      <c r="E773" s="331">
        <v>44.99</v>
      </c>
      <c r="F773" s="331"/>
      <c r="G773" s="333">
        <f t="shared" si="14"/>
        <v>2120.2599999999893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46085</v>
      </c>
      <c r="D774" s="299" t="s">
        <v>421</v>
      </c>
      <c r="E774" s="331">
        <v>15</v>
      </c>
      <c r="F774" s="331"/>
      <c r="G774" s="333">
        <f t="shared" si="14"/>
        <v>2165.2499999999891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46085</v>
      </c>
      <c r="D775" s="299" t="s">
        <v>296</v>
      </c>
      <c r="E775" s="331">
        <v>10.84</v>
      </c>
      <c r="F775" s="331"/>
      <c r="G775" s="333">
        <f t="shared" si="14"/>
        <v>2180.2499999999891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14</v>
      </c>
      <c r="C776" s="298">
        <v>46085</v>
      </c>
      <c r="D776" s="299" t="s">
        <v>367</v>
      </c>
      <c r="E776" s="331">
        <v>68.739999999999995</v>
      </c>
      <c r="F776" s="331"/>
      <c r="G776" s="333">
        <f t="shared" si="14"/>
        <v>2191.0899999999892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4</v>
      </c>
      <c r="C777" s="298">
        <v>46085</v>
      </c>
      <c r="D777" s="299" t="s">
        <v>310</v>
      </c>
      <c r="E777" s="331">
        <v>30.67</v>
      </c>
      <c r="F777" s="331"/>
      <c r="G777" s="333">
        <f t="shared" si="14"/>
        <v>2259.829999999989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17</v>
      </c>
      <c r="C778" s="298">
        <v>46085</v>
      </c>
      <c r="D778" s="299" t="s">
        <v>370</v>
      </c>
      <c r="E778" s="331">
        <v>99</v>
      </c>
      <c r="F778" s="331"/>
      <c r="G778" s="333">
        <f t="shared" si="14"/>
        <v>2290.4999999999891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21</v>
      </c>
      <c r="C779" s="298">
        <v>46084</v>
      </c>
      <c r="D779" s="299" t="s">
        <v>194</v>
      </c>
      <c r="E779" s="331">
        <v>40.72</v>
      </c>
      <c r="F779" s="331"/>
      <c r="G779" s="333">
        <f t="shared" si="14"/>
        <v>2389.4999999999891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284</v>
      </c>
      <c r="B780" s="330">
        <v>36</v>
      </c>
      <c r="C780" s="298">
        <v>46084</v>
      </c>
      <c r="D780" s="299" t="s">
        <v>374</v>
      </c>
      <c r="E780" s="331">
        <v>50</v>
      </c>
      <c r="F780" s="331"/>
      <c r="G780" s="333">
        <f t="shared" si="14"/>
        <v>2430.2199999999889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46084</v>
      </c>
      <c r="D781" s="299" t="s">
        <v>296</v>
      </c>
      <c r="E781" s="331">
        <v>14.67</v>
      </c>
      <c r="F781" s="331"/>
      <c r="G781" s="333">
        <f t="shared" si="14"/>
        <v>2480.2199999999889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4</v>
      </c>
      <c r="C782" s="298">
        <v>46084</v>
      </c>
      <c r="D782" s="299" t="s">
        <v>296</v>
      </c>
      <c r="E782" s="331">
        <v>27.42</v>
      </c>
      <c r="F782" s="331"/>
      <c r="G782" s="333">
        <f t="shared" si="14"/>
        <v>2494.889999999989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46084</v>
      </c>
      <c r="D783" s="299" t="s">
        <v>422</v>
      </c>
      <c r="E783" s="331">
        <v>106.27</v>
      </c>
      <c r="F783" s="331"/>
      <c r="G783" s="333">
        <f t="shared" si="14"/>
        <v>2522.309999999989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46084</v>
      </c>
      <c r="D784" s="299" t="s">
        <v>422</v>
      </c>
      <c r="E784" s="331">
        <v>-107</v>
      </c>
      <c r="F784" s="331"/>
      <c r="G784" s="333">
        <f t="shared" si="14"/>
        <v>2628.579999999989</v>
      </c>
      <c r="H784" s="334" t="s">
        <v>298</v>
      </c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46083</v>
      </c>
      <c r="D785" s="299" t="s">
        <v>301</v>
      </c>
      <c r="E785" s="331">
        <v>20</v>
      </c>
      <c r="F785" s="331"/>
      <c r="G785" s="333">
        <f t="shared" si="14"/>
        <v>2521.579999999989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46083</v>
      </c>
      <c r="D786" s="299" t="s">
        <v>288</v>
      </c>
      <c r="E786" s="331">
        <v>185.64</v>
      </c>
      <c r="F786" s="331">
        <v>185.64</v>
      </c>
      <c r="G786" s="333">
        <f t="shared" si="14"/>
        <v>2541.579999999989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46083</v>
      </c>
      <c r="D787" s="299" t="s">
        <v>424</v>
      </c>
      <c r="E787" s="331">
        <v>70.12</v>
      </c>
      <c r="F787" s="331"/>
      <c r="G787" s="333">
        <f t="shared" si="14"/>
        <v>2541.579999999989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17</v>
      </c>
      <c r="C788" s="298">
        <v>46083</v>
      </c>
      <c r="D788" s="299" t="s">
        <v>188</v>
      </c>
      <c r="E788" s="331">
        <v>41.44</v>
      </c>
      <c r="F788" s="331"/>
      <c r="G788" s="333">
        <f t="shared" si="14"/>
        <v>2611.6999999999889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46083</v>
      </c>
      <c r="D789" s="299" t="s">
        <v>296</v>
      </c>
      <c r="E789" s="331">
        <v>8.7200000000000006</v>
      </c>
      <c r="F789" s="331"/>
      <c r="G789" s="333">
        <f t="shared" si="14"/>
        <v>2653.139999999989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22</v>
      </c>
      <c r="C790" s="298">
        <v>46082</v>
      </c>
      <c r="D790" s="299" t="s">
        <v>375</v>
      </c>
      <c r="E790" s="331">
        <v>6.37</v>
      </c>
      <c r="F790" s="331"/>
      <c r="G790" s="333">
        <f t="shared" si="14"/>
        <v>2661.8599999999888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46082</v>
      </c>
      <c r="D791" s="299" t="s">
        <v>296</v>
      </c>
      <c r="E791" s="331">
        <v>9.8699999999999992</v>
      </c>
      <c r="F791" s="331"/>
      <c r="G791" s="333">
        <f t="shared" si="14"/>
        <v>2668.2299999999886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46082</v>
      </c>
      <c r="D792" s="299" t="s">
        <v>311</v>
      </c>
      <c r="E792" s="331">
        <v>119.55</v>
      </c>
      <c r="F792" s="331"/>
      <c r="G792" s="333">
        <f t="shared" si="14"/>
        <v>2678.0999999999885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3</v>
      </c>
      <c r="C793" s="298">
        <v>46082</v>
      </c>
      <c r="D793" s="299" t="s">
        <v>348</v>
      </c>
      <c r="E793" s="331">
        <v>25</v>
      </c>
      <c r="F793" s="331"/>
      <c r="G793" s="333">
        <f t="shared" si="14"/>
        <v>2797.6499999999887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46082</v>
      </c>
      <c r="D794" s="299" t="s">
        <v>304</v>
      </c>
      <c r="E794" s="331">
        <v>119.17</v>
      </c>
      <c r="F794" s="331"/>
      <c r="G794" s="333">
        <f t="shared" si="14"/>
        <v>2822.6499999999887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284</v>
      </c>
      <c r="B795" s="330">
        <v>37</v>
      </c>
      <c r="C795" s="298">
        <v>46081</v>
      </c>
      <c r="D795" s="299" t="s">
        <v>425</v>
      </c>
      <c r="E795" s="331">
        <v>3764.91</v>
      </c>
      <c r="F795" s="331"/>
      <c r="G795" s="333">
        <f t="shared" si="14"/>
        <v>2941.8199999999888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25</v>
      </c>
      <c r="C796" s="298">
        <v>46081</v>
      </c>
      <c r="D796" s="298" t="s">
        <v>204</v>
      </c>
      <c r="E796" s="331">
        <v>350</v>
      </c>
      <c r="F796" s="331"/>
      <c r="G796" s="333">
        <f t="shared" si="14"/>
        <v>6706.7299999999886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26</v>
      </c>
      <c r="C797" s="298">
        <v>46081</v>
      </c>
      <c r="D797" s="298" t="s">
        <v>205</v>
      </c>
      <c r="E797" s="331">
        <v>320</v>
      </c>
      <c r="F797" s="331"/>
      <c r="G797" s="333">
        <f t="shared" si="14"/>
        <v>7056.7299999999886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27</v>
      </c>
      <c r="C798" s="298">
        <v>46081</v>
      </c>
      <c r="D798" s="298" t="s">
        <v>206</v>
      </c>
      <c r="E798" s="331">
        <v>25</v>
      </c>
      <c r="F798" s="331"/>
      <c r="G798" s="333">
        <f t="shared" si="14"/>
        <v>7376.7299999999886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28</v>
      </c>
      <c r="C799" s="298">
        <v>46081</v>
      </c>
      <c r="D799" s="298" t="s">
        <v>207</v>
      </c>
      <c r="E799" s="331">
        <v>25</v>
      </c>
      <c r="F799" s="331"/>
      <c r="G799" s="333">
        <f t="shared" si="14"/>
        <v>7401.7299999999886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286</v>
      </c>
      <c r="B800" s="330">
        <v>29</v>
      </c>
      <c r="C800" s="298">
        <v>46081</v>
      </c>
      <c r="D800" s="298" t="s">
        <v>208</v>
      </c>
      <c r="E800" s="331">
        <v>45</v>
      </c>
      <c r="F800" s="331"/>
      <c r="G800" s="333">
        <f t="shared" si="14"/>
        <v>7426.7299999999886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286</v>
      </c>
      <c r="B801" s="330">
        <v>30</v>
      </c>
      <c r="C801" s="298">
        <v>46081</v>
      </c>
      <c r="D801" s="298" t="s">
        <v>209</v>
      </c>
      <c r="E801" s="331">
        <v>400</v>
      </c>
      <c r="F801" s="331"/>
      <c r="G801" s="333">
        <f t="shared" si="14"/>
        <v>7471.7299999999886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286</v>
      </c>
      <c r="B802" s="330">
        <v>31</v>
      </c>
      <c r="C802" s="298">
        <v>46081</v>
      </c>
      <c r="D802" s="298" t="s">
        <v>210</v>
      </c>
      <c r="E802" s="331">
        <v>375</v>
      </c>
      <c r="F802" s="331"/>
      <c r="G802" s="333">
        <f t="shared" si="14"/>
        <v>7871.7299999999886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286</v>
      </c>
      <c r="B803" s="330">
        <v>32</v>
      </c>
      <c r="C803" s="298">
        <v>46081</v>
      </c>
      <c r="D803" s="298" t="s">
        <v>211</v>
      </c>
      <c r="E803" s="331">
        <v>100</v>
      </c>
      <c r="F803" s="331"/>
      <c r="G803" s="333">
        <f t="shared" si="14"/>
        <v>8246.7299999999886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286</v>
      </c>
      <c r="B804" s="330">
        <v>33</v>
      </c>
      <c r="C804" s="298">
        <v>46081</v>
      </c>
      <c r="D804" s="298" t="s">
        <v>212</v>
      </c>
      <c r="E804" s="331">
        <v>85</v>
      </c>
      <c r="F804" s="331"/>
      <c r="G804" s="333">
        <f t="shared" si="14"/>
        <v>8346.7299999999886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286</v>
      </c>
      <c r="B805" s="330">
        <v>34</v>
      </c>
      <c r="C805" s="298">
        <v>46081</v>
      </c>
      <c r="D805" s="298" t="s">
        <v>213</v>
      </c>
      <c r="E805" s="331">
        <v>230</v>
      </c>
      <c r="F805" s="331"/>
      <c r="G805" s="333">
        <f t="shared" si="14"/>
        <v>8431.7299999999886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286</v>
      </c>
      <c r="B806" s="330">
        <v>35</v>
      </c>
      <c r="C806" s="298">
        <v>46081</v>
      </c>
      <c r="D806" s="298" t="s">
        <v>214</v>
      </c>
      <c r="E806" s="331">
        <v>45</v>
      </c>
      <c r="F806" s="331"/>
      <c r="G806" s="333">
        <f t="shared" si="14"/>
        <v>8661.7299999999886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42</v>
      </c>
      <c r="C807" s="298">
        <v>46081</v>
      </c>
      <c r="D807" s="298" t="s">
        <v>200</v>
      </c>
      <c r="E807" s="331">
        <v>51.19</v>
      </c>
      <c r="F807" s="331"/>
      <c r="G807" s="333">
        <f t="shared" si="14"/>
        <v>8706.7299999999886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43</v>
      </c>
      <c r="C808" s="298">
        <v>46081</v>
      </c>
      <c r="D808" s="298" t="s">
        <v>201</v>
      </c>
      <c r="E808" s="331">
        <v>37.17</v>
      </c>
      <c r="F808" s="331"/>
      <c r="G808" s="333">
        <f t="shared" si="14"/>
        <v>8757.9199999999892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10</v>
      </c>
      <c r="C809" s="298">
        <v>46081</v>
      </c>
      <c r="D809" s="298" t="s">
        <v>176</v>
      </c>
      <c r="E809" s="331">
        <v>17.899999999999999</v>
      </c>
      <c r="F809" s="331"/>
      <c r="G809" s="333">
        <f t="shared" si="14"/>
        <v>8795.0899999999892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46080</v>
      </c>
      <c r="D810" s="298" t="s">
        <v>358</v>
      </c>
      <c r="E810" s="331">
        <v>11.17</v>
      </c>
      <c r="F810" s="331"/>
      <c r="G810" s="333">
        <f t="shared" si="14"/>
        <v>8812.9899999999889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46080</v>
      </c>
      <c r="D811" s="299" t="s">
        <v>426</v>
      </c>
      <c r="E811" s="331">
        <v>25</v>
      </c>
      <c r="F811" s="331"/>
      <c r="G811" s="333">
        <f t="shared" si="14"/>
        <v>8824.1599999999889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46080</v>
      </c>
      <c r="D812" s="299" t="s">
        <v>358</v>
      </c>
      <c r="E812" s="331">
        <v>22.84</v>
      </c>
      <c r="F812" s="331"/>
      <c r="G812" s="333">
        <f t="shared" si="14"/>
        <v>8849.1599999999889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46080</v>
      </c>
      <c r="D813" s="299" t="s">
        <v>427</v>
      </c>
      <c r="E813" s="331">
        <v>-88</v>
      </c>
      <c r="F813" s="331"/>
      <c r="G813" s="333">
        <f t="shared" si="14"/>
        <v>8871.9999999999891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38</v>
      </c>
      <c r="C814" s="298">
        <v>46080</v>
      </c>
      <c r="D814" s="299" t="s">
        <v>293</v>
      </c>
      <c r="E814" s="331"/>
      <c r="F814" s="331">
        <v>4278.1499999999996</v>
      </c>
      <c r="G814" s="333">
        <f t="shared" si="14"/>
        <v>8783.9999999999891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46080</v>
      </c>
      <c r="D815" s="299" t="s">
        <v>428</v>
      </c>
      <c r="E815" s="331">
        <v>25.93</v>
      </c>
      <c r="F815" s="331"/>
      <c r="G815" s="333">
        <f t="shared" si="14"/>
        <v>4505.8499999999904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4</v>
      </c>
      <c r="C816" s="298">
        <v>46079</v>
      </c>
      <c r="D816" s="299" t="s">
        <v>310</v>
      </c>
      <c r="E816" s="331">
        <v>29.84</v>
      </c>
      <c r="F816" s="331"/>
      <c r="G816" s="333">
        <f t="shared" si="14"/>
        <v>4531.7799999999907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5</v>
      </c>
      <c r="C817" s="298">
        <v>46079</v>
      </c>
      <c r="D817" s="299" t="s">
        <v>429</v>
      </c>
      <c r="E817" s="331">
        <v>103.25</v>
      </c>
      <c r="F817" s="331"/>
      <c r="G817" s="333">
        <f t="shared" si="14"/>
        <v>4561.6199999999908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46079</v>
      </c>
      <c r="D818" s="299" t="s">
        <v>357</v>
      </c>
      <c r="E818" s="331">
        <v>26.02</v>
      </c>
      <c r="F818" s="331"/>
      <c r="G818" s="333">
        <f t="shared" si="14"/>
        <v>4664.8699999999908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24</v>
      </c>
      <c r="C819" s="298">
        <v>46079</v>
      </c>
      <c r="D819" s="299" t="s">
        <v>860</v>
      </c>
      <c r="E819" s="331">
        <v>84.83</v>
      </c>
      <c r="F819" s="331"/>
      <c r="G819" s="333">
        <f t="shared" si="14"/>
        <v>4690.8899999999912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46079</v>
      </c>
      <c r="D820" s="299" t="s">
        <v>296</v>
      </c>
      <c r="E820" s="331">
        <v>17.87</v>
      </c>
      <c r="F820" s="331"/>
      <c r="G820" s="333">
        <f t="shared" si="14"/>
        <v>4775.7199999999912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5</v>
      </c>
      <c r="C821" s="298">
        <v>46079</v>
      </c>
      <c r="D821" s="299" t="s">
        <v>430</v>
      </c>
      <c r="E821" s="331">
        <v>123.64</v>
      </c>
      <c r="F821" s="331"/>
      <c r="G821" s="333">
        <f t="shared" si="14"/>
        <v>4793.5899999999911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46078</v>
      </c>
      <c r="D822" s="299" t="s">
        <v>319</v>
      </c>
      <c r="E822" s="331">
        <v>18.5</v>
      </c>
      <c r="F822" s="331"/>
      <c r="G822" s="333">
        <f t="shared" si="14"/>
        <v>4917.2299999999914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4</v>
      </c>
      <c r="C823" s="298">
        <v>46078</v>
      </c>
      <c r="D823" s="299" t="s">
        <v>296</v>
      </c>
      <c r="E823" s="331">
        <v>50.96</v>
      </c>
      <c r="F823" s="331"/>
      <c r="G823" s="333">
        <f t="shared" si="14"/>
        <v>4935.7299999999914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46078</v>
      </c>
      <c r="D824" s="299" t="s">
        <v>296</v>
      </c>
      <c r="E824" s="331">
        <v>11.28</v>
      </c>
      <c r="F824" s="331"/>
      <c r="G824" s="333">
        <f t="shared" si="14"/>
        <v>4986.6899999999914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12</v>
      </c>
      <c r="C825" s="298">
        <v>46078</v>
      </c>
      <c r="D825" s="299" t="s">
        <v>314</v>
      </c>
      <c r="E825" s="331">
        <v>204.47</v>
      </c>
      <c r="F825" s="331"/>
      <c r="G825" s="333">
        <f t="shared" si="14"/>
        <v>4997.9699999999912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46078</v>
      </c>
      <c r="D826" s="299" t="s">
        <v>308</v>
      </c>
      <c r="E826" s="331">
        <v>47.99</v>
      </c>
      <c r="F826" s="331"/>
      <c r="G826" s="333">
        <f t="shared" si="14"/>
        <v>5202.4399999999914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1</v>
      </c>
      <c r="C827" s="298">
        <v>46078</v>
      </c>
      <c r="D827" s="299" t="s">
        <v>304</v>
      </c>
      <c r="E827" s="331">
        <v>19.09</v>
      </c>
      <c r="F827" s="331"/>
      <c r="G827" s="333">
        <f t="shared" si="14"/>
        <v>5250.4299999999912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23</v>
      </c>
      <c r="C828" s="298">
        <v>46076</v>
      </c>
      <c r="D828" s="299" t="s">
        <v>67</v>
      </c>
      <c r="E828" s="331">
        <v>650.88</v>
      </c>
      <c r="F828" s="331"/>
      <c r="G828" s="333">
        <f t="shared" si="14"/>
        <v>5269.5199999999913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46076</v>
      </c>
      <c r="D829" s="299" t="s">
        <v>351</v>
      </c>
      <c r="E829" s="331">
        <v>35</v>
      </c>
      <c r="F829" s="331"/>
      <c r="G829" s="333">
        <f t="shared" si="14"/>
        <v>5920.3999999999915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46076</v>
      </c>
      <c r="D830" s="299" t="s">
        <v>306</v>
      </c>
      <c r="E830" s="331">
        <v>128.97999999999999</v>
      </c>
      <c r="F830" s="331"/>
      <c r="G830" s="333">
        <f t="shared" si="14"/>
        <v>5955.3999999999915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46076</v>
      </c>
      <c r="D831" s="299" t="s">
        <v>320</v>
      </c>
      <c r="E831" s="331">
        <v>52.55</v>
      </c>
      <c r="F831" s="331"/>
      <c r="G831" s="333">
        <f t="shared" si="14"/>
        <v>6084.379999999991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46075</v>
      </c>
      <c r="D832" s="299" t="s">
        <v>348</v>
      </c>
      <c r="E832" s="331">
        <v>13.76</v>
      </c>
      <c r="F832" s="331"/>
      <c r="G832" s="333">
        <f t="shared" si="14"/>
        <v>6136.9299999999912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46075</v>
      </c>
      <c r="D833" s="299" t="s">
        <v>311</v>
      </c>
      <c r="E833" s="331">
        <v>187.64</v>
      </c>
      <c r="F833" s="331"/>
      <c r="G833" s="333">
        <f t="shared" si="14"/>
        <v>6150.6899999999914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1</v>
      </c>
      <c r="C834" s="298">
        <v>46074</v>
      </c>
      <c r="D834" s="299" t="s">
        <v>393</v>
      </c>
      <c r="E834" s="331">
        <v>75.78</v>
      </c>
      <c r="F834" s="331"/>
      <c r="G834" s="333">
        <f t="shared" si="14"/>
        <v>6338.3299999999917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46074</v>
      </c>
      <c r="D835" s="299" t="s">
        <v>392</v>
      </c>
      <c r="E835" s="331">
        <v>27.41</v>
      </c>
      <c r="F835" s="331"/>
      <c r="G835" s="333">
        <f t="shared" si="14"/>
        <v>6414.1099999999915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46074</v>
      </c>
      <c r="D836" s="299" t="s">
        <v>431</v>
      </c>
      <c r="E836" s="331">
        <v>32.049999999999997</v>
      </c>
      <c r="F836" s="331"/>
      <c r="G836" s="333">
        <f t="shared" si="14"/>
        <v>6441.5199999999913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46074</v>
      </c>
      <c r="D837" s="299" t="s">
        <v>358</v>
      </c>
      <c r="E837" s="331">
        <v>9.4700000000000006</v>
      </c>
      <c r="F837" s="331"/>
      <c r="G837" s="333">
        <f t="shared" si="14"/>
        <v>6473.5699999999915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46073</v>
      </c>
      <c r="D838" s="299" t="s">
        <v>296</v>
      </c>
      <c r="E838" s="331">
        <v>14.47</v>
      </c>
      <c r="F838" s="331"/>
      <c r="G838" s="333">
        <f t="shared" si="14"/>
        <v>6483.0399999999918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3</v>
      </c>
      <c r="C839" s="298">
        <v>46073</v>
      </c>
      <c r="D839" s="299" t="s">
        <v>355</v>
      </c>
      <c r="E839" s="331">
        <v>11.97</v>
      </c>
      <c r="F839" s="331"/>
      <c r="G839" s="333">
        <f t="shared" si="14"/>
        <v>6497.509999999992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46073</v>
      </c>
      <c r="D840" s="299" t="s">
        <v>355</v>
      </c>
      <c r="E840" s="331">
        <v>59.88</v>
      </c>
      <c r="F840" s="331"/>
      <c r="G840" s="333">
        <f t="shared" si="14"/>
        <v>6509.4799999999923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46073</v>
      </c>
      <c r="D841" s="299" t="s">
        <v>418</v>
      </c>
      <c r="E841" s="331">
        <v>19.57</v>
      </c>
      <c r="F841" s="331"/>
      <c r="G841" s="333">
        <f t="shared" si="14"/>
        <v>6569.3599999999924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22</v>
      </c>
      <c r="C842" s="298">
        <v>46073</v>
      </c>
      <c r="D842" s="299" t="s">
        <v>323</v>
      </c>
      <c r="E842" s="331">
        <v>20.22</v>
      </c>
      <c r="F842" s="331"/>
      <c r="G842" s="333">
        <f t="shared" si="14"/>
        <v>6588.9299999999921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46073</v>
      </c>
      <c r="D843" s="299" t="s">
        <v>358</v>
      </c>
      <c r="E843" s="331">
        <v>5.3</v>
      </c>
      <c r="F843" s="331"/>
      <c r="G843" s="333">
        <f t="shared" si="14"/>
        <v>6609.1499999999924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3</v>
      </c>
      <c r="C844" s="298">
        <v>46073</v>
      </c>
      <c r="D844" s="299" t="s">
        <v>324</v>
      </c>
      <c r="E844" s="331">
        <v>8.1300000000000008</v>
      </c>
      <c r="F844" s="331"/>
      <c r="G844" s="333">
        <f t="shared" si="14"/>
        <v>6614.4499999999925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46073</v>
      </c>
      <c r="D845" s="299" t="s">
        <v>310</v>
      </c>
      <c r="E845" s="331">
        <v>32.43</v>
      </c>
      <c r="F845" s="331"/>
      <c r="G845" s="333">
        <f t="shared" si="14"/>
        <v>6622.5799999999927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46073</v>
      </c>
      <c r="D846" s="299" t="s">
        <v>432</v>
      </c>
      <c r="E846" s="331">
        <v>98.65</v>
      </c>
      <c r="F846" s="331"/>
      <c r="G846" s="333">
        <f t="shared" si="14"/>
        <v>6655.0099999999929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46072</v>
      </c>
      <c r="D847" s="299" t="s">
        <v>300</v>
      </c>
      <c r="E847" s="331">
        <v>30.87</v>
      </c>
      <c r="F847" s="331"/>
      <c r="G847" s="333">
        <f t="shared" si="14"/>
        <v>6753.6599999999926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46072</v>
      </c>
      <c r="D848" s="299" t="s">
        <v>300</v>
      </c>
      <c r="E848" s="331">
        <v>15.96</v>
      </c>
      <c r="F848" s="331"/>
      <c r="G848" s="333">
        <f t="shared" si="14"/>
        <v>6784.5299999999925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46072</v>
      </c>
      <c r="D849" s="299" t="s">
        <v>296</v>
      </c>
      <c r="E849" s="331">
        <v>17.36</v>
      </c>
      <c r="F849" s="331"/>
      <c r="G849" s="333">
        <f t="shared" si="14"/>
        <v>6800.4899999999925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22</v>
      </c>
      <c r="C850" s="298">
        <v>46072</v>
      </c>
      <c r="D850" s="299" t="s">
        <v>328</v>
      </c>
      <c r="E850" s="331">
        <v>7.46</v>
      </c>
      <c r="F850" s="331"/>
      <c r="G850" s="333">
        <f t="shared" si="14"/>
        <v>6817.8499999999922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291</v>
      </c>
      <c r="B851" s="330">
        <v>39</v>
      </c>
      <c r="C851" s="298">
        <v>46072</v>
      </c>
      <c r="D851" s="299" t="s">
        <v>292</v>
      </c>
      <c r="E851" s="331"/>
      <c r="F851" s="331">
        <v>2763.77</v>
      </c>
      <c r="G851" s="333">
        <f t="shared" si="14"/>
        <v>6825.3099999999922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335</v>
      </c>
      <c r="B852" s="330" t="s">
        <v>335</v>
      </c>
      <c r="C852" s="298">
        <v>46071</v>
      </c>
      <c r="D852" s="299" t="s">
        <v>336</v>
      </c>
      <c r="E852" s="331">
        <v>182.55</v>
      </c>
      <c r="F852" s="331"/>
      <c r="G852" s="333">
        <f t="shared" si="14"/>
        <v>4061.5399999999927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15</v>
      </c>
      <c r="C853" s="298">
        <v>46071</v>
      </c>
      <c r="D853" s="299" t="s">
        <v>185</v>
      </c>
      <c r="E853" s="331">
        <v>188.16</v>
      </c>
      <c r="F853" s="331"/>
      <c r="G853" s="333">
        <f t="shared" si="14"/>
        <v>4244.0899999999929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291</v>
      </c>
      <c r="B854" s="330">
        <v>40</v>
      </c>
      <c r="C854" s="298">
        <v>46071</v>
      </c>
      <c r="D854" s="299" t="s">
        <v>316</v>
      </c>
      <c r="E854" s="331"/>
      <c r="F854" s="331">
        <v>1281.58</v>
      </c>
      <c r="G854" s="333">
        <f t="shared" si="14"/>
        <v>4432.2499999999927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46071</v>
      </c>
      <c r="D855" s="299" t="s">
        <v>433</v>
      </c>
      <c r="E855" s="331">
        <v>-146</v>
      </c>
      <c r="F855" s="331"/>
      <c r="G855" s="333">
        <f t="shared" si="14"/>
        <v>3150.6699999999933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46071</v>
      </c>
      <c r="D856" s="299" t="s">
        <v>434</v>
      </c>
      <c r="E856" s="331">
        <v>-13</v>
      </c>
      <c r="F856" s="331"/>
      <c r="G856" s="333">
        <f t="shared" si="14"/>
        <v>3004.6699999999933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335</v>
      </c>
      <c r="B857" s="330" t="s">
        <v>335</v>
      </c>
      <c r="C857" s="298">
        <v>46071</v>
      </c>
      <c r="D857" s="299" t="s">
        <v>460</v>
      </c>
      <c r="E857" s="331"/>
      <c r="F857" s="331">
        <v>191</v>
      </c>
      <c r="G857" s="333">
        <f t="shared" si="14"/>
        <v>2991.6699999999933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46071</v>
      </c>
      <c r="D858" s="299" t="s">
        <v>300</v>
      </c>
      <c r="E858" s="331">
        <v>43.63</v>
      </c>
      <c r="F858" s="331"/>
      <c r="G858" s="333">
        <f t="shared" si="14"/>
        <v>2800.6699999999933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46071</v>
      </c>
      <c r="D859" s="299" t="s">
        <v>300</v>
      </c>
      <c r="E859" s="331">
        <v>10.64</v>
      </c>
      <c r="F859" s="331"/>
      <c r="G859" s="333">
        <f t="shared" si="14"/>
        <v>2844.2999999999934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46071</v>
      </c>
      <c r="D860" s="299" t="s">
        <v>296</v>
      </c>
      <c r="E860" s="331">
        <v>14.87</v>
      </c>
      <c r="F860" s="331"/>
      <c r="G860" s="333">
        <f t="shared" si="14"/>
        <v>2854.9399999999932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46071</v>
      </c>
      <c r="D861" s="299" t="s">
        <v>295</v>
      </c>
      <c r="E861" s="331">
        <v>12.99</v>
      </c>
      <c r="F861" s="331"/>
      <c r="G861" s="333">
        <f t="shared" si="14"/>
        <v>2869.8099999999931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46071</v>
      </c>
      <c r="D862" s="299" t="s">
        <v>295</v>
      </c>
      <c r="E862" s="331">
        <v>29.47</v>
      </c>
      <c r="F862" s="331"/>
      <c r="G862" s="333">
        <f t="shared" si="14"/>
        <v>2882.7999999999929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22</v>
      </c>
      <c r="C863" s="298">
        <v>46071</v>
      </c>
      <c r="D863" s="299" t="s">
        <v>401</v>
      </c>
      <c r="E863" s="331">
        <v>13.84</v>
      </c>
      <c r="F863" s="331"/>
      <c r="G863" s="333">
        <f t="shared" si="14"/>
        <v>2912.2699999999927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46071</v>
      </c>
      <c r="D864" s="299" t="s">
        <v>435</v>
      </c>
      <c r="E864" s="331">
        <v>64.569999999999993</v>
      </c>
      <c r="F864" s="331"/>
      <c r="G864" s="333">
        <f t="shared" si="14"/>
        <v>2926.1099999999929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21</v>
      </c>
      <c r="C865" s="298">
        <v>46070</v>
      </c>
      <c r="D865" s="299" t="s">
        <v>194</v>
      </c>
      <c r="E865" s="331">
        <v>81</v>
      </c>
      <c r="F865" s="331"/>
      <c r="G865" s="333">
        <f t="shared" si="14"/>
        <v>2990.679999999993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46070</v>
      </c>
      <c r="D866" s="299" t="s">
        <v>384</v>
      </c>
      <c r="E866" s="331">
        <v>81.41</v>
      </c>
      <c r="F866" s="331"/>
      <c r="G866" s="333">
        <f t="shared" si="14"/>
        <v>3071.679999999993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46070</v>
      </c>
      <c r="D867" s="299" t="s">
        <v>300</v>
      </c>
      <c r="E867" s="331">
        <v>113.74</v>
      </c>
      <c r="F867" s="331"/>
      <c r="G867" s="333">
        <f t="shared" si="14"/>
        <v>3153.0899999999929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43</v>
      </c>
      <c r="C868" s="298">
        <v>46070</v>
      </c>
      <c r="D868" s="299" t="s">
        <v>333</v>
      </c>
      <c r="E868" s="331">
        <v>29.8</v>
      </c>
      <c r="F868" s="331"/>
      <c r="G868" s="333">
        <f t="shared" si="14"/>
        <v>3266.8299999999927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42</v>
      </c>
      <c r="C869" s="298">
        <v>46070</v>
      </c>
      <c r="D869" s="299" t="s">
        <v>333</v>
      </c>
      <c r="E869" s="331">
        <v>37.25</v>
      </c>
      <c r="F869" s="331"/>
      <c r="G869" s="333">
        <f t="shared" si="14"/>
        <v>3296.6299999999928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46070</v>
      </c>
      <c r="D870" s="299" t="s">
        <v>424</v>
      </c>
      <c r="E870" s="331">
        <v>7.97</v>
      </c>
      <c r="F870" s="331"/>
      <c r="G870" s="333">
        <f t="shared" si="14"/>
        <v>3333.8799999999928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46070</v>
      </c>
      <c r="D871" s="299" t="s">
        <v>188</v>
      </c>
      <c r="E871" s="331">
        <v>42.65</v>
      </c>
      <c r="F871" s="331"/>
      <c r="G871" s="333">
        <f t="shared" si="14"/>
        <v>3341.8499999999926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46070</v>
      </c>
      <c r="D872" s="299" t="s">
        <v>436</v>
      </c>
      <c r="E872" s="331">
        <v>40</v>
      </c>
      <c r="F872" s="331"/>
      <c r="G872" s="333">
        <f t="shared" si="14"/>
        <v>3384.4999999999927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11</v>
      </c>
      <c r="C873" s="298">
        <v>46070</v>
      </c>
      <c r="D873" s="299" t="s">
        <v>178</v>
      </c>
      <c r="E873" s="331">
        <v>480.91</v>
      </c>
      <c r="F873" s="331"/>
      <c r="G873" s="333">
        <f t="shared" si="14"/>
        <v>3424.4999999999927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23</v>
      </c>
      <c r="C874" s="298">
        <v>46070</v>
      </c>
      <c r="D874" s="299" t="s">
        <v>63</v>
      </c>
      <c r="E874" s="331">
        <v>529.46</v>
      </c>
      <c r="F874" s="331"/>
      <c r="G874" s="333">
        <f t="shared" si="14"/>
        <v>3905.4099999999926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46069</v>
      </c>
      <c r="D875" s="299" t="s">
        <v>324</v>
      </c>
      <c r="E875" s="331">
        <v>16.079999999999998</v>
      </c>
      <c r="F875" s="331"/>
      <c r="G875" s="333">
        <f t="shared" si="14"/>
        <v>4434.8699999999926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46069</v>
      </c>
      <c r="D876" s="299" t="s">
        <v>300</v>
      </c>
      <c r="E876" s="331">
        <v>21.17</v>
      </c>
      <c r="F876" s="331"/>
      <c r="G876" s="333">
        <f t="shared" si="14"/>
        <v>4450.9499999999925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46069</v>
      </c>
      <c r="D877" s="299" t="s">
        <v>300</v>
      </c>
      <c r="E877" s="331">
        <v>17.03</v>
      </c>
      <c r="F877" s="331"/>
      <c r="G877" s="333">
        <f t="shared" si="14"/>
        <v>4472.1199999999926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46069</v>
      </c>
      <c r="D878" s="299" t="s">
        <v>296</v>
      </c>
      <c r="E878" s="331">
        <v>18.309999999999999</v>
      </c>
      <c r="F878" s="331"/>
      <c r="G878" s="333">
        <f t="shared" si="14"/>
        <v>4489.1499999999924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46069</v>
      </c>
      <c r="D879" s="299" t="s">
        <v>301</v>
      </c>
      <c r="E879" s="331">
        <v>19.3</v>
      </c>
      <c r="F879" s="331"/>
      <c r="G879" s="333">
        <f t="shared" si="14"/>
        <v>4507.4599999999928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46069</v>
      </c>
      <c r="D880" s="299" t="s">
        <v>397</v>
      </c>
      <c r="E880" s="331">
        <v>24.67</v>
      </c>
      <c r="F880" s="331"/>
      <c r="G880" s="333">
        <f t="shared" si="14"/>
        <v>4526.7599999999929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287</v>
      </c>
      <c r="B881" s="330" t="s">
        <v>287</v>
      </c>
      <c r="C881" s="298">
        <v>46069</v>
      </c>
      <c r="D881" s="299" t="s">
        <v>397</v>
      </c>
      <c r="E881" s="331">
        <v>152.41999999999999</v>
      </c>
      <c r="F881" s="331">
        <v>152.41999999999999</v>
      </c>
      <c r="G881" s="333">
        <f t="shared" si="14"/>
        <v>4551.429999999993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6</v>
      </c>
      <c r="C882" s="298">
        <v>46068</v>
      </c>
      <c r="D882" s="299" t="s">
        <v>437</v>
      </c>
      <c r="E882" s="331">
        <v>233.83</v>
      </c>
      <c r="F882" s="331"/>
      <c r="G882" s="333">
        <f t="shared" si="14"/>
        <v>4551.429999999993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46068</v>
      </c>
      <c r="D883" s="299" t="s">
        <v>326</v>
      </c>
      <c r="E883" s="331">
        <v>50.87</v>
      </c>
      <c r="F883" s="331"/>
      <c r="G883" s="333">
        <f t="shared" si="14"/>
        <v>4785.2599999999929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46068</v>
      </c>
      <c r="D884" s="299" t="s">
        <v>438</v>
      </c>
      <c r="E884" s="331">
        <v>16</v>
      </c>
      <c r="F884" s="331"/>
      <c r="G884" s="333">
        <f t="shared" si="14"/>
        <v>4836.1299999999928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46068</v>
      </c>
      <c r="D885" s="299" t="s">
        <v>353</v>
      </c>
      <c r="E885" s="331">
        <v>30</v>
      </c>
      <c r="F885" s="331"/>
      <c r="G885" s="333">
        <f t="shared" si="14"/>
        <v>4852.1299999999928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46068</v>
      </c>
      <c r="D886" s="299" t="s">
        <v>306</v>
      </c>
      <c r="E886" s="331">
        <v>76</v>
      </c>
      <c r="F886" s="331"/>
      <c r="G886" s="333">
        <f t="shared" si="14"/>
        <v>4882.1299999999928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3</v>
      </c>
      <c r="C887" s="298">
        <v>46068</v>
      </c>
      <c r="D887" s="299" t="s">
        <v>348</v>
      </c>
      <c r="E887" s="331">
        <v>3.59</v>
      </c>
      <c r="F887" s="331"/>
      <c r="G887" s="333">
        <f t="shared" si="14"/>
        <v>4958.1299999999928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46068</v>
      </c>
      <c r="D888" s="299" t="s">
        <v>439</v>
      </c>
      <c r="E888" s="331">
        <v>70</v>
      </c>
      <c r="F888" s="331"/>
      <c r="G888" s="333">
        <f t="shared" si="14"/>
        <v>4961.719999999993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46068</v>
      </c>
      <c r="D889" s="299" t="s">
        <v>440</v>
      </c>
      <c r="E889" s="331">
        <v>175</v>
      </c>
      <c r="F889" s="331"/>
      <c r="G889" s="333">
        <f t="shared" si="14"/>
        <v>5031.719999999993</v>
      </c>
      <c r="H889" s="334" t="s">
        <v>298</v>
      </c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8</v>
      </c>
      <c r="C890" s="298">
        <v>46067</v>
      </c>
      <c r="D890" s="299" t="s">
        <v>319</v>
      </c>
      <c r="E890" s="331">
        <v>13.09</v>
      </c>
      <c r="F890" s="331"/>
      <c r="G890" s="333">
        <f t="shared" si="14"/>
        <v>5206.719999999993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46067</v>
      </c>
      <c r="D891" s="299" t="s">
        <v>296</v>
      </c>
      <c r="E891" s="331">
        <v>7.56</v>
      </c>
      <c r="F891" s="331"/>
      <c r="G891" s="333">
        <f t="shared" si="14"/>
        <v>5219.8099999999931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46067</v>
      </c>
      <c r="D892" s="299" t="s">
        <v>296</v>
      </c>
      <c r="E892" s="331">
        <v>32.409999999999997</v>
      </c>
      <c r="F892" s="331"/>
      <c r="G892" s="333">
        <f t="shared" si="14"/>
        <v>5227.3699999999935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5</v>
      </c>
      <c r="C893" s="298">
        <v>46067</v>
      </c>
      <c r="D893" s="299" t="s">
        <v>441</v>
      </c>
      <c r="E893" s="331">
        <v>400</v>
      </c>
      <c r="F893" s="331"/>
      <c r="G893" s="333">
        <f t="shared" si="14"/>
        <v>5259.7799999999934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8</v>
      </c>
      <c r="C894" s="298">
        <v>46066</v>
      </c>
      <c r="D894" s="299" t="s">
        <v>319</v>
      </c>
      <c r="E894" s="331">
        <v>41.51</v>
      </c>
      <c r="F894" s="331"/>
      <c r="G894" s="333">
        <f t="shared" si="14"/>
        <v>5659.7799999999934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4</v>
      </c>
      <c r="C895" s="298">
        <v>46066</v>
      </c>
      <c r="D895" s="299" t="s">
        <v>296</v>
      </c>
      <c r="E895" s="331">
        <v>21.55</v>
      </c>
      <c r="F895" s="331"/>
      <c r="G895" s="333">
        <f t="shared" si="14"/>
        <v>5701.2899999999936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46066</v>
      </c>
      <c r="D896" s="299" t="s">
        <v>358</v>
      </c>
      <c r="E896" s="331">
        <v>12.45</v>
      </c>
      <c r="F896" s="331"/>
      <c r="G896" s="333">
        <f t="shared" si="14"/>
        <v>5722.8399999999938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287</v>
      </c>
      <c r="B897" s="330" t="s">
        <v>287</v>
      </c>
      <c r="C897" s="298">
        <v>46066</v>
      </c>
      <c r="D897" s="299" t="s">
        <v>397</v>
      </c>
      <c r="E897" s="331">
        <v>91.38</v>
      </c>
      <c r="F897" s="331">
        <v>91.38</v>
      </c>
      <c r="G897" s="333">
        <f t="shared" si="14"/>
        <v>5735.2899999999936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46066</v>
      </c>
      <c r="D898" s="299" t="s">
        <v>311</v>
      </c>
      <c r="E898" s="331">
        <v>16.48</v>
      </c>
      <c r="F898" s="331"/>
      <c r="G898" s="333">
        <f t="shared" si="14"/>
        <v>5735.2899999999936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46066</v>
      </c>
      <c r="D899" s="299" t="s">
        <v>428</v>
      </c>
      <c r="E899" s="331">
        <v>12.76</v>
      </c>
      <c r="F899" s="331"/>
      <c r="G899" s="333">
        <f t="shared" si="14"/>
        <v>5751.7699999999932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46066</v>
      </c>
      <c r="D900" s="299" t="s">
        <v>329</v>
      </c>
      <c r="E900" s="331">
        <v>37.9</v>
      </c>
      <c r="F900" s="331"/>
      <c r="G900" s="333">
        <f t="shared" si="14"/>
        <v>5764.5299999999934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291</v>
      </c>
      <c r="B901" s="330">
        <v>40</v>
      </c>
      <c r="C901" s="298">
        <v>46066</v>
      </c>
      <c r="D901" s="299" t="s">
        <v>316</v>
      </c>
      <c r="E901" s="331"/>
      <c r="F901" s="331">
        <v>427.18</v>
      </c>
      <c r="G901" s="333">
        <f t="shared" si="14"/>
        <v>5802.429999999993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291</v>
      </c>
      <c r="B902" s="330">
        <v>38</v>
      </c>
      <c r="C902" s="298">
        <v>46066</v>
      </c>
      <c r="D902" s="299" t="s">
        <v>293</v>
      </c>
      <c r="E902" s="331"/>
      <c r="F902" s="331">
        <v>4278.16</v>
      </c>
      <c r="G902" s="333">
        <f t="shared" si="14"/>
        <v>5375.2499999999927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46065</v>
      </c>
      <c r="D903" s="299" t="s">
        <v>357</v>
      </c>
      <c r="E903" s="331">
        <v>111.36</v>
      </c>
      <c r="F903" s="331"/>
      <c r="G903" s="333">
        <f t="shared" si="14"/>
        <v>1097.0899999999931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46065</v>
      </c>
      <c r="D904" s="299" t="s">
        <v>442</v>
      </c>
      <c r="E904" s="331">
        <v>16</v>
      </c>
      <c r="F904" s="331"/>
      <c r="G904" s="333">
        <f t="shared" si="14"/>
        <v>1208.449999999993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46065</v>
      </c>
      <c r="D905" s="299" t="s">
        <v>300</v>
      </c>
      <c r="E905" s="331">
        <v>29.81</v>
      </c>
      <c r="F905" s="331"/>
      <c r="G905" s="333">
        <f t="shared" si="14"/>
        <v>1224.449999999993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19</v>
      </c>
      <c r="C906" s="298">
        <v>46065</v>
      </c>
      <c r="D906" s="299" t="s">
        <v>191</v>
      </c>
      <c r="E906" s="331">
        <v>200</v>
      </c>
      <c r="F906" s="331"/>
      <c r="G906" s="333">
        <f t="shared" si="14"/>
        <v>1254.2599999999929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46065</v>
      </c>
      <c r="D907" s="299" t="s">
        <v>296</v>
      </c>
      <c r="E907" s="331">
        <v>7.56</v>
      </c>
      <c r="F907" s="331"/>
      <c r="G907" s="333">
        <f t="shared" si="14"/>
        <v>1454.2599999999929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4</v>
      </c>
      <c r="C908" s="298">
        <v>46065</v>
      </c>
      <c r="D908" s="299" t="s">
        <v>296</v>
      </c>
      <c r="E908" s="331">
        <v>65.78</v>
      </c>
      <c r="F908" s="331"/>
      <c r="G908" s="333">
        <f t="shared" si="14"/>
        <v>1461.8199999999929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46065</v>
      </c>
      <c r="D909" s="299" t="s">
        <v>296</v>
      </c>
      <c r="E909" s="331">
        <v>3.93</v>
      </c>
      <c r="F909" s="331"/>
      <c r="G909" s="333">
        <f t="shared" si="14"/>
        <v>1527.5999999999929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7</v>
      </c>
      <c r="C910" s="298">
        <v>46065</v>
      </c>
      <c r="D910" s="299" t="s">
        <v>443</v>
      </c>
      <c r="E910" s="331">
        <v>564.83000000000004</v>
      </c>
      <c r="F910" s="331"/>
      <c r="G910" s="333">
        <f t="shared" si="14"/>
        <v>1531.5299999999929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7</v>
      </c>
      <c r="C911" s="298">
        <v>46065</v>
      </c>
      <c r="D911" s="299" t="s">
        <v>444</v>
      </c>
      <c r="E911" s="331">
        <v>70.180000000000007</v>
      </c>
      <c r="F911" s="331"/>
      <c r="G911" s="333">
        <f t="shared" si="14"/>
        <v>2096.3599999999929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46065</v>
      </c>
      <c r="D912" s="299" t="s">
        <v>445</v>
      </c>
      <c r="E912" s="331">
        <v>2.66</v>
      </c>
      <c r="F912" s="331"/>
      <c r="G912" s="333">
        <f t="shared" si="14"/>
        <v>2166.5399999999927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5</v>
      </c>
      <c r="C913" s="298">
        <v>46064</v>
      </c>
      <c r="D913" s="299" t="s">
        <v>429</v>
      </c>
      <c r="E913" s="331">
        <v>103.25</v>
      </c>
      <c r="F913" s="331"/>
      <c r="G913" s="333">
        <f t="shared" si="14"/>
        <v>2169.1999999999925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46064</v>
      </c>
      <c r="D914" s="299" t="s">
        <v>363</v>
      </c>
      <c r="E914" s="331">
        <v>30.39</v>
      </c>
      <c r="F914" s="331"/>
      <c r="G914" s="333">
        <f t="shared" si="14"/>
        <v>2272.4499999999925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46064</v>
      </c>
      <c r="D915" s="299" t="s">
        <v>296</v>
      </c>
      <c r="E915" s="331">
        <v>9.92</v>
      </c>
      <c r="F915" s="331"/>
      <c r="G915" s="333">
        <f t="shared" si="14"/>
        <v>2302.8399999999924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3</v>
      </c>
      <c r="C916" s="298">
        <v>46064</v>
      </c>
      <c r="D916" s="299" t="s">
        <v>295</v>
      </c>
      <c r="E916" s="331">
        <v>3.49</v>
      </c>
      <c r="F916" s="331"/>
      <c r="G916" s="333">
        <f t="shared" si="14"/>
        <v>2312.7599999999925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46064</v>
      </c>
      <c r="D917" s="299" t="s">
        <v>352</v>
      </c>
      <c r="E917" s="331">
        <v>19.16</v>
      </c>
      <c r="F917" s="331"/>
      <c r="G917" s="333">
        <f t="shared" si="14"/>
        <v>2316.2499999999923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46063</v>
      </c>
      <c r="D918" s="299" t="s">
        <v>412</v>
      </c>
      <c r="E918" s="331">
        <v>-8</v>
      </c>
      <c r="F918" s="331"/>
      <c r="G918" s="333">
        <f t="shared" si="14"/>
        <v>2335.4099999999921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46063</v>
      </c>
      <c r="D919" s="299" t="s">
        <v>446</v>
      </c>
      <c r="E919" s="331">
        <v>-0.04</v>
      </c>
      <c r="F919" s="331"/>
      <c r="G919" s="333">
        <f t="shared" si="14"/>
        <v>2327.4099999999921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335</v>
      </c>
      <c r="B920" s="330" t="s">
        <v>335</v>
      </c>
      <c r="C920" s="298">
        <v>46063</v>
      </c>
      <c r="D920" s="299" t="s">
        <v>447</v>
      </c>
      <c r="E920" s="331">
        <v>65.78</v>
      </c>
      <c r="F920" s="331"/>
      <c r="G920" s="333">
        <f t="shared" si="14"/>
        <v>2327.3699999999922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13</v>
      </c>
      <c r="C921" s="298">
        <v>46063</v>
      </c>
      <c r="D921" s="299" t="s">
        <v>182</v>
      </c>
      <c r="E921" s="331">
        <v>159.35</v>
      </c>
      <c r="F921" s="331"/>
      <c r="G921" s="333">
        <f t="shared" si="14"/>
        <v>2393.1499999999924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46063</v>
      </c>
      <c r="D922" s="299" t="s">
        <v>296</v>
      </c>
      <c r="E922" s="331">
        <v>16.29</v>
      </c>
      <c r="F922" s="331"/>
      <c r="G922" s="333">
        <f t="shared" si="14"/>
        <v>2552.4999999999923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46063</v>
      </c>
      <c r="D923" s="299" t="s">
        <v>311</v>
      </c>
      <c r="E923" s="331">
        <v>19.329999999999998</v>
      </c>
      <c r="F923" s="331"/>
      <c r="G923" s="333">
        <f t="shared" si="14"/>
        <v>2568.7899999999922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46062</v>
      </c>
      <c r="D924" s="299" t="s">
        <v>448</v>
      </c>
      <c r="E924" s="331">
        <v>8.61</v>
      </c>
      <c r="F924" s="331"/>
      <c r="G924" s="333">
        <f t="shared" ref="G924:G1169" si="15">G925-E924+F924</f>
        <v>2588.1199999999922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46062</v>
      </c>
      <c r="D925" s="299" t="s">
        <v>296</v>
      </c>
      <c r="E925" s="331">
        <v>13.41</v>
      </c>
      <c r="F925" s="331"/>
      <c r="G925" s="333">
        <f t="shared" si="15"/>
        <v>2596.7299999999923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18</v>
      </c>
      <c r="C926" s="298">
        <v>46062</v>
      </c>
      <c r="D926" s="299" t="s">
        <v>361</v>
      </c>
      <c r="E926" s="331">
        <v>400</v>
      </c>
      <c r="F926" s="331"/>
      <c r="G926" s="333">
        <f t="shared" si="15"/>
        <v>2610.1399999999921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9</v>
      </c>
      <c r="C927" s="298">
        <v>46062</v>
      </c>
      <c r="D927" s="299" t="s">
        <v>58</v>
      </c>
      <c r="E927" s="331">
        <v>1281.53</v>
      </c>
      <c r="F927" s="331"/>
      <c r="G927" s="333">
        <f t="shared" si="15"/>
        <v>3010.1399999999921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5</v>
      </c>
      <c r="C928" s="298">
        <v>46062</v>
      </c>
      <c r="D928" s="299" t="s">
        <v>449</v>
      </c>
      <c r="E928" s="331">
        <v>50</v>
      </c>
      <c r="F928" s="331"/>
      <c r="G928" s="333">
        <f t="shared" si="15"/>
        <v>4291.6699999999919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46062</v>
      </c>
      <c r="D929" s="299" t="s">
        <v>450</v>
      </c>
      <c r="E929" s="331">
        <v>12.1</v>
      </c>
      <c r="F929" s="331"/>
      <c r="G929" s="333">
        <f t="shared" si="15"/>
        <v>4341.6699999999919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1</v>
      </c>
      <c r="C930" s="298">
        <v>46061</v>
      </c>
      <c r="D930" s="299" t="s">
        <v>306</v>
      </c>
      <c r="E930" s="331">
        <v>72.099999999999994</v>
      </c>
      <c r="F930" s="331"/>
      <c r="G930" s="333">
        <f t="shared" si="15"/>
        <v>4353.7699999999923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8</v>
      </c>
      <c r="C931" s="298">
        <v>46061</v>
      </c>
      <c r="D931" s="299" t="s">
        <v>319</v>
      </c>
      <c r="E931" s="331">
        <v>30.25</v>
      </c>
      <c r="F931" s="331"/>
      <c r="G931" s="333">
        <f t="shared" si="15"/>
        <v>4425.8699999999926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46061</v>
      </c>
      <c r="D932" s="299" t="s">
        <v>296</v>
      </c>
      <c r="E932" s="331">
        <v>3.72</v>
      </c>
      <c r="F932" s="331"/>
      <c r="G932" s="333">
        <f t="shared" si="15"/>
        <v>4456.1199999999926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46061</v>
      </c>
      <c r="D933" s="299" t="s">
        <v>296</v>
      </c>
      <c r="E933" s="331">
        <v>41.6</v>
      </c>
      <c r="F933" s="331"/>
      <c r="G933" s="333">
        <f t="shared" si="15"/>
        <v>4459.8399999999929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46061</v>
      </c>
      <c r="D934" s="299" t="s">
        <v>451</v>
      </c>
      <c r="E934" s="331">
        <v>1</v>
      </c>
      <c r="F934" s="331"/>
      <c r="G934" s="333">
        <f t="shared" si="15"/>
        <v>4501.4399999999932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46061</v>
      </c>
      <c r="D935" s="299" t="s">
        <v>358</v>
      </c>
      <c r="E935" s="331">
        <v>10.17</v>
      </c>
      <c r="F935" s="331"/>
      <c r="G935" s="333">
        <f t="shared" si="15"/>
        <v>4502.4399999999932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287</v>
      </c>
      <c r="B936" s="330" t="s">
        <v>287</v>
      </c>
      <c r="C936" s="298">
        <v>46060</v>
      </c>
      <c r="D936" s="299" t="s">
        <v>452</v>
      </c>
      <c r="E936" s="331">
        <v>367.77</v>
      </c>
      <c r="F936" s="331">
        <v>367.77</v>
      </c>
      <c r="G936" s="333">
        <f t="shared" si="15"/>
        <v>4512.6099999999933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46060</v>
      </c>
      <c r="D937" s="299" t="s">
        <v>310</v>
      </c>
      <c r="E937" s="331">
        <v>32.36</v>
      </c>
      <c r="F937" s="331"/>
      <c r="G937" s="333">
        <f t="shared" si="15"/>
        <v>4512.6099999999933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46060</v>
      </c>
      <c r="D938" s="299" t="s">
        <v>453</v>
      </c>
      <c r="E938" s="331">
        <v>41.39</v>
      </c>
      <c r="F938" s="331"/>
      <c r="G938" s="333">
        <f t="shared" si="15"/>
        <v>4544.969999999993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46060</v>
      </c>
      <c r="D939" s="299" t="s">
        <v>445</v>
      </c>
      <c r="E939" s="331">
        <v>35.770000000000003</v>
      </c>
      <c r="F939" s="331"/>
      <c r="G939" s="333">
        <f t="shared" si="15"/>
        <v>4586.3599999999933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46060</v>
      </c>
      <c r="D940" s="299" t="s">
        <v>348</v>
      </c>
      <c r="E940" s="331">
        <v>25</v>
      </c>
      <c r="F940" s="331"/>
      <c r="G940" s="333">
        <f t="shared" si="15"/>
        <v>4622.1299999999937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46060</v>
      </c>
      <c r="D941" s="299" t="s">
        <v>296</v>
      </c>
      <c r="E941" s="331">
        <v>6.69</v>
      </c>
      <c r="F941" s="331"/>
      <c r="G941" s="333">
        <f t="shared" si="15"/>
        <v>4647.1299999999937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46060</v>
      </c>
      <c r="D942" s="299" t="s">
        <v>296</v>
      </c>
      <c r="E942" s="331">
        <v>47.85</v>
      </c>
      <c r="F942" s="331"/>
      <c r="G942" s="333">
        <f t="shared" si="15"/>
        <v>4653.8199999999933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46059</v>
      </c>
      <c r="D943" s="299" t="s">
        <v>301</v>
      </c>
      <c r="E943" s="331">
        <v>20</v>
      </c>
      <c r="F943" s="331"/>
      <c r="G943" s="333">
        <f t="shared" si="15"/>
        <v>4701.6699999999937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291</v>
      </c>
      <c r="B944" s="330">
        <v>40</v>
      </c>
      <c r="C944" s="298">
        <v>46059</v>
      </c>
      <c r="D944" s="299" t="s">
        <v>316</v>
      </c>
      <c r="E944" s="331"/>
      <c r="F944" s="331">
        <v>822.99</v>
      </c>
      <c r="G944" s="333">
        <f t="shared" si="15"/>
        <v>4721.6699999999937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14</v>
      </c>
      <c r="C945" s="298">
        <v>46059</v>
      </c>
      <c r="D945" s="299" t="s">
        <v>366</v>
      </c>
      <c r="E945" s="331">
        <v>66.67</v>
      </c>
      <c r="F945" s="331"/>
      <c r="G945" s="333">
        <f t="shared" si="15"/>
        <v>3898.6799999999935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46059</v>
      </c>
      <c r="D946" s="299" t="s">
        <v>296</v>
      </c>
      <c r="E946" s="331">
        <v>9.35</v>
      </c>
      <c r="F946" s="331"/>
      <c r="G946" s="333">
        <f t="shared" si="15"/>
        <v>3965.3499999999935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46059</v>
      </c>
      <c r="D947" s="299" t="s">
        <v>296</v>
      </c>
      <c r="E947" s="331">
        <v>45.81</v>
      </c>
      <c r="F947" s="331"/>
      <c r="G947" s="333">
        <f t="shared" si="15"/>
        <v>3974.6999999999935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46059</v>
      </c>
      <c r="D948" s="299" t="s">
        <v>353</v>
      </c>
      <c r="E948" s="331">
        <v>22.98</v>
      </c>
      <c r="F948" s="331"/>
      <c r="G948" s="333">
        <f t="shared" si="15"/>
        <v>4020.5099999999934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46059</v>
      </c>
      <c r="D949" s="299" t="s">
        <v>301</v>
      </c>
      <c r="E949" s="331">
        <v>46.5</v>
      </c>
      <c r="F949" s="331"/>
      <c r="G949" s="333">
        <f t="shared" si="15"/>
        <v>4043.4899999999934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46059</v>
      </c>
      <c r="D950" s="299" t="s">
        <v>358</v>
      </c>
      <c r="E950" s="331">
        <v>10.17</v>
      </c>
      <c r="F950" s="331"/>
      <c r="G950" s="333">
        <f t="shared" si="15"/>
        <v>4089.9899999999934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8</v>
      </c>
      <c r="C951" s="298">
        <v>46059</v>
      </c>
      <c r="D951" s="299" t="s">
        <v>435</v>
      </c>
      <c r="E951" s="331">
        <v>81.2</v>
      </c>
      <c r="F951" s="331"/>
      <c r="G951" s="333">
        <f t="shared" si="15"/>
        <v>4100.1599999999935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46058</v>
      </c>
      <c r="D952" s="299" t="s">
        <v>301</v>
      </c>
      <c r="E952" s="331">
        <v>21</v>
      </c>
      <c r="F952" s="331"/>
      <c r="G952" s="333">
        <f t="shared" si="15"/>
        <v>4181.3599999999933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291</v>
      </c>
      <c r="B953" s="330">
        <v>39</v>
      </c>
      <c r="C953" s="298">
        <v>46058</v>
      </c>
      <c r="D953" s="299" t="s">
        <v>292</v>
      </c>
      <c r="E953" s="331"/>
      <c r="F953" s="331">
        <v>2763.79</v>
      </c>
      <c r="G953" s="333">
        <f t="shared" si="15"/>
        <v>4202.3599999999933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46058</v>
      </c>
      <c r="D954" s="299" t="s">
        <v>357</v>
      </c>
      <c r="E954" s="331">
        <v>95.35</v>
      </c>
      <c r="F954" s="331"/>
      <c r="G954" s="333">
        <f t="shared" si="15"/>
        <v>1438.5699999999933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46058</v>
      </c>
      <c r="D955" s="299" t="s">
        <v>353</v>
      </c>
      <c r="E955" s="331">
        <v>14.99</v>
      </c>
      <c r="F955" s="331"/>
      <c r="G955" s="333">
        <f t="shared" si="15"/>
        <v>1533.9199999999933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287</v>
      </c>
      <c r="B956" s="330" t="s">
        <v>287</v>
      </c>
      <c r="C956" s="298">
        <v>46058</v>
      </c>
      <c r="D956" s="299" t="s">
        <v>452</v>
      </c>
      <c r="E956" s="331">
        <v>77.569999999999993</v>
      </c>
      <c r="F956" s="331">
        <v>77.569999999999993</v>
      </c>
      <c r="G956" s="333">
        <f t="shared" si="15"/>
        <v>1548.9099999999933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46057</v>
      </c>
      <c r="D957" s="299" t="s">
        <v>344</v>
      </c>
      <c r="E957" s="331">
        <v>50</v>
      </c>
      <c r="F957" s="331"/>
      <c r="G957" s="333">
        <f t="shared" si="15"/>
        <v>1548.9099999999933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46057</v>
      </c>
      <c r="D958" s="299" t="s">
        <v>306</v>
      </c>
      <c r="E958" s="331">
        <v>62.03</v>
      </c>
      <c r="F958" s="331"/>
      <c r="G958" s="333">
        <f t="shared" si="15"/>
        <v>1598.9099999999933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46057</v>
      </c>
      <c r="D959" s="299" t="s">
        <v>296</v>
      </c>
      <c r="E959" s="331">
        <v>14.91</v>
      </c>
      <c r="F959" s="331"/>
      <c r="G959" s="333">
        <f t="shared" si="15"/>
        <v>1660.9399999999932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4</v>
      </c>
      <c r="C960" s="298">
        <v>46057</v>
      </c>
      <c r="D960" s="299" t="s">
        <v>310</v>
      </c>
      <c r="E960" s="331">
        <v>63.38</v>
      </c>
      <c r="F960" s="331"/>
      <c r="G960" s="333">
        <f t="shared" si="15"/>
        <v>1675.8499999999933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287</v>
      </c>
      <c r="B961" s="330" t="s">
        <v>287</v>
      </c>
      <c r="C961" s="298">
        <v>46057</v>
      </c>
      <c r="D961" s="299" t="s">
        <v>454</v>
      </c>
      <c r="E961" s="331">
        <v>192.78</v>
      </c>
      <c r="F961" s="331">
        <v>192.78</v>
      </c>
      <c r="G961" s="333">
        <f t="shared" si="15"/>
        <v>1739.2299999999934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14</v>
      </c>
      <c r="C962" s="298">
        <v>46057</v>
      </c>
      <c r="D962" s="299" t="s">
        <v>367</v>
      </c>
      <c r="E962" s="331">
        <v>68.739999999999995</v>
      </c>
      <c r="F962" s="331"/>
      <c r="G962" s="333">
        <f t="shared" si="15"/>
        <v>1739.2299999999934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46057</v>
      </c>
      <c r="D963" s="299" t="s">
        <v>300</v>
      </c>
      <c r="E963" s="331">
        <v>-42.58</v>
      </c>
      <c r="F963" s="331"/>
      <c r="G963" s="333">
        <f t="shared" si="15"/>
        <v>1807.9699999999934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1</v>
      </c>
      <c r="C964" s="298">
        <v>46057</v>
      </c>
      <c r="D964" s="299" t="s">
        <v>371</v>
      </c>
      <c r="E964" s="331">
        <v>31.36</v>
      </c>
      <c r="F964" s="331"/>
      <c r="G964" s="333">
        <f t="shared" si="15"/>
        <v>1765.3899999999935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17</v>
      </c>
      <c r="C965" s="298">
        <v>46057</v>
      </c>
      <c r="D965" s="299" t="s">
        <v>370</v>
      </c>
      <c r="E965" s="331">
        <v>99</v>
      </c>
      <c r="F965" s="331"/>
      <c r="G965" s="333">
        <f t="shared" si="15"/>
        <v>1796.7499999999934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284</v>
      </c>
      <c r="B966" s="330">
        <v>36</v>
      </c>
      <c r="C966" s="298">
        <v>46056</v>
      </c>
      <c r="D966" s="299" t="s">
        <v>374</v>
      </c>
      <c r="E966" s="331">
        <v>50</v>
      </c>
      <c r="F966" s="331"/>
      <c r="G966" s="333">
        <f t="shared" si="15"/>
        <v>1895.7499999999934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46056</v>
      </c>
      <c r="D967" s="299" t="s">
        <v>319</v>
      </c>
      <c r="E967" s="331">
        <v>7.92</v>
      </c>
      <c r="F967" s="331"/>
      <c r="G967" s="333">
        <f t="shared" si="15"/>
        <v>1945.7499999999934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24</v>
      </c>
      <c r="C968" s="298">
        <v>46056</v>
      </c>
      <c r="D968" s="299" t="s">
        <v>860</v>
      </c>
      <c r="E968" s="331">
        <v>83.58</v>
      </c>
      <c r="F968" s="331"/>
      <c r="G968" s="333">
        <f t="shared" si="15"/>
        <v>1953.6699999999935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4</v>
      </c>
      <c r="C969" s="298">
        <v>46056</v>
      </c>
      <c r="D969" s="299" t="s">
        <v>455</v>
      </c>
      <c r="E969" s="331">
        <v>28.64</v>
      </c>
      <c r="F969" s="331"/>
      <c r="G969" s="333">
        <f t="shared" si="15"/>
        <v>2037.2499999999934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46056</v>
      </c>
      <c r="D970" s="299" t="s">
        <v>358</v>
      </c>
      <c r="E970" s="331">
        <v>9.4700000000000006</v>
      </c>
      <c r="F970" s="331"/>
      <c r="G970" s="333">
        <f t="shared" si="15"/>
        <v>2065.8899999999935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6</v>
      </c>
      <c r="C971" s="298">
        <v>46055</v>
      </c>
      <c r="D971" s="299" t="s">
        <v>456</v>
      </c>
      <c r="E971" s="331">
        <v>20</v>
      </c>
      <c r="F971" s="331"/>
      <c r="G971" s="333">
        <f t="shared" si="15"/>
        <v>2075.3599999999933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17</v>
      </c>
      <c r="C972" s="298">
        <v>46055</v>
      </c>
      <c r="D972" s="299" t="s">
        <v>188</v>
      </c>
      <c r="E972" s="331">
        <v>41.54</v>
      </c>
      <c r="F972" s="331"/>
      <c r="G972" s="333">
        <f t="shared" si="15"/>
        <v>2095.3599999999933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46055</v>
      </c>
      <c r="D973" s="299" t="s">
        <v>296</v>
      </c>
      <c r="E973" s="331">
        <v>9.92</v>
      </c>
      <c r="F973" s="331"/>
      <c r="G973" s="333">
        <f t="shared" si="15"/>
        <v>2136.8999999999933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46055</v>
      </c>
      <c r="D974" s="299" t="s">
        <v>457</v>
      </c>
      <c r="E974" s="331">
        <v>155.38</v>
      </c>
      <c r="F974" s="331"/>
      <c r="G974" s="333">
        <f t="shared" si="15"/>
        <v>2146.8199999999933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21</v>
      </c>
      <c r="C975" s="298">
        <v>46055</v>
      </c>
      <c r="D975" s="299" t="s">
        <v>194</v>
      </c>
      <c r="E975" s="331">
        <v>27.35</v>
      </c>
      <c r="F975" s="331"/>
      <c r="G975" s="333">
        <f t="shared" si="15"/>
        <v>2302.1999999999935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46054</v>
      </c>
      <c r="D976" s="299" t="s">
        <v>300</v>
      </c>
      <c r="E976" s="331">
        <v>59.37</v>
      </c>
      <c r="F976" s="331"/>
      <c r="G976" s="333">
        <f t="shared" si="15"/>
        <v>2329.5499999999934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22</v>
      </c>
      <c r="C977" s="298">
        <v>46054</v>
      </c>
      <c r="D977" s="299" t="s">
        <v>375</v>
      </c>
      <c r="E977" s="331">
        <v>6.37</v>
      </c>
      <c r="F977" s="331"/>
      <c r="G977" s="333">
        <f t="shared" si="15"/>
        <v>2388.9199999999933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46054</v>
      </c>
      <c r="D978" s="299" t="s">
        <v>458</v>
      </c>
      <c r="E978" s="331">
        <v>44.65</v>
      </c>
      <c r="F978" s="331"/>
      <c r="G978" s="333">
        <f t="shared" si="15"/>
        <v>2395.2899999999931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7</v>
      </c>
      <c r="C979" s="298">
        <v>46054</v>
      </c>
      <c r="D979" s="299" t="s">
        <v>338</v>
      </c>
      <c r="E979" s="331">
        <v>35.17</v>
      </c>
      <c r="F979" s="331"/>
      <c r="G979" s="333">
        <f t="shared" si="15"/>
        <v>2439.9399999999932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4</v>
      </c>
      <c r="C980" s="298">
        <v>46054</v>
      </c>
      <c r="D980" s="299" t="s">
        <v>310</v>
      </c>
      <c r="E980" s="331">
        <v>28.48</v>
      </c>
      <c r="F980" s="331"/>
      <c r="G980" s="333">
        <f t="shared" si="15"/>
        <v>2475.1099999999933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1</v>
      </c>
      <c r="C981" s="298">
        <v>46054</v>
      </c>
      <c r="D981" s="299" t="s">
        <v>311</v>
      </c>
      <c r="E981" s="331">
        <v>125.07</v>
      </c>
      <c r="F981" s="331"/>
      <c r="G981" s="333">
        <f t="shared" si="15"/>
        <v>2503.5899999999933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46054</v>
      </c>
      <c r="D982" s="299" t="s">
        <v>458</v>
      </c>
      <c r="E982" s="331">
        <v>100</v>
      </c>
      <c r="F982" s="331"/>
      <c r="G982" s="333">
        <f t="shared" si="15"/>
        <v>2628.6599999999935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1</v>
      </c>
      <c r="C983" s="298">
        <v>46054</v>
      </c>
      <c r="D983" s="299" t="s">
        <v>329</v>
      </c>
      <c r="E983" s="331">
        <v>194.96</v>
      </c>
      <c r="F983" s="331"/>
      <c r="G983" s="333">
        <f t="shared" si="15"/>
        <v>2728.6599999999935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46054</v>
      </c>
      <c r="D984" s="299" t="s">
        <v>410</v>
      </c>
      <c r="E984" s="331">
        <v>75.53</v>
      </c>
      <c r="F984" s="331"/>
      <c r="G984" s="333">
        <f t="shared" si="15"/>
        <v>2923.6199999999935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284</v>
      </c>
      <c r="B985" s="330">
        <v>37</v>
      </c>
      <c r="C985" s="298">
        <v>46053</v>
      </c>
      <c r="D985" s="299" t="s">
        <v>459</v>
      </c>
      <c r="E985" s="331">
        <v>3194.64</v>
      </c>
      <c r="F985" s="331"/>
      <c r="G985" s="333">
        <f t="shared" si="15"/>
        <v>2999.1499999999937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286</v>
      </c>
      <c r="B986" s="330">
        <v>25</v>
      </c>
      <c r="C986" s="298">
        <v>46053</v>
      </c>
      <c r="D986" s="298" t="s">
        <v>204</v>
      </c>
      <c r="E986" s="331">
        <v>350</v>
      </c>
      <c r="F986" s="331"/>
      <c r="G986" s="333">
        <f t="shared" si="15"/>
        <v>6193.7899999999936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286</v>
      </c>
      <c r="B987" s="330">
        <v>26</v>
      </c>
      <c r="C987" s="298">
        <v>46053</v>
      </c>
      <c r="D987" s="298" t="s">
        <v>205</v>
      </c>
      <c r="E987" s="331">
        <v>320</v>
      </c>
      <c r="F987" s="331"/>
      <c r="G987" s="333">
        <f t="shared" si="15"/>
        <v>6543.7899999999936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286</v>
      </c>
      <c r="B988" s="330">
        <v>27</v>
      </c>
      <c r="C988" s="298">
        <v>46053</v>
      </c>
      <c r="D988" s="298" t="s">
        <v>206</v>
      </c>
      <c r="E988" s="331">
        <v>25</v>
      </c>
      <c r="F988" s="331"/>
      <c r="G988" s="333">
        <f t="shared" si="15"/>
        <v>6863.7899999999936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286</v>
      </c>
      <c r="B989" s="330">
        <v>28</v>
      </c>
      <c r="C989" s="298">
        <v>46053</v>
      </c>
      <c r="D989" s="298" t="s">
        <v>207</v>
      </c>
      <c r="E989" s="331">
        <v>25</v>
      </c>
      <c r="F989" s="331"/>
      <c r="G989" s="333">
        <f t="shared" si="15"/>
        <v>6888.7899999999936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286</v>
      </c>
      <c r="B990" s="330">
        <v>29</v>
      </c>
      <c r="C990" s="298">
        <v>46053</v>
      </c>
      <c r="D990" s="298" t="s">
        <v>208</v>
      </c>
      <c r="E990" s="331">
        <v>45</v>
      </c>
      <c r="F990" s="331"/>
      <c r="G990" s="333">
        <f t="shared" si="15"/>
        <v>6913.7899999999936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286</v>
      </c>
      <c r="B991" s="330">
        <v>30</v>
      </c>
      <c r="C991" s="298">
        <v>46053</v>
      </c>
      <c r="D991" s="298" t="s">
        <v>209</v>
      </c>
      <c r="E991" s="331">
        <v>400</v>
      </c>
      <c r="F991" s="331"/>
      <c r="G991" s="333">
        <f t="shared" si="15"/>
        <v>6958.7899999999936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286</v>
      </c>
      <c r="B992" s="330">
        <v>31</v>
      </c>
      <c r="C992" s="298">
        <v>46053</v>
      </c>
      <c r="D992" s="298" t="s">
        <v>210</v>
      </c>
      <c r="E992" s="331">
        <v>375</v>
      </c>
      <c r="F992" s="331"/>
      <c r="G992" s="333">
        <f t="shared" si="15"/>
        <v>7358.7899999999936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286</v>
      </c>
      <c r="B993" s="330">
        <v>32</v>
      </c>
      <c r="C993" s="298">
        <v>46053</v>
      </c>
      <c r="D993" s="298" t="s">
        <v>211</v>
      </c>
      <c r="E993" s="331">
        <v>100</v>
      </c>
      <c r="F993" s="331"/>
      <c r="G993" s="333">
        <f t="shared" si="15"/>
        <v>7733.7899999999936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286</v>
      </c>
      <c r="B994" s="330">
        <v>33</v>
      </c>
      <c r="C994" s="298">
        <v>46053</v>
      </c>
      <c r="D994" s="298" t="s">
        <v>212</v>
      </c>
      <c r="E994" s="331">
        <v>85</v>
      </c>
      <c r="F994" s="331"/>
      <c r="G994" s="333">
        <f t="shared" si="15"/>
        <v>7833.7899999999936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286</v>
      </c>
      <c r="B995" s="330">
        <v>34</v>
      </c>
      <c r="C995" s="298">
        <v>46053</v>
      </c>
      <c r="D995" s="298" t="s">
        <v>213</v>
      </c>
      <c r="E995" s="331">
        <v>230</v>
      </c>
      <c r="F995" s="331"/>
      <c r="G995" s="333">
        <f t="shared" si="15"/>
        <v>7918.7899999999936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286</v>
      </c>
      <c r="B996" s="330">
        <v>35</v>
      </c>
      <c r="C996" s="298">
        <v>46053</v>
      </c>
      <c r="D996" s="298" t="s">
        <v>214</v>
      </c>
      <c r="E996" s="331">
        <v>45</v>
      </c>
      <c r="F996" s="331"/>
      <c r="G996" s="333">
        <f t="shared" si="15"/>
        <v>8148.7899999999936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46053</v>
      </c>
      <c r="D997" s="298" t="s">
        <v>319</v>
      </c>
      <c r="E997" s="331">
        <v>31.03</v>
      </c>
      <c r="F997" s="331"/>
      <c r="G997" s="333">
        <f t="shared" si="15"/>
        <v>8193.7899999999936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10</v>
      </c>
      <c r="C998" s="298">
        <v>46053</v>
      </c>
      <c r="D998" s="298" t="s">
        <v>176</v>
      </c>
      <c r="E998" s="331">
        <v>17.899999999999999</v>
      </c>
      <c r="F998" s="331"/>
      <c r="G998" s="333">
        <f t="shared" si="15"/>
        <v>8224.8199999999943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46053</v>
      </c>
      <c r="D999" s="298" t="s">
        <v>348</v>
      </c>
      <c r="E999" s="331">
        <v>18.84</v>
      </c>
      <c r="F999" s="331"/>
      <c r="G999" s="333">
        <f t="shared" si="15"/>
        <v>8242.7199999999939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46053</v>
      </c>
      <c r="D1000" s="298" t="s">
        <v>319</v>
      </c>
      <c r="E1000" s="331">
        <v>25.54</v>
      </c>
      <c r="F1000" s="331"/>
      <c r="G1000" s="333">
        <f t="shared" si="15"/>
        <v>8261.559999999994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8</v>
      </c>
      <c r="C1001" s="298">
        <v>46053</v>
      </c>
      <c r="D1001" s="298" t="s">
        <v>308</v>
      </c>
      <c r="E1001" s="331">
        <v>52.59</v>
      </c>
      <c r="F1001" s="331"/>
      <c r="G1001" s="333">
        <f t="shared" si="15"/>
        <v>8287.0999999999949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335</v>
      </c>
      <c r="B1002" s="330" t="s">
        <v>335</v>
      </c>
      <c r="C1002" s="298">
        <v>46052</v>
      </c>
      <c r="D1002" s="299" t="s">
        <v>460</v>
      </c>
      <c r="E1002" s="331"/>
      <c r="F1002" s="331">
        <v>422</v>
      </c>
      <c r="G1002" s="333">
        <f t="shared" si="15"/>
        <v>8339.6899999999951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5</v>
      </c>
      <c r="C1003" s="298">
        <v>46052</v>
      </c>
      <c r="D1003" s="299" t="s">
        <v>864</v>
      </c>
      <c r="E1003" s="331">
        <v>200</v>
      </c>
      <c r="F1003" s="331"/>
      <c r="G1003" s="333">
        <f t="shared" si="15"/>
        <v>7917.6899999999951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46052</v>
      </c>
      <c r="D1004" s="299" t="s">
        <v>296</v>
      </c>
      <c r="E1004" s="331">
        <v>8.52</v>
      </c>
      <c r="F1004" s="331"/>
      <c r="G1004" s="333">
        <f t="shared" si="15"/>
        <v>8117.6899999999951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46052</v>
      </c>
      <c r="D1005" s="299" t="s">
        <v>461</v>
      </c>
      <c r="E1005" s="331">
        <v>831.92</v>
      </c>
      <c r="F1005" s="331">
        <v>831.92</v>
      </c>
      <c r="G1005" s="333">
        <f t="shared" si="15"/>
        <v>8126.2099999999955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5</v>
      </c>
      <c r="C1006" s="298">
        <v>46052</v>
      </c>
      <c r="D1006" s="299" t="s">
        <v>441</v>
      </c>
      <c r="E1006" s="331">
        <v>200</v>
      </c>
      <c r="F1006" s="331"/>
      <c r="G1006" s="333">
        <f t="shared" si="15"/>
        <v>8126.2099999999955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46052</v>
      </c>
      <c r="D1007" s="299" t="s">
        <v>324</v>
      </c>
      <c r="E1007" s="331">
        <v>11.04</v>
      </c>
      <c r="F1007" s="331"/>
      <c r="G1007" s="333">
        <f t="shared" si="15"/>
        <v>8326.2099999999955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291</v>
      </c>
      <c r="B1008" s="330">
        <v>38</v>
      </c>
      <c r="C1008" s="298">
        <v>46051</v>
      </c>
      <c r="D1008" s="299" t="s">
        <v>293</v>
      </c>
      <c r="E1008" s="331"/>
      <c r="F1008" s="331">
        <v>4365.6499999999996</v>
      </c>
      <c r="G1008" s="333">
        <f t="shared" si="15"/>
        <v>8337.2499999999964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46051</v>
      </c>
      <c r="D1009" s="299" t="s">
        <v>296</v>
      </c>
      <c r="E1009" s="331">
        <v>18.28</v>
      </c>
      <c r="F1009" s="331"/>
      <c r="G1009" s="333">
        <f t="shared" si="15"/>
        <v>3971.5999999999976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4</v>
      </c>
      <c r="C1010" s="298">
        <v>46051</v>
      </c>
      <c r="D1010" s="299" t="s">
        <v>295</v>
      </c>
      <c r="E1010" s="331">
        <v>57.06</v>
      </c>
      <c r="F1010" s="331"/>
      <c r="G1010" s="333">
        <f t="shared" si="15"/>
        <v>3989.8799999999978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287</v>
      </c>
      <c r="B1011" s="330" t="s">
        <v>287</v>
      </c>
      <c r="C1011" s="298">
        <v>46051</v>
      </c>
      <c r="D1011" s="299" t="s">
        <v>462</v>
      </c>
      <c r="E1011" s="331">
        <v>89.42</v>
      </c>
      <c r="F1011" s="331">
        <v>89.42</v>
      </c>
      <c r="G1011" s="333">
        <f t="shared" si="15"/>
        <v>4046.9399999999978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46051</v>
      </c>
      <c r="D1012" s="299" t="s">
        <v>463</v>
      </c>
      <c r="E1012" s="331">
        <v>59</v>
      </c>
      <c r="F1012" s="331"/>
      <c r="G1012" s="333">
        <f t="shared" si="15"/>
        <v>4046.9399999999978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46051</v>
      </c>
      <c r="D1013" s="299" t="s">
        <v>371</v>
      </c>
      <c r="E1013" s="331">
        <v>19.899999999999999</v>
      </c>
      <c r="F1013" s="331"/>
      <c r="G1013" s="333">
        <f t="shared" si="15"/>
        <v>4105.9399999999978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46050</v>
      </c>
      <c r="D1014" s="299" t="s">
        <v>353</v>
      </c>
      <c r="E1014" s="331">
        <v>14.99</v>
      </c>
      <c r="F1014" s="331"/>
      <c r="G1014" s="333">
        <f t="shared" si="15"/>
        <v>4125.8399999999974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6</v>
      </c>
      <c r="C1015" s="298">
        <v>46050</v>
      </c>
      <c r="D1015" s="299" t="s">
        <v>464</v>
      </c>
      <c r="E1015" s="331">
        <v>25</v>
      </c>
      <c r="F1015" s="331"/>
      <c r="G1015" s="333">
        <f t="shared" si="15"/>
        <v>4140.8299999999972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46050</v>
      </c>
      <c r="D1016" s="299" t="s">
        <v>865</v>
      </c>
      <c r="E1016" s="331">
        <v>6</v>
      </c>
      <c r="F1016" s="331"/>
      <c r="G1016" s="333">
        <f t="shared" si="15"/>
        <v>4165.8299999999972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46050</v>
      </c>
      <c r="D1017" s="299" t="s">
        <v>866</v>
      </c>
      <c r="E1017" s="331">
        <v>15</v>
      </c>
      <c r="F1017" s="331"/>
      <c r="G1017" s="333">
        <f t="shared" si="15"/>
        <v>4171.8299999999972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46050</v>
      </c>
      <c r="D1018" s="299" t="s">
        <v>296</v>
      </c>
      <c r="E1018" s="331">
        <v>12.71</v>
      </c>
      <c r="F1018" s="331"/>
      <c r="G1018" s="333">
        <f t="shared" si="15"/>
        <v>4186.8299999999972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287</v>
      </c>
      <c r="B1019" s="330" t="s">
        <v>287</v>
      </c>
      <c r="C1019" s="298">
        <v>46050</v>
      </c>
      <c r="D1019" s="299" t="s">
        <v>452</v>
      </c>
      <c r="E1019" s="331">
        <v>1475.9</v>
      </c>
      <c r="F1019" s="331">
        <v>1475.9</v>
      </c>
      <c r="G1019" s="333">
        <f t="shared" si="15"/>
        <v>4199.5399999999972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8</v>
      </c>
      <c r="C1020" s="298">
        <v>46050</v>
      </c>
      <c r="D1020" s="299" t="s">
        <v>319</v>
      </c>
      <c r="E1020" s="331">
        <v>28.52</v>
      </c>
      <c r="F1020" s="331"/>
      <c r="G1020" s="333">
        <f t="shared" si="15"/>
        <v>4199.5399999999972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46050</v>
      </c>
      <c r="D1021" s="299" t="s">
        <v>465</v>
      </c>
      <c r="E1021" s="331">
        <v>66.94</v>
      </c>
      <c r="F1021" s="331"/>
      <c r="G1021" s="333">
        <f t="shared" si="15"/>
        <v>4228.0599999999977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46049</v>
      </c>
      <c r="D1022" s="299" t="s">
        <v>308</v>
      </c>
      <c r="E1022" s="331">
        <v>47.99</v>
      </c>
      <c r="F1022" s="331"/>
      <c r="G1022" s="333">
        <f t="shared" si="15"/>
        <v>4294.9999999999973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287</v>
      </c>
      <c r="B1023" s="330" t="s">
        <v>287</v>
      </c>
      <c r="C1023" s="298">
        <v>46048</v>
      </c>
      <c r="D1023" s="299" t="s">
        <v>466</v>
      </c>
      <c r="E1023" s="331"/>
      <c r="F1023" s="331">
        <v>425</v>
      </c>
      <c r="G1023" s="333">
        <f t="shared" si="15"/>
        <v>4342.9899999999971</v>
      </c>
      <c r="H1023" s="334" t="s">
        <v>298</v>
      </c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287</v>
      </c>
      <c r="B1024" s="330" t="s">
        <v>287</v>
      </c>
      <c r="C1024" s="298">
        <v>46048</v>
      </c>
      <c r="D1024" s="299" t="s">
        <v>466</v>
      </c>
      <c r="E1024" s="331">
        <v>425</v>
      </c>
      <c r="F1024" s="331"/>
      <c r="G1024" s="333">
        <f t="shared" si="15"/>
        <v>3917.9899999999971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46048</v>
      </c>
      <c r="D1025" s="299" t="s">
        <v>467</v>
      </c>
      <c r="E1025" s="331">
        <v>20.12</v>
      </c>
      <c r="F1025" s="331"/>
      <c r="G1025" s="333">
        <f t="shared" si="15"/>
        <v>4342.9899999999971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17</v>
      </c>
      <c r="C1026" s="298">
        <v>46048</v>
      </c>
      <c r="D1026" s="299" t="s">
        <v>468</v>
      </c>
      <c r="E1026" s="331">
        <v>42.68</v>
      </c>
      <c r="F1026" s="331"/>
      <c r="G1026" s="333">
        <f t="shared" si="15"/>
        <v>4363.1099999999969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46048</v>
      </c>
      <c r="D1027" s="299" t="s">
        <v>397</v>
      </c>
      <c r="E1027" s="331">
        <v>47.9</v>
      </c>
      <c r="F1027" s="331"/>
      <c r="G1027" s="333">
        <f t="shared" si="15"/>
        <v>4405.7899999999972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1</v>
      </c>
      <c r="C1028" s="298">
        <v>46047</v>
      </c>
      <c r="D1028" s="299" t="s">
        <v>457</v>
      </c>
      <c r="E1028" s="331">
        <v>105.79</v>
      </c>
      <c r="F1028" s="331"/>
      <c r="G1028" s="333">
        <f t="shared" si="15"/>
        <v>4453.6899999999969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12</v>
      </c>
      <c r="C1029" s="298">
        <v>46047</v>
      </c>
      <c r="D1029" s="299" t="s">
        <v>314</v>
      </c>
      <c r="E1029" s="331">
        <v>204.83</v>
      </c>
      <c r="F1029" s="331"/>
      <c r="G1029" s="333">
        <f t="shared" si="15"/>
        <v>4559.4799999999968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3</v>
      </c>
      <c r="C1030" s="298">
        <v>46047</v>
      </c>
      <c r="D1030" s="299" t="s">
        <v>348</v>
      </c>
      <c r="E1030" s="331">
        <v>8.51</v>
      </c>
      <c r="F1030" s="331"/>
      <c r="G1030" s="333">
        <f t="shared" si="15"/>
        <v>4764.3099999999968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4</v>
      </c>
      <c r="C1031" s="298">
        <v>46046</v>
      </c>
      <c r="D1031" s="299" t="s">
        <v>296</v>
      </c>
      <c r="E1031" s="331">
        <v>92.96</v>
      </c>
      <c r="F1031" s="331"/>
      <c r="G1031" s="333">
        <f t="shared" si="15"/>
        <v>4772.819999999997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4</v>
      </c>
      <c r="C1032" s="298">
        <v>46046</v>
      </c>
      <c r="D1032" s="299" t="s">
        <v>334</v>
      </c>
      <c r="E1032" s="331">
        <v>30.77</v>
      </c>
      <c r="F1032" s="331"/>
      <c r="G1032" s="333">
        <f t="shared" si="15"/>
        <v>4865.779999999997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46046</v>
      </c>
      <c r="D1033" s="299" t="s">
        <v>358</v>
      </c>
      <c r="E1033" s="331">
        <v>9.4700000000000006</v>
      </c>
      <c r="F1033" s="331"/>
      <c r="G1033" s="333">
        <f t="shared" si="15"/>
        <v>4896.5499999999975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6</v>
      </c>
      <c r="C1034" s="298">
        <v>46046</v>
      </c>
      <c r="D1034" s="299" t="s">
        <v>397</v>
      </c>
      <c r="E1034" s="331">
        <v>53.59</v>
      </c>
      <c r="F1034" s="331"/>
      <c r="G1034" s="333">
        <f t="shared" si="15"/>
        <v>4906.0199999999977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46046</v>
      </c>
      <c r="D1035" s="299" t="s">
        <v>311</v>
      </c>
      <c r="E1035" s="331">
        <v>61.64</v>
      </c>
      <c r="F1035" s="331"/>
      <c r="G1035" s="333">
        <f t="shared" si="15"/>
        <v>4959.6099999999979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1</v>
      </c>
      <c r="C1036" s="298">
        <v>46045</v>
      </c>
      <c r="D1036" s="299" t="s">
        <v>304</v>
      </c>
      <c r="E1036" s="331">
        <v>23.17</v>
      </c>
      <c r="F1036" s="331"/>
      <c r="G1036" s="333">
        <f t="shared" si="15"/>
        <v>5021.2499999999982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4</v>
      </c>
      <c r="C1037" s="298">
        <v>46045</v>
      </c>
      <c r="D1037" s="299" t="s">
        <v>296</v>
      </c>
      <c r="E1037" s="331">
        <v>62.77</v>
      </c>
      <c r="F1037" s="331"/>
      <c r="G1037" s="333">
        <f t="shared" si="15"/>
        <v>5044.4199999999983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46045</v>
      </c>
      <c r="D1038" s="299" t="s">
        <v>469</v>
      </c>
      <c r="E1038" s="331">
        <v>105.51</v>
      </c>
      <c r="F1038" s="331"/>
      <c r="G1038" s="333">
        <f t="shared" si="15"/>
        <v>5107.1899999999987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3</v>
      </c>
      <c r="C1039" s="298">
        <v>46045</v>
      </c>
      <c r="D1039" s="299" t="s">
        <v>334</v>
      </c>
      <c r="E1039" s="331">
        <v>9.9499999999999993</v>
      </c>
      <c r="F1039" s="331"/>
      <c r="G1039" s="333">
        <f t="shared" si="15"/>
        <v>5212.6999999999989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46045</v>
      </c>
      <c r="D1040" s="299" t="s">
        <v>358</v>
      </c>
      <c r="E1040" s="331">
        <v>10.17</v>
      </c>
      <c r="F1040" s="331"/>
      <c r="G1040" s="333">
        <f t="shared" si="15"/>
        <v>5222.6499999999987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46045</v>
      </c>
      <c r="D1041" s="299" t="s">
        <v>301</v>
      </c>
      <c r="E1041" s="331">
        <v>32.200000000000003</v>
      </c>
      <c r="F1041" s="331"/>
      <c r="G1041" s="333">
        <f t="shared" si="15"/>
        <v>5232.8199999999988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22</v>
      </c>
      <c r="C1042" s="298">
        <v>46045</v>
      </c>
      <c r="D1042" s="299" t="s">
        <v>862</v>
      </c>
      <c r="E1042" s="331">
        <v>5.31</v>
      </c>
      <c r="F1042" s="331"/>
      <c r="G1042" s="333">
        <f t="shared" si="15"/>
        <v>5265.0199999999986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46044</v>
      </c>
      <c r="D1043" s="299" t="s">
        <v>435</v>
      </c>
      <c r="E1043" s="331">
        <v>73.95</v>
      </c>
      <c r="F1043" s="331"/>
      <c r="G1043" s="333">
        <f t="shared" si="15"/>
        <v>5270.329999999999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46044</v>
      </c>
      <c r="D1044" s="299" t="s">
        <v>470</v>
      </c>
      <c r="E1044" s="331">
        <v>28.68</v>
      </c>
      <c r="F1044" s="331"/>
      <c r="G1044" s="333">
        <f t="shared" si="15"/>
        <v>5344.2799999999988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46044</v>
      </c>
      <c r="D1045" s="299" t="s">
        <v>357</v>
      </c>
      <c r="E1045" s="331">
        <v>57.38</v>
      </c>
      <c r="F1045" s="331"/>
      <c r="G1045" s="333">
        <f t="shared" si="15"/>
        <v>5372.9599999999991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46044</v>
      </c>
      <c r="D1046" s="299" t="s">
        <v>358</v>
      </c>
      <c r="E1046" s="331">
        <v>9.4700000000000006</v>
      </c>
      <c r="F1046" s="331"/>
      <c r="G1046" s="333">
        <f t="shared" si="15"/>
        <v>5430.3399999999992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46044</v>
      </c>
      <c r="D1047" s="299" t="s">
        <v>358</v>
      </c>
      <c r="E1047" s="331">
        <v>7.18</v>
      </c>
      <c r="F1047" s="331"/>
      <c r="G1047" s="333">
        <f t="shared" si="15"/>
        <v>5439.8099999999995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287</v>
      </c>
      <c r="B1048" s="330" t="s">
        <v>287</v>
      </c>
      <c r="C1048" s="298">
        <v>46044</v>
      </c>
      <c r="D1048" s="299" t="s">
        <v>315</v>
      </c>
      <c r="E1048" s="331">
        <v>126.24</v>
      </c>
      <c r="F1048" s="331">
        <v>126.24</v>
      </c>
      <c r="G1048" s="333">
        <f t="shared" si="15"/>
        <v>5446.99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46043</v>
      </c>
      <c r="D1049" s="299" t="s">
        <v>471</v>
      </c>
      <c r="E1049" s="331">
        <v>17</v>
      </c>
      <c r="F1049" s="331"/>
      <c r="G1049" s="333">
        <f t="shared" si="15"/>
        <v>5446.99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46043</v>
      </c>
      <c r="D1050" s="299" t="s">
        <v>329</v>
      </c>
      <c r="E1050" s="331">
        <v>24.75</v>
      </c>
      <c r="F1050" s="331"/>
      <c r="G1050" s="333">
        <f t="shared" si="15"/>
        <v>5463.99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291</v>
      </c>
      <c r="B1051" s="330">
        <v>39</v>
      </c>
      <c r="C1051" s="298">
        <v>46043</v>
      </c>
      <c r="D1051" s="299" t="s">
        <v>292</v>
      </c>
      <c r="E1051" s="331"/>
      <c r="F1051" s="331">
        <v>3378.82</v>
      </c>
      <c r="G1051" s="333">
        <f t="shared" si="15"/>
        <v>5488.74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23</v>
      </c>
      <c r="C1052" s="298">
        <v>46043</v>
      </c>
      <c r="D1052" s="299" t="s">
        <v>67</v>
      </c>
      <c r="E1052" s="331">
        <v>650.88</v>
      </c>
      <c r="F1052" s="331"/>
      <c r="G1052" s="333">
        <f t="shared" si="15"/>
        <v>2109.9199999999992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287</v>
      </c>
      <c r="B1053" s="330" t="s">
        <v>287</v>
      </c>
      <c r="C1053" s="298">
        <v>46043</v>
      </c>
      <c r="D1053" s="299" t="s">
        <v>472</v>
      </c>
      <c r="E1053" s="331">
        <v>100</v>
      </c>
      <c r="F1053" s="331">
        <v>100</v>
      </c>
      <c r="G1053" s="333">
        <f t="shared" si="15"/>
        <v>2760.7999999999993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46043</v>
      </c>
      <c r="D1054" s="299" t="s">
        <v>301</v>
      </c>
      <c r="E1054" s="331">
        <v>20</v>
      </c>
      <c r="F1054" s="331"/>
      <c r="G1054" s="333">
        <f t="shared" si="15"/>
        <v>2760.7999999999993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8</v>
      </c>
      <c r="C1055" s="298">
        <v>46043</v>
      </c>
      <c r="D1055" s="299" t="s">
        <v>295</v>
      </c>
      <c r="E1055" s="331">
        <v>6.38</v>
      </c>
      <c r="F1055" s="331"/>
      <c r="G1055" s="333">
        <f t="shared" si="15"/>
        <v>2780.7999999999993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46043</v>
      </c>
      <c r="D1056" s="299" t="s">
        <v>295</v>
      </c>
      <c r="E1056" s="331">
        <v>17.29</v>
      </c>
      <c r="F1056" s="331"/>
      <c r="G1056" s="333">
        <f t="shared" si="15"/>
        <v>2787.1799999999994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46043</v>
      </c>
      <c r="D1057" s="299" t="s">
        <v>358</v>
      </c>
      <c r="E1057" s="331">
        <v>14.86</v>
      </c>
      <c r="F1057" s="331"/>
      <c r="G1057" s="333">
        <f t="shared" si="15"/>
        <v>2804.4699999999993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46042</v>
      </c>
      <c r="D1058" s="299" t="s">
        <v>371</v>
      </c>
      <c r="E1058" s="331">
        <v>13.4</v>
      </c>
      <c r="F1058" s="331"/>
      <c r="G1058" s="333">
        <f t="shared" si="15"/>
        <v>2819.3299999999995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46042</v>
      </c>
      <c r="D1059" s="299" t="s">
        <v>371</v>
      </c>
      <c r="E1059" s="331">
        <v>5.97</v>
      </c>
      <c r="F1059" s="331"/>
      <c r="G1059" s="333">
        <f t="shared" si="15"/>
        <v>2832.7299999999996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22</v>
      </c>
      <c r="C1060" s="298">
        <v>46042</v>
      </c>
      <c r="D1060" s="299" t="s">
        <v>323</v>
      </c>
      <c r="E1060" s="331">
        <v>18.09</v>
      </c>
      <c r="F1060" s="331"/>
      <c r="G1060" s="333">
        <f t="shared" si="15"/>
        <v>2838.6999999999994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17</v>
      </c>
      <c r="C1061" s="298">
        <v>46042</v>
      </c>
      <c r="D1061" s="299" t="s">
        <v>188</v>
      </c>
      <c r="E1061" s="331">
        <v>42.65</v>
      </c>
      <c r="F1061" s="331"/>
      <c r="G1061" s="333">
        <f t="shared" si="15"/>
        <v>2856.7899999999995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335</v>
      </c>
      <c r="B1062" s="330" t="s">
        <v>335</v>
      </c>
      <c r="C1062" s="298">
        <v>46042</v>
      </c>
      <c r="D1062" s="299" t="s">
        <v>336</v>
      </c>
      <c r="E1062" s="331">
        <v>130.51</v>
      </c>
      <c r="F1062" s="331"/>
      <c r="G1062" s="333">
        <f t="shared" si="15"/>
        <v>2899.4399999999996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294</v>
      </c>
      <c r="B1063" s="330">
        <v>15</v>
      </c>
      <c r="C1063" s="298">
        <v>46042</v>
      </c>
      <c r="D1063" s="299" t="s">
        <v>185</v>
      </c>
      <c r="E1063" s="331">
        <v>132.4</v>
      </c>
      <c r="F1063" s="331"/>
      <c r="G1063" s="333">
        <f t="shared" si="15"/>
        <v>3029.9499999999994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23</v>
      </c>
      <c r="C1064" s="298">
        <v>46042</v>
      </c>
      <c r="D1064" s="299" t="s">
        <v>63</v>
      </c>
      <c r="E1064" s="331">
        <v>529.46</v>
      </c>
      <c r="F1064" s="331"/>
      <c r="G1064" s="333">
        <f t="shared" si="15"/>
        <v>3162.3499999999995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46042</v>
      </c>
      <c r="D1065" s="299" t="s">
        <v>300</v>
      </c>
      <c r="E1065" s="331">
        <v>51.63</v>
      </c>
      <c r="F1065" s="331"/>
      <c r="G1065" s="333">
        <f t="shared" si="15"/>
        <v>3691.8099999999995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46042</v>
      </c>
      <c r="D1066" s="299" t="s">
        <v>296</v>
      </c>
      <c r="E1066" s="331">
        <v>11.17</v>
      </c>
      <c r="F1066" s="331"/>
      <c r="G1066" s="333">
        <f t="shared" si="15"/>
        <v>3743.4399999999996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4</v>
      </c>
      <c r="C1067" s="298">
        <v>46042</v>
      </c>
      <c r="D1067" s="299" t="s">
        <v>296</v>
      </c>
      <c r="E1067" s="331">
        <v>57.37</v>
      </c>
      <c r="F1067" s="331"/>
      <c r="G1067" s="333">
        <f t="shared" si="15"/>
        <v>3754.6099999999997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22</v>
      </c>
      <c r="C1068" s="298">
        <v>46042</v>
      </c>
      <c r="D1068" s="299" t="s">
        <v>328</v>
      </c>
      <c r="E1068" s="331">
        <v>7.46</v>
      </c>
      <c r="F1068" s="331"/>
      <c r="G1068" s="333">
        <f t="shared" si="15"/>
        <v>3811.9799999999996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46042</v>
      </c>
      <c r="D1069" s="299" t="s">
        <v>310</v>
      </c>
      <c r="E1069" s="331">
        <v>28.91</v>
      </c>
      <c r="F1069" s="331"/>
      <c r="G1069" s="333">
        <f t="shared" si="15"/>
        <v>3819.4399999999996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46040</v>
      </c>
      <c r="D1070" s="299" t="s">
        <v>300</v>
      </c>
      <c r="E1070" s="331">
        <v>31.35</v>
      </c>
      <c r="F1070" s="331"/>
      <c r="G1070" s="333">
        <f t="shared" si="15"/>
        <v>3848.3499999999995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46040</v>
      </c>
      <c r="D1071" s="299" t="s">
        <v>473</v>
      </c>
      <c r="E1071" s="331">
        <v>124.75</v>
      </c>
      <c r="F1071" s="331"/>
      <c r="G1071" s="333">
        <f t="shared" si="15"/>
        <v>3879.6999999999994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46040</v>
      </c>
      <c r="D1072" s="299" t="s">
        <v>320</v>
      </c>
      <c r="E1072" s="331">
        <v>11.3</v>
      </c>
      <c r="F1072" s="331"/>
      <c r="G1072" s="333">
        <f t="shared" si="15"/>
        <v>4004.4499999999994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22</v>
      </c>
      <c r="C1073" s="298">
        <v>46040</v>
      </c>
      <c r="D1073" s="299" t="s">
        <v>401</v>
      </c>
      <c r="E1073" s="331">
        <v>13.84</v>
      </c>
      <c r="F1073" s="331"/>
      <c r="G1073" s="333">
        <f t="shared" si="15"/>
        <v>4015.7499999999995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46040</v>
      </c>
      <c r="D1074" s="299" t="s">
        <v>306</v>
      </c>
      <c r="E1074" s="331">
        <v>92.06</v>
      </c>
      <c r="F1074" s="331"/>
      <c r="G1074" s="333">
        <f t="shared" si="15"/>
        <v>4029.5899999999997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7</v>
      </c>
      <c r="C1075" s="298">
        <v>46040</v>
      </c>
      <c r="D1075" s="299" t="s">
        <v>338</v>
      </c>
      <c r="E1075" s="331">
        <v>78.47</v>
      </c>
      <c r="F1075" s="331"/>
      <c r="G1075" s="333">
        <f t="shared" si="15"/>
        <v>4121.6499999999996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46040</v>
      </c>
      <c r="D1076" s="299" t="s">
        <v>393</v>
      </c>
      <c r="E1076" s="331">
        <v>28.22</v>
      </c>
      <c r="F1076" s="331"/>
      <c r="G1076" s="333">
        <f t="shared" si="15"/>
        <v>4200.12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46040</v>
      </c>
      <c r="D1077" s="299" t="s">
        <v>392</v>
      </c>
      <c r="E1077" s="331">
        <v>32.729999999999997</v>
      </c>
      <c r="F1077" s="331"/>
      <c r="G1077" s="333">
        <f t="shared" si="15"/>
        <v>4228.34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42</v>
      </c>
      <c r="C1078" s="298">
        <v>46039</v>
      </c>
      <c r="D1078" s="299" t="s">
        <v>333</v>
      </c>
      <c r="E1078" s="331">
        <v>29.8</v>
      </c>
      <c r="F1078" s="331"/>
      <c r="G1078" s="333">
        <f t="shared" si="15"/>
        <v>4261.07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43</v>
      </c>
      <c r="C1079" s="298">
        <v>46039</v>
      </c>
      <c r="D1079" s="299" t="s">
        <v>333</v>
      </c>
      <c r="E1079" s="331">
        <v>22.35</v>
      </c>
      <c r="F1079" s="331"/>
      <c r="G1079" s="333">
        <f t="shared" si="15"/>
        <v>4290.87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8</v>
      </c>
      <c r="C1080" s="298">
        <v>46039</v>
      </c>
      <c r="D1080" s="299" t="s">
        <v>319</v>
      </c>
      <c r="E1080" s="331">
        <v>36.92</v>
      </c>
      <c r="F1080" s="331"/>
      <c r="G1080" s="333">
        <f t="shared" si="15"/>
        <v>4313.22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1</v>
      </c>
      <c r="C1081" s="298">
        <v>46039</v>
      </c>
      <c r="D1081" s="299" t="s">
        <v>311</v>
      </c>
      <c r="E1081" s="331">
        <v>117.89</v>
      </c>
      <c r="F1081" s="331"/>
      <c r="G1081" s="333">
        <f t="shared" si="15"/>
        <v>4350.1400000000003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1</v>
      </c>
      <c r="C1082" s="298">
        <v>46039</v>
      </c>
      <c r="D1082" s="299" t="s">
        <v>329</v>
      </c>
      <c r="E1082" s="331">
        <v>196.36</v>
      </c>
      <c r="F1082" s="331"/>
      <c r="G1082" s="333">
        <f t="shared" si="15"/>
        <v>4468.0300000000007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21</v>
      </c>
      <c r="C1083" s="298">
        <v>46039</v>
      </c>
      <c r="D1083" s="299" t="s">
        <v>194</v>
      </c>
      <c r="E1083" s="331">
        <v>70.2</v>
      </c>
      <c r="F1083" s="331"/>
      <c r="G1083" s="333">
        <f t="shared" si="15"/>
        <v>4664.3900000000003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46038</v>
      </c>
      <c r="D1084" s="299" t="s">
        <v>324</v>
      </c>
      <c r="E1084" s="331">
        <v>13.14</v>
      </c>
      <c r="F1084" s="331"/>
      <c r="G1084" s="333">
        <f t="shared" si="15"/>
        <v>4734.59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46038</v>
      </c>
      <c r="D1085" s="299" t="s">
        <v>296</v>
      </c>
      <c r="E1085" s="331">
        <v>18.489999999999998</v>
      </c>
      <c r="F1085" s="331"/>
      <c r="G1085" s="333">
        <f t="shared" si="15"/>
        <v>4747.7300000000005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291</v>
      </c>
      <c r="B1086" s="330">
        <v>41</v>
      </c>
      <c r="C1086" s="298">
        <v>46038</v>
      </c>
      <c r="D1086" s="299" t="s">
        <v>474</v>
      </c>
      <c r="E1086" s="331"/>
      <c r="F1086" s="331">
        <v>800</v>
      </c>
      <c r="G1086" s="333">
        <f t="shared" si="15"/>
        <v>4766.22</v>
      </c>
      <c r="H1086" s="334" t="s">
        <v>298</v>
      </c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18</v>
      </c>
      <c r="C1087" s="298">
        <v>46038</v>
      </c>
      <c r="D1087" s="299" t="s">
        <v>361</v>
      </c>
      <c r="E1087" s="331">
        <v>400</v>
      </c>
      <c r="F1087" s="331"/>
      <c r="G1087" s="333">
        <f t="shared" si="15"/>
        <v>3966.2200000000003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19</v>
      </c>
      <c r="C1088" s="298">
        <v>46038</v>
      </c>
      <c r="D1088" s="299" t="s">
        <v>191</v>
      </c>
      <c r="E1088" s="331">
        <v>200</v>
      </c>
      <c r="F1088" s="331"/>
      <c r="G1088" s="333">
        <f t="shared" si="15"/>
        <v>4366.22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294</v>
      </c>
      <c r="B1089" s="330">
        <v>11</v>
      </c>
      <c r="C1089" s="298">
        <v>46038</v>
      </c>
      <c r="D1089" s="299" t="s">
        <v>178</v>
      </c>
      <c r="E1089" s="331">
        <v>267.95999999999998</v>
      </c>
      <c r="F1089" s="331"/>
      <c r="G1089" s="333">
        <f t="shared" si="15"/>
        <v>4566.22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46037</v>
      </c>
      <c r="D1090" s="299" t="s">
        <v>357</v>
      </c>
      <c r="E1090" s="331">
        <v>59.95</v>
      </c>
      <c r="F1090" s="331"/>
      <c r="G1090" s="333">
        <f t="shared" si="15"/>
        <v>4834.18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46037</v>
      </c>
      <c r="D1091" s="299" t="s">
        <v>357</v>
      </c>
      <c r="E1091" s="331">
        <v>59.96</v>
      </c>
      <c r="F1091" s="331"/>
      <c r="G1091" s="333">
        <f t="shared" si="15"/>
        <v>4894.13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46037</v>
      </c>
      <c r="D1092" s="299" t="s">
        <v>319</v>
      </c>
      <c r="E1092" s="331">
        <v>12.43</v>
      </c>
      <c r="F1092" s="331"/>
      <c r="G1092" s="333">
        <f t="shared" si="15"/>
        <v>4954.09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46037</v>
      </c>
      <c r="D1093" s="299" t="s">
        <v>296</v>
      </c>
      <c r="E1093" s="331">
        <v>11.07</v>
      </c>
      <c r="F1093" s="331"/>
      <c r="G1093" s="333">
        <f t="shared" si="15"/>
        <v>4966.5200000000004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46037</v>
      </c>
      <c r="D1094" s="299" t="s">
        <v>296</v>
      </c>
      <c r="E1094" s="331">
        <v>52.3</v>
      </c>
      <c r="F1094" s="331"/>
      <c r="G1094" s="333">
        <f t="shared" si="15"/>
        <v>4977.59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6</v>
      </c>
      <c r="C1095" s="298">
        <v>46037</v>
      </c>
      <c r="D1095" s="299" t="s">
        <v>436</v>
      </c>
      <c r="E1095" s="331">
        <v>50</v>
      </c>
      <c r="F1095" s="331"/>
      <c r="G1095" s="333">
        <f t="shared" si="15"/>
        <v>5029.8900000000003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291</v>
      </c>
      <c r="B1096" s="330">
        <v>38</v>
      </c>
      <c r="C1096" s="298">
        <v>46037</v>
      </c>
      <c r="D1096" s="299" t="s">
        <v>293</v>
      </c>
      <c r="E1096" s="331"/>
      <c r="F1096" s="331">
        <v>4365.67</v>
      </c>
      <c r="G1096" s="333">
        <f t="shared" si="15"/>
        <v>5079.8900000000003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4</v>
      </c>
      <c r="C1097" s="298">
        <v>46036</v>
      </c>
      <c r="D1097" s="299" t="s">
        <v>295</v>
      </c>
      <c r="E1097" s="331">
        <v>30.91</v>
      </c>
      <c r="F1097" s="331"/>
      <c r="G1097" s="333">
        <f t="shared" si="15"/>
        <v>714.22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46036</v>
      </c>
      <c r="D1098" s="299" t="s">
        <v>348</v>
      </c>
      <c r="E1098" s="331">
        <v>8.67</v>
      </c>
      <c r="F1098" s="331"/>
      <c r="G1098" s="333">
        <f t="shared" si="15"/>
        <v>745.13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3</v>
      </c>
      <c r="C1099" s="298">
        <v>46035</v>
      </c>
      <c r="D1099" s="299" t="s">
        <v>351</v>
      </c>
      <c r="E1099" s="331">
        <v>25.01</v>
      </c>
      <c r="F1099" s="331"/>
      <c r="G1099" s="333">
        <f t="shared" si="15"/>
        <v>753.8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46035</v>
      </c>
      <c r="D1100" s="299" t="s">
        <v>412</v>
      </c>
      <c r="E1100" s="331">
        <v>-5.9</v>
      </c>
      <c r="F1100" s="331"/>
      <c r="G1100" s="333">
        <f t="shared" si="15"/>
        <v>778.81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46035</v>
      </c>
      <c r="D1101" s="299" t="s">
        <v>446</v>
      </c>
      <c r="E1101" s="331">
        <v>-0.03</v>
      </c>
      <c r="F1101" s="331"/>
      <c r="G1101" s="333">
        <f t="shared" si="15"/>
        <v>772.91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43</v>
      </c>
      <c r="C1102" s="298">
        <v>46035</v>
      </c>
      <c r="D1102" s="299" t="s">
        <v>201</v>
      </c>
      <c r="E1102" s="331">
        <v>44.18</v>
      </c>
      <c r="F1102" s="331"/>
      <c r="G1102" s="333">
        <f t="shared" si="15"/>
        <v>772.88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42</v>
      </c>
      <c r="C1103" s="298">
        <v>46035</v>
      </c>
      <c r="D1103" s="299" t="s">
        <v>200</v>
      </c>
      <c r="E1103" s="331">
        <v>51.19</v>
      </c>
      <c r="F1103" s="331"/>
      <c r="G1103" s="333">
        <f t="shared" si="15"/>
        <v>817.06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4</v>
      </c>
      <c r="C1104" s="298">
        <v>46035</v>
      </c>
      <c r="D1104" s="299" t="s">
        <v>295</v>
      </c>
      <c r="E1104" s="331">
        <v>28.15</v>
      </c>
      <c r="F1104" s="331"/>
      <c r="G1104" s="333">
        <f t="shared" si="15"/>
        <v>868.25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3</v>
      </c>
      <c r="C1105" s="298">
        <v>46035</v>
      </c>
      <c r="D1105" s="299" t="s">
        <v>296</v>
      </c>
      <c r="E1105" s="331">
        <v>20.85</v>
      </c>
      <c r="F1105" s="331"/>
      <c r="G1105" s="333">
        <f t="shared" si="15"/>
        <v>896.4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1</v>
      </c>
      <c r="C1106" s="298">
        <v>46034</v>
      </c>
      <c r="D1106" s="299" t="s">
        <v>306</v>
      </c>
      <c r="E1106" s="331">
        <v>145.81</v>
      </c>
      <c r="F1106" s="331"/>
      <c r="G1106" s="333">
        <f t="shared" si="15"/>
        <v>917.25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46034</v>
      </c>
      <c r="D1107" s="299" t="s">
        <v>424</v>
      </c>
      <c r="E1107" s="331">
        <v>25.22</v>
      </c>
      <c r="F1107" s="331"/>
      <c r="G1107" s="333">
        <f t="shared" si="15"/>
        <v>1063.06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46033</v>
      </c>
      <c r="D1108" s="299" t="s">
        <v>326</v>
      </c>
      <c r="E1108" s="331">
        <v>49.38</v>
      </c>
      <c r="F1108" s="331"/>
      <c r="G1108" s="333">
        <f t="shared" si="15"/>
        <v>1088.28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22</v>
      </c>
      <c r="C1109" s="298">
        <v>46033</v>
      </c>
      <c r="D1109" s="299" t="s">
        <v>352</v>
      </c>
      <c r="E1109" s="331">
        <v>19.16</v>
      </c>
      <c r="F1109" s="331"/>
      <c r="G1109" s="333">
        <f t="shared" si="15"/>
        <v>1137.6600000000001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6</v>
      </c>
      <c r="C1110" s="298">
        <v>46033</v>
      </c>
      <c r="D1110" s="299" t="s">
        <v>312</v>
      </c>
      <c r="E1110" s="331">
        <v>39.86</v>
      </c>
      <c r="F1110" s="331"/>
      <c r="G1110" s="333">
        <f t="shared" si="15"/>
        <v>1156.8200000000002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7</v>
      </c>
      <c r="C1111" s="298">
        <v>46033</v>
      </c>
      <c r="D1111" s="299" t="s">
        <v>444</v>
      </c>
      <c r="E1111" s="331">
        <v>165.05</v>
      </c>
      <c r="F1111" s="331"/>
      <c r="G1111" s="333">
        <f t="shared" si="15"/>
        <v>1196.68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24</v>
      </c>
      <c r="C1112" s="298">
        <v>46032</v>
      </c>
      <c r="D1112" s="299" t="s">
        <v>860</v>
      </c>
      <c r="E1112" s="331">
        <v>83.42</v>
      </c>
      <c r="F1112" s="331"/>
      <c r="G1112" s="333">
        <f t="shared" si="15"/>
        <v>1361.73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4</v>
      </c>
      <c r="C1113" s="298">
        <v>46032</v>
      </c>
      <c r="D1113" s="299" t="s">
        <v>296</v>
      </c>
      <c r="E1113" s="331">
        <v>30.4</v>
      </c>
      <c r="F1113" s="331"/>
      <c r="G1113" s="333">
        <f t="shared" si="15"/>
        <v>1445.15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46032</v>
      </c>
      <c r="D1114" s="299" t="s">
        <v>296</v>
      </c>
      <c r="E1114" s="331">
        <v>13.83</v>
      </c>
      <c r="F1114" s="331"/>
      <c r="G1114" s="333">
        <f t="shared" si="15"/>
        <v>1475.5500000000002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46032</v>
      </c>
      <c r="D1115" s="299" t="s">
        <v>473</v>
      </c>
      <c r="E1115" s="331">
        <v>100</v>
      </c>
      <c r="F1115" s="331"/>
      <c r="G1115" s="333">
        <f t="shared" si="15"/>
        <v>1489.38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1</v>
      </c>
      <c r="C1116" s="298">
        <v>46032</v>
      </c>
      <c r="D1116" s="299" t="s">
        <v>304</v>
      </c>
      <c r="E1116" s="331">
        <v>55.68</v>
      </c>
      <c r="F1116" s="331"/>
      <c r="G1116" s="333">
        <f t="shared" si="15"/>
        <v>1589.38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46031</v>
      </c>
      <c r="D1117" s="299" t="s">
        <v>358</v>
      </c>
      <c r="E1117" s="331">
        <v>9.4700000000000006</v>
      </c>
      <c r="F1117" s="331"/>
      <c r="G1117" s="333">
        <f t="shared" si="15"/>
        <v>1645.0600000000002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5</v>
      </c>
      <c r="C1118" s="298">
        <v>46031</v>
      </c>
      <c r="D1118" s="299" t="s">
        <v>475</v>
      </c>
      <c r="E1118" s="331">
        <v>50</v>
      </c>
      <c r="F1118" s="331"/>
      <c r="G1118" s="333">
        <f t="shared" si="15"/>
        <v>1654.5300000000002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8</v>
      </c>
      <c r="C1119" s="298">
        <v>46030</v>
      </c>
      <c r="D1119" s="299" t="s">
        <v>476</v>
      </c>
      <c r="E1119" s="331">
        <v>32.619999999999997</v>
      </c>
      <c r="F1119" s="331"/>
      <c r="G1119" s="333">
        <f t="shared" si="15"/>
        <v>1704.5300000000002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291</v>
      </c>
      <c r="B1120" s="330">
        <v>39</v>
      </c>
      <c r="C1120" s="298">
        <v>46030</v>
      </c>
      <c r="D1120" s="299" t="s">
        <v>292</v>
      </c>
      <c r="E1120" s="331"/>
      <c r="F1120" s="331">
        <v>2729.22</v>
      </c>
      <c r="G1120" s="333">
        <f t="shared" si="15"/>
        <v>1737.15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46030</v>
      </c>
      <c r="D1121" s="299" t="s">
        <v>296</v>
      </c>
      <c r="E1121" s="331">
        <v>6.37</v>
      </c>
      <c r="F1121" s="331"/>
      <c r="G1121" s="333">
        <f t="shared" si="15"/>
        <v>-992.06999999999971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46030</v>
      </c>
      <c r="D1122" s="299" t="s">
        <v>296</v>
      </c>
      <c r="E1122" s="331">
        <v>32.119999999999997</v>
      </c>
      <c r="F1122" s="331"/>
      <c r="G1122" s="333">
        <f t="shared" si="15"/>
        <v>-985.6999999999997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46030</v>
      </c>
      <c r="D1123" s="299" t="s">
        <v>358</v>
      </c>
      <c r="E1123" s="331">
        <v>9.4700000000000006</v>
      </c>
      <c r="F1123" s="331"/>
      <c r="G1123" s="333">
        <f t="shared" si="15"/>
        <v>-953.5799999999997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46030</v>
      </c>
      <c r="D1124" s="299" t="s">
        <v>386</v>
      </c>
      <c r="E1124" s="331">
        <v>21.18</v>
      </c>
      <c r="F1124" s="331"/>
      <c r="G1124" s="333">
        <f t="shared" si="15"/>
        <v>-944.10999999999967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335</v>
      </c>
      <c r="B1125" s="330" t="s">
        <v>335</v>
      </c>
      <c r="C1125" s="298">
        <v>46029</v>
      </c>
      <c r="D1125" s="299" t="s">
        <v>447</v>
      </c>
      <c r="E1125" s="331">
        <v>52.66</v>
      </c>
      <c r="F1125" s="331"/>
      <c r="G1125" s="333">
        <f t="shared" si="15"/>
        <v>-922.92999999999972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294</v>
      </c>
      <c r="B1126" s="330">
        <v>13</v>
      </c>
      <c r="C1126" s="298">
        <v>46029</v>
      </c>
      <c r="D1126" s="299" t="s">
        <v>182</v>
      </c>
      <c r="E1126" s="331">
        <v>167.42</v>
      </c>
      <c r="F1126" s="331"/>
      <c r="G1126" s="333">
        <f t="shared" si="15"/>
        <v>-870.26999999999975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4</v>
      </c>
      <c r="C1127" s="298">
        <v>46029</v>
      </c>
      <c r="D1127" s="299" t="s">
        <v>296</v>
      </c>
      <c r="E1127" s="331">
        <v>30.81</v>
      </c>
      <c r="F1127" s="331"/>
      <c r="G1127" s="333">
        <f t="shared" si="15"/>
        <v>-702.8499999999998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46029</v>
      </c>
      <c r="D1128" s="299" t="s">
        <v>358</v>
      </c>
      <c r="E1128" s="331">
        <v>9.4700000000000006</v>
      </c>
      <c r="F1128" s="331"/>
      <c r="G1128" s="333">
        <f t="shared" si="15"/>
        <v>-672.03999999999985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294</v>
      </c>
      <c r="B1129" s="330">
        <v>22</v>
      </c>
      <c r="C1129" s="298">
        <v>46029</v>
      </c>
      <c r="D1129" s="299" t="s">
        <v>477</v>
      </c>
      <c r="E1129" s="331">
        <v>148.04</v>
      </c>
      <c r="F1129" s="331"/>
      <c r="G1129" s="333">
        <f t="shared" si="15"/>
        <v>-662.56999999999982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14</v>
      </c>
      <c r="C1130" s="298">
        <v>46028</v>
      </c>
      <c r="D1130" s="299" t="s">
        <v>366</v>
      </c>
      <c r="E1130" s="331">
        <v>66.67</v>
      </c>
      <c r="F1130" s="331"/>
      <c r="G1130" s="333">
        <f t="shared" si="15"/>
        <v>-514.52999999999986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3</v>
      </c>
      <c r="C1131" s="298">
        <v>46028</v>
      </c>
      <c r="D1131" s="299" t="s">
        <v>296</v>
      </c>
      <c r="E1131" s="331">
        <v>5.7</v>
      </c>
      <c r="F1131" s="331"/>
      <c r="G1131" s="333">
        <f t="shared" si="15"/>
        <v>-447.8599999999999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21</v>
      </c>
      <c r="C1132" s="298">
        <v>46028</v>
      </c>
      <c r="D1132" s="299" t="s">
        <v>194</v>
      </c>
      <c r="E1132" s="331">
        <v>30.59</v>
      </c>
      <c r="F1132" s="331"/>
      <c r="G1132" s="333">
        <f t="shared" si="15"/>
        <v>-442.15999999999991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17</v>
      </c>
      <c r="C1133" s="298">
        <v>46027</v>
      </c>
      <c r="D1133" s="299" t="s">
        <v>370</v>
      </c>
      <c r="E1133" s="331">
        <v>133.91999999999999</v>
      </c>
      <c r="F1133" s="331"/>
      <c r="G1133" s="333">
        <f t="shared" si="15"/>
        <v>-411.56999999999994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17</v>
      </c>
      <c r="C1134" s="298">
        <v>46027</v>
      </c>
      <c r="D1134" s="299" t="s">
        <v>370</v>
      </c>
      <c r="E1134" s="331">
        <v>62</v>
      </c>
      <c r="F1134" s="331"/>
      <c r="G1134" s="333">
        <f t="shared" si="15"/>
        <v>-277.64999999999992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46027</v>
      </c>
      <c r="D1135" s="299" t="s">
        <v>300</v>
      </c>
      <c r="E1135" s="331">
        <v>10.64</v>
      </c>
      <c r="F1135" s="331"/>
      <c r="G1135" s="333">
        <f t="shared" si="15"/>
        <v>-215.64999999999992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46027</v>
      </c>
      <c r="D1136" s="299" t="s">
        <v>319</v>
      </c>
      <c r="E1136" s="331">
        <v>17.440000000000001</v>
      </c>
      <c r="F1136" s="331"/>
      <c r="G1136" s="333">
        <f t="shared" si="15"/>
        <v>-205.00999999999991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1</v>
      </c>
      <c r="C1137" s="298">
        <v>46027</v>
      </c>
      <c r="D1137" s="299" t="s">
        <v>306</v>
      </c>
      <c r="E1137" s="331">
        <v>216.19</v>
      </c>
      <c r="F1137" s="331"/>
      <c r="G1137" s="333">
        <f t="shared" si="15"/>
        <v>-187.56999999999991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2</v>
      </c>
      <c r="C1138" s="298">
        <v>46027</v>
      </c>
      <c r="D1138" s="299" t="s">
        <v>478</v>
      </c>
      <c r="E1138" s="331">
        <v>70</v>
      </c>
      <c r="F1138" s="331"/>
      <c r="G1138" s="333">
        <f t="shared" si="15"/>
        <v>28.62000000000009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46027</v>
      </c>
      <c r="D1139" s="299" t="s">
        <v>358</v>
      </c>
      <c r="E1139" s="331">
        <v>14.05</v>
      </c>
      <c r="F1139" s="331"/>
      <c r="G1139" s="333">
        <f t="shared" si="15"/>
        <v>98.62000000000009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14</v>
      </c>
      <c r="C1140" s="298">
        <v>46027</v>
      </c>
      <c r="D1140" s="299" t="s">
        <v>367</v>
      </c>
      <c r="E1140" s="331">
        <v>68.739999999999995</v>
      </c>
      <c r="F1140" s="331"/>
      <c r="G1140" s="333">
        <f t="shared" si="15"/>
        <v>112.67000000000009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6</v>
      </c>
      <c r="C1141" s="298">
        <v>46027</v>
      </c>
      <c r="D1141" s="299" t="s">
        <v>479</v>
      </c>
      <c r="E1141" s="331">
        <v>120</v>
      </c>
      <c r="F1141" s="331"/>
      <c r="G1141" s="333">
        <f t="shared" si="15"/>
        <v>181.41000000000008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9</v>
      </c>
      <c r="C1142" s="298">
        <v>46027</v>
      </c>
      <c r="D1142" s="299" t="s">
        <v>58</v>
      </c>
      <c r="E1142" s="331">
        <v>1281.53</v>
      </c>
      <c r="F1142" s="331"/>
      <c r="G1142" s="333">
        <f t="shared" si="15"/>
        <v>301.41000000000008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7</v>
      </c>
      <c r="C1143" s="298">
        <v>46026</v>
      </c>
      <c r="D1143" s="299" t="s">
        <v>338</v>
      </c>
      <c r="E1143" s="331">
        <v>18.260000000000002</v>
      </c>
      <c r="F1143" s="331"/>
      <c r="G1143" s="333">
        <f t="shared" si="15"/>
        <v>1582.94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287</v>
      </c>
      <c r="B1144" s="330" t="s">
        <v>287</v>
      </c>
      <c r="C1144" s="298">
        <v>46026</v>
      </c>
      <c r="D1144" s="299" t="s">
        <v>300</v>
      </c>
      <c r="E1144" s="331">
        <v>114.91</v>
      </c>
      <c r="F1144" s="331">
        <v>114.91</v>
      </c>
      <c r="G1144" s="333">
        <f t="shared" si="15"/>
        <v>1601.2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5</v>
      </c>
      <c r="C1145" s="298">
        <v>46026</v>
      </c>
      <c r="D1145" s="299" t="s">
        <v>480</v>
      </c>
      <c r="E1145" s="331">
        <v>42.43</v>
      </c>
      <c r="F1145" s="331"/>
      <c r="G1145" s="333">
        <f t="shared" si="15"/>
        <v>1601.2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7</v>
      </c>
      <c r="C1146" s="298">
        <v>46026</v>
      </c>
      <c r="D1146" s="299" t="s">
        <v>300</v>
      </c>
      <c r="E1146" s="331">
        <v>42.59</v>
      </c>
      <c r="F1146" s="331"/>
      <c r="G1146" s="333">
        <f t="shared" si="15"/>
        <v>1643.63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46025</v>
      </c>
      <c r="D1147" s="299" t="s">
        <v>348</v>
      </c>
      <c r="E1147" s="331">
        <v>14.57</v>
      </c>
      <c r="F1147" s="331"/>
      <c r="G1147" s="333">
        <f t="shared" si="15"/>
        <v>1686.22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46025</v>
      </c>
      <c r="D1148" s="299" t="s">
        <v>481</v>
      </c>
      <c r="E1148" s="331">
        <v>41.05</v>
      </c>
      <c r="F1148" s="331"/>
      <c r="G1148" s="333">
        <f t="shared" si="15"/>
        <v>1700.79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4</v>
      </c>
      <c r="C1149" s="298">
        <v>46025</v>
      </c>
      <c r="D1149" s="299" t="s">
        <v>310</v>
      </c>
      <c r="E1149" s="331">
        <v>26.88</v>
      </c>
      <c r="F1149" s="331"/>
      <c r="G1149" s="333">
        <f t="shared" si="15"/>
        <v>1741.84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46025</v>
      </c>
      <c r="D1150" s="299" t="s">
        <v>308</v>
      </c>
      <c r="E1150" s="331">
        <v>130.08000000000001</v>
      </c>
      <c r="F1150" s="331"/>
      <c r="G1150" s="333">
        <f t="shared" si="15"/>
        <v>1768.72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7</v>
      </c>
      <c r="C1151" s="298">
        <v>46025</v>
      </c>
      <c r="D1151" s="299" t="s">
        <v>482</v>
      </c>
      <c r="E1151" s="331">
        <v>222.49</v>
      </c>
      <c r="F1151" s="331"/>
      <c r="G1151" s="333">
        <f t="shared" si="15"/>
        <v>1898.8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7</v>
      </c>
      <c r="C1152" s="298">
        <v>46025</v>
      </c>
      <c r="D1152" s="299" t="s">
        <v>482</v>
      </c>
      <c r="E1152" s="331">
        <v>99.18</v>
      </c>
      <c r="F1152" s="331"/>
      <c r="G1152" s="333">
        <f t="shared" si="15"/>
        <v>2121.29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5</v>
      </c>
      <c r="C1153" s="298">
        <v>46024</v>
      </c>
      <c r="D1153" s="299" t="s">
        <v>483</v>
      </c>
      <c r="E1153" s="331">
        <v>35</v>
      </c>
      <c r="F1153" s="331"/>
      <c r="G1153" s="333">
        <f t="shared" si="15"/>
        <v>2220.4699999999998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46024</v>
      </c>
      <c r="D1154" s="299" t="s">
        <v>296</v>
      </c>
      <c r="E1154" s="331">
        <v>15.11</v>
      </c>
      <c r="F1154" s="331"/>
      <c r="G1154" s="333">
        <f t="shared" si="15"/>
        <v>2255.4699999999998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5</v>
      </c>
      <c r="C1155" s="298">
        <v>46024</v>
      </c>
      <c r="D1155" s="299" t="s">
        <v>484</v>
      </c>
      <c r="E1155" s="331">
        <v>29.67</v>
      </c>
      <c r="F1155" s="331"/>
      <c r="G1155" s="333">
        <f t="shared" si="15"/>
        <v>2270.58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287</v>
      </c>
      <c r="B1156" s="330" t="s">
        <v>287</v>
      </c>
      <c r="C1156" s="298">
        <v>46024</v>
      </c>
      <c r="D1156" s="299" t="s">
        <v>397</v>
      </c>
      <c r="E1156" s="331">
        <v>70.56</v>
      </c>
      <c r="F1156" s="331">
        <v>70.56</v>
      </c>
      <c r="G1156" s="333">
        <f t="shared" si="15"/>
        <v>2300.25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287</v>
      </c>
      <c r="B1157" s="330" t="s">
        <v>287</v>
      </c>
      <c r="C1157" s="298">
        <v>46024</v>
      </c>
      <c r="D1157" s="299" t="s">
        <v>485</v>
      </c>
      <c r="E1157" s="331">
        <v>113.94</v>
      </c>
      <c r="F1157" s="331">
        <v>113.94</v>
      </c>
      <c r="G1157" s="333">
        <f t="shared" si="15"/>
        <v>2300.25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46024</v>
      </c>
      <c r="D1158" s="299" t="s">
        <v>371</v>
      </c>
      <c r="E1158" s="331">
        <v>11.9</v>
      </c>
      <c r="F1158" s="331"/>
      <c r="G1158" s="333">
        <f t="shared" si="15"/>
        <v>2300.25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46024</v>
      </c>
      <c r="D1159" s="299" t="s">
        <v>408</v>
      </c>
      <c r="E1159" s="331">
        <v>23.9</v>
      </c>
      <c r="F1159" s="331"/>
      <c r="G1159" s="333">
        <f t="shared" si="15"/>
        <v>2312.15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5</v>
      </c>
      <c r="C1160" s="298">
        <v>46024</v>
      </c>
      <c r="D1160" s="299" t="s">
        <v>486</v>
      </c>
      <c r="E1160" s="331">
        <v>160</v>
      </c>
      <c r="F1160" s="331"/>
      <c r="G1160" s="333">
        <f t="shared" si="15"/>
        <v>2336.0500000000002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284</v>
      </c>
      <c r="B1161" s="330">
        <v>36</v>
      </c>
      <c r="C1161" s="298">
        <v>46024</v>
      </c>
      <c r="D1161" s="299" t="s">
        <v>374</v>
      </c>
      <c r="E1161" s="331">
        <v>50</v>
      </c>
      <c r="F1161" s="331"/>
      <c r="G1161" s="333">
        <f t="shared" si="15"/>
        <v>2496.0500000000002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46023</v>
      </c>
      <c r="D1162" s="299" t="s">
        <v>312</v>
      </c>
      <c r="E1162" s="331">
        <v>8</v>
      </c>
      <c r="F1162" s="331"/>
      <c r="G1162" s="333">
        <f t="shared" si="15"/>
        <v>2546.0500000000002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46023</v>
      </c>
      <c r="D1163" s="299" t="s">
        <v>371</v>
      </c>
      <c r="E1163" s="331">
        <v>13.06</v>
      </c>
      <c r="F1163" s="331"/>
      <c r="G1163" s="333">
        <f t="shared" si="15"/>
        <v>2554.0500000000002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22</v>
      </c>
      <c r="C1164" s="298">
        <v>46023</v>
      </c>
      <c r="D1164" s="299" t="s">
        <v>375</v>
      </c>
      <c r="E1164" s="331">
        <v>6.37</v>
      </c>
      <c r="F1164" s="331"/>
      <c r="G1164" s="333">
        <f t="shared" si="15"/>
        <v>2567.11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46023</v>
      </c>
      <c r="D1165" s="299" t="s">
        <v>358</v>
      </c>
      <c r="E1165" s="331">
        <v>10.27</v>
      </c>
      <c r="F1165" s="331"/>
      <c r="G1165" s="333">
        <f t="shared" si="15"/>
        <v>2573.48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46023</v>
      </c>
      <c r="D1166" s="299" t="s">
        <v>487</v>
      </c>
      <c r="E1166" s="331">
        <v>176.57</v>
      </c>
      <c r="F1166" s="331"/>
      <c r="G1166" s="333">
        <f t="shared" si="15"/>
        <v>2583.75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287</v>
      </c>
      <c r="B1167" s="330" t="s">
        <v>287</v>
      </c>
      <c r="C1167" s="298">
        <v>46023</v>
      </c>
      <c r="D1167" s="299" t="s">
        <v>300</v>
      </c>
      <c r="E1167" s="331">
        <v>383.39</v>
      </c>
      <c r="F1167" s="331">
        <v>383.39</v>
      </c>
      <c r="G1167" s="333">
        <f t="shared" si="15"/>
        <v>2760.32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287</v>
      </c>
      <c r="B1168" s="330" t="s">
        <v>287</v>
      </c>
      <c r="C1168" s="298">
        <v>46023</v>
      </c>
      <c r="D1168" s="299" t="s">
        <v>300</v>
      </c>
      <c r="E1168" s="331">
        <v>53.24</v>
      </c>
      <c r="F1168" s="331">
        <v>53.24</v>
      </c>
      <c r="G1168" s="333">
        <f t="shared" si="15"/>
        <v>2760.32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335</v>
      </c>
      <c r="B1169" s="330" t="s">
        <v>335</v>
      </c>
      <c r="C1169" s="298">
        <v>46023</v>
      </c>
      <c r="D1169" s="337" t="s">
        <v>460</v>
      </c>
      <c r="E1169" s="331">
        <v>239.68</v>
      </c>
      <c r="F1169" s="331"/>
      <c r="G1169" s="333">
        <f t="shared" si="15"/>
        <v>2760.32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488</v>
      </c>
      <c r="B1170" s="330" t="s">
        <v>488</v>
      </c>
      <c r="C1170" s="298">
        <v>45658</v>
      </c>
      <c r="D1170" s="298" t="s">
        <v>489</v>
      </c>
      <c r="E1170" s="332"/>
      <c r="F1170" s="332"/>
      <c r="G1170" s="333">
        <v>3000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5.75" customHeight="1" x14ac:dyDescent="0.3"/>
    <row r="1172" spans="1:20" ht="15.75" customHeight="1" x14ac:dyDescent="0.3"/>
    <row r="1173" spans="1:20" ht="15.75" customHeight="1" x14ac:dyDescent="0.3"/>
    <row r="1174" spans="1:20" ht="15.75" customHeight="1" x14ac:dyDescent="0.3"/>
    <row r="1175" spans="1:20" ht="15.75" customHeight="1" x14ac:dyDescent="0.3"/>
    <row r="1176" spans="1:20" ht="15.75" customHeight="1" x14ac:dyDescent="0.3"/>
    <row r="1177" spans="1:20" ht="15.75" customHeight="1" x14ac:dyDescent="0.3"/>
    <row r="1178" spans="1:20" ht="15.75" customHeight="1" x14ac:dyDescent="0.3"/>
    <row r="1179" spans="1:20" ht="15.75" customHeight="1" x14ac:dyDescent="0.3"/>
    <row r="1180" spans="1:20" ht="15.75" customHeight="1" x14ac:dyDescent="0.3"/>
    <row r="1181" spans="1:20" ht="15.75" customHeight="1" x14ac:dyDescent="0.3"/>
    <row r="1182" spans="1:20" ht="15.75" customHeight="1" x14ac:dyDescent="0.3"/>
    <row r="1183" spans="1:20" ht="15.75" customHeight="1" x14ac:dyDescent="0.3"/>
    <row r="1184" spans="1:20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spans="9:9" ht="15.75" customHeight="1" x14ac:dyDescent="0.3"/>
    <row r="2898" spans="9:9" ht="15.75" customHeight="1" x14ac:dyDescent="0.3"/>
    <row r="2899" spans="9:9" ht="15.75" customHeight="1" x14ac:dyDescent="0.3"/>
    <row r="2900" spans="9:9" ht="12" customHeight="1" x14ac:dyDescent="0.3">
      <c r="I2900" s="335" t="s">
        <v>225</v>
      </c>
    </row>
    <row r="2901" spans="9:9" ht="12" customHeight="1" x14ac:dyDescent="0.3">
      <c r="I2901" s="335"/>
    </row>
    <row r="2902" spans="9:9" ht="12" customHeight="1" x14ac:dyDescent="0.3">
      <c r="I2902" s="335"/>
    </row>
    <row r="2903" spans="9:9" ht="12" customHeight="1" x14ac:dyDescent="0.3">
      <c r="I2903" s="335"/>
    </row>
    <row r="2904" spans="9:9" ht="12" customHeight="1" x14ac:dyDescent="0.3">
      <c r="I2904" s="335"/>
    </row>
    <row r="2905" spans="9:9" ht="12" customHeight="1" x14ac:dyDescent="0.3">
      <c r="I2905" s="335"/>
    </row>
    <row r="2906" spans="9:9" ht="12" customHeight="1" x14ac:dyDescent="0.3">
      <c r="I2906" s="335"/>
    </row>
    <row r="2907" spans="9:9" ht="12" customHeight="1" x14ac:dyDescent="0.3">
      <c r="I2907" s="335"/>
    </row>
    <row r="2908" spans="9:9" ht="12" customHeight="1" x14ac:dyDescent="0.3">
      <c r="I2908" s="335"/>
    </row>
    <row r="2909" spans="9:9" ht="12" customHeight="1" x14ac:dyDescent="0.3">
      <c r="I2909" s="335" t="s">
        <v>226</v>
      </c>
    </row>
    <row r="2910" spans="9:9" ht="15.75" customHeight="1" x14ac:dyDescent="0.3"/>
    <row r="2911" spans="9:9" ht="15.75" customHeight="1" x14ac:dyDescent="0.3"/>
    <row r="2912" spans="9:9" ht="12" customHeight="1" x14ac:dyDescent="0.3">
      <c r="I2912" s="335" t="s">
        <v>226</v>
      </c>
    </row>
    <row r="2913" spans="9:9" ht="12" customHeight="1" x14ac:dyDescent="0.3">
      <c r="I2913" s="335"/>
    </row>
    <row r="2914" spans="9:9" ht="12" customHeight="1" x14ac:dyDescent="0.3">
      <c r="I2914" s="335"/>
    </row>
    <row r="2915" spans="9:9" ht="12" customHeight="1" x14ac:dyDescent="0.3">
      <c r="I2915" s="335"/>
    </row>
    <row r="2916" spans="9:9" ht="12" customHeight="1" x14ac:dyDescent="0.3">
      <c r="I2916" s="335"/>
    </row>
    <row r="2917" spans="9:9" ht="12" customHeight="1" x14ac:dyDescent="0.3">
      <c r="I2917" s="335"/>
    </row>
    <row r="2918" spans="9:9" ht="12" customHeight="1" x14ac:dyDescent="0.3">
      <c r="I2918" s="335" t="s">
        <v>226</v>
      </c>
    </row>
    <row r="2919" spans="9:9" ht="12" customHeight="1" x14ac:dyDescent="0.3">
      <c r="I2919" s="335" t="s">
        <v>226</v>
      </c>
    </row>
    <row r="2920" spans="9:9" ht="12" customHeight="1" x14ac:dyDescent="0.3">
      <c r="I2920" s="335"/>
    </row>
    <row r="2921" spans="9:9" ht="12" customHeight="1" x14ac:dyDescent="0.3">
      <c r="I2921" s="335"/>
    </row>
    <row r="2922" spans="9:9" ht="12" customHeight="1" x14ac:dyDescent="0.3">
      <c r="I2922" s="335"/>
    </row>
    <row r="2923" spans="9:9" ht="12" customHeight="1" x14ac:dyDescent="0.3">
      <c r="I2923" s="335" t="s">
        <v>226</v>
      </c>
    </row>
    <row r="2924" spans="9:9" ht="12" customHeight="1" x14ac:dyDescent="0.3">
      <c r="I2924" s="335" t="s">
        <v>225</v>
      </c>
    </row>
    <row r="2925" spans="9:9" ht="12" customHeight="1" x14ac:dyDescent="0.3">
      <c r="I2925" s="335" t="s">
        <v>225</v>
      </c>
    </row>
    <row r="2926" spans="9:9" ht="15.75" customHeight="1" x14ac:dyDescent="0.3"/>
    <row r="2927" spans="9:9" ht="15.75" customHeight="1" x14ac:dyDescent="0.3"/>
    <row r="2928" spans="9:9" ht="12" customHeight="1" x14ac:dyDescent="0.3">
      <c r="I2928" s="335" t="s">
        <v>225</v>
      </c>
    </row>
    <row r="2929" spans="9:9" ht="12" customHeight="1" x14ac:dyDescent="0.3">
      <c r="I2929" s="335"/>
    </row>
    <row r="2930" spans="9:9" ht="12" customHeight="1" x14ac:dyDescent="0.3">
      <c r="I2930" s="335" t="s">
        <v>226</v>
      </c>
    </row>
    <row r="2931" spans="9:9" ht="12" customHeight="1" x14ac:dyDescent="0.3">
      <c r="I2931" s="335"/>
    </row>
    <row r="2932" spans="9:9" ht="12" customHeight="1" x14ac:dyDescent="0.3">
      <c r="I2932" s="335"/>
    </row>
    <row r="2933" spans="9:9" ht="12" customHeight="1" x14ac:dyDescent="0.3">
      <c r="I2933" s="335" t="s">
        <v>226</v>
      </c>
    </row>
    <row r="2934" spans="9:9" ht="12" customHeight="1" x14ac:dyDescent="0.3">
      <c r="I2934" s="335"/>
    </row>
    <row r="2935" spans="9:9" ht="12" customHeight="1" x14ac:dyDescent="0.3">
      <c r="I2935" s="335" t="s">
        <v>226</v>
      </c>
    </row>
    <row r="2936" spans="9:9" ht="15.75" customHeight="1" x14ac:dyDescent="0.3"/>
    <row r="2937" spans="9:9" ht="15.75" customHeight="1" x14ac:dyDescent="0.3"/>
    <row r="2938" spans="9:9" ht="15.75" customHeight="1" x14ac:dyDescent="0.3"/>
    <row r="2939" spans="9:9" ht="15.75" customHeight="1" x14ac:dyDescent="0.3"/>
    <row r="2940" spans="9:9" ht="15.75" customHeight="1" x14ac:dyDescent="0.3"/>
    <row r="2941" spans="9:9" ht="15.75" customHeight="1" x14ac:dyDescent="0.3"/>
    <row r="2942" spans="9:9" ht="15.75" customHeight="1" x14ac:dyDescent="0.3"/>
    <row r="2943" spans="9:9" ht="15.75" customHeight="1" x14ac:dyDescent="0.3"/>
    <row r="2944" spans="9:9" ht="12" customHeight="1" x14ac:dyDescent="0.3">
      <c r="I2944" s="335" t="s">
        <v>226</v>
      </c>
    </row>
    <row r="2945" spans="9:9" ht="12" customHeight="1" x14ac:dyDescent="0.3">
      <c r="I2945" s="335"/>
    </row>
    <row r="2946" spans="9:9" ht="12" customHeight="1" x14ac:dyDescent="0.3">
      <c r="I2946" s="335" t="s">
        <v>225</v>
      </c>
    </row>
    <row r="2947" spans="9:9" ht="12" customHeight="1" x14ac:dyDescent="0.3">
      <c r="I2947" s="335"/>
    </row>
    <row r="2948" spans="9:9" ht="12" customHeight="1" x14ac:dyDescent="0.3">
      <c r="I2948" s="335" t="s">
        <v>226</v>
      </c>
    </row>
    <row r="2949" spans="9:9" ht="12" customHeight="1" x14ac:dyDescent="0.3">
      <c r="I2949" s="335" t="s">
        <v>225</v>
      </c>
    </row>
    <row r="2950" spans="9:9" ht="15.75" customHeight="1" x14ac:dyDescent="0.3"/>
    <row r="2951" spans="9:9" ht="15.75" customHeight="1" x14ac:dyDescent="0.3"/>
    <row r="2952" spans="9:9" ht="15.75" customHeight="1" x14ac:dyDescent="0.3"/>
    <row r="2953" spans="9:9" ht="15.75" customHeight="1" x14ac:dyDescent="0.3"/>
    <row r="2954" spans="9:9" ht="15.75" customHeight="1" x14ac:dyDescent="0.3"/>
    <row r="2955" spans="9:9" ht="15.75" customHeight="1" x14ac:dyDescent="0.3"/>
    <row r="2956" spans="9:9" ht="15.75" customHeight="1" x14ac:dyDescent="0.3"/>
    <row r="2957" spans="9:9" ht="15.75" customHeight="1" x14ac:dyDescent="0.3"/>
    <row r="2958" spans="9:9" ht="15.75" customHeight="1" x14ac:dyDescent="0.3"/>
    <row r="2959" spans="9:9" ht="15.75" customHeight="1" x14ac:dyDescent="0.3"/>
    <row r="2960" spans="9:9" ht="15.75" customHeight="1" x14ac:dyDescent="0.3"/>
    <row r="2961" spans="9:9" ht="15.75" customHeight="1" x14ac:dyDescent="0.3"/>
    <row r="2962" spans="9:9" ht="15.75" customHeight="1" x14ac:dyDescent="0.3"/>
    <row r="2963" spans="9:9" ht="15.75" customHeight="1" x14ac:dyDescent="0.3"/>
    <row r="2964" spans="9:9" ht="15.75" customHeight="1" x14ac:dyDescent="0.3"/>
    <row r="2965" spans="9:9" ht="15.75" customHeight="1" x14ac:dyDescent="0.3"/>
    <row r="2966" spans="9:9" ht="15.75" customHeight="1" x14ac:dyDescent="0.3"/>
    <row r="2967" spans="9:9" ht="15.75" customHeight="1" x14ac:dyDescent="0.3"/>
    <row r="2968" spans="9:9" ht="12" customHeight="1" x14ac:dyDescent="0.3">
      <c r="I2968" s="335" t="s">
        <v>226</v>
      </c>
    </row>
  </sheetData>
  <autoFilter ref="A1:G1170" xr:uid="{00000000-0009-0000-0000-000006000000}"/>
  <mergeCells count="5">
    <mergeCell ref="A1:B1"/>
    <mergeCell ref="E1:F1"/>
    <mergeCell ref="Q1:R1"/>
    <mergeCell ref="E2:F2"/>
    <mergeCell ref="E3:F3"/>
  </mergeCells>
  <conditionalFormatting sqref="I1 I4:I296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8"/>
  <sheetViews>
    <sheetView workbookViewId="0">
      <pane ySplit="1" topLeftCell="A2" activePane="bottomLeft" state="frozen"/>
      <selection pane="bottomLeft" activeCell="C15" sqref="C15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-3636.7099999999996</v>
      </c>
      <c r="B2" s="339"/>
      <c r="C2" s="340"/>
      <c r="D2" s="342" t="s">
        <v>493</v>
      </c>
      <c r="E2" s="343">
        <f>E3-E96</f>
        <v>11579.24</v>
      </c>
      <c r="F2" s="344" t="s">
        <v>493</v>
      </c>
      <c r="G2" s="345">
        <f>G3-G96</f>
        <v>912.8</v>
      </c>
      <c r="H2" s="343" t="s">
        <v>493</v>
      </c>
      <c r="I2" s="343">
        <f>I3-I96</f>
        <v>754.75999999999976</v>
      </c>
      <c r="J2" s="344" t="s">
        <v>493</v>
      </c>
      <c r="K2" s="345">
        <f>K3-K96</f>
        <v>-239</v>
      </c>
      <c r="L2" s="343" t="s">
        <v>493</v>
      </c>
      <c r="M2" s="343">
        <f>M3-M96</f>
        <v>23.039999999999992</v>
      </c>
      <c r="N2" s="345" t="s">
        <v>493</v>
      </c>
      <c r="O2" s="345">
        <f>O3-O96</f>
        <v>23.039999999999992</v>
      </c>
      <c r="P2" s="343" t="s">
        <v>493</v>
      </c>
      <c r="Q2" s="343">
        <f>Q3-Q96</f>
        <v>-8.4599999999999795</v>
      </c>
      <c r="R2" s="345" t="s">
        <v>493</v>
      </c>
      <c r="S2" s="345">
        <f>S3-S96</f>
        <v>-3345.84</v>
      </c>
      <c r="T2" s="346" t="s">
        <v>493</v>
      </c>
      <c r="U2" s="343">
        <f>U3-U96</f>
        <v>-14040.929999999998</v>
      </c>
      <c r="V2" s="345" t="s">
        <v>493</v>
      </c>
      <c r="W2" s="345">
        <f>W3-W96</f>
        <v>600</v>
      </c>
      <c r="X2" s="343" t="s">
        <v>493</v>
      </c>
      <c r="Y2" s="343">
        <f>Y3-Y96</f>
        <v>9.5</v>
      </c>
      <c r="Z2" s="345" t="s">
        <v>493</v>
      </c>
      <c r="AA2" s="345">
        <f>AA3-AA96</f>
        <v>103.59999999999991</v>
      </c>
      <c r="AB2" s="343" t="s">
        <v>493</v>
      </c>
      <c r="AC2" s="343">
        <f>AC3-AC96</f>
        <v>-8.4599999999999795</v>
      </c>
    </row>
    <row r="3" spans="1:29" ht="14.25" customHeight="1" x14ac:dyDescent="0.3">
      <c r="A3" s="341">
        <f t="shared" si="0"/>
        <v>8603.7800000000007</v>
      </c>
      <c r="B3" s="347"/>
      <c r="C3" s="340"/>
      <c r="D3" s="342" t="s">
        <v>494</v>
      </c>
      <c r="E3" s="343">
        <f>SUM(E6:E96)-SUM(D6:D96)</f>
        <v>13289.73</v>
      </c>
      <c r="F3" s="345" t="s">
        <v>494</v>
      </c>
      <c r="G3" s="345">
        <f>SUM(G6:G96)-SUM(F6:F96)</f>
        <v>1412.8</v>
      </c>
      <c r="H3" s="343" t="s">
        <v>494</v>
      </c>
      <c r="I3" s="343">
        <f>SUM(I6:I96)-SUM(H6:H96)</f>
        <v>2754.7599999999998</v>
      </c>
      <c r="J3" s="345" t="s">
        <v>494</v>
      </c>
      <c r="K3" s="345">
        <f>SUM(K6:K96)-SUM(J6:J96)</f>
        <v>761</v>
      </c>
      <c r="L3" s="343" t="s">
        <v>494</v>
      </c>
      <c r="M3" s="343">
        <f>SUM(M6:M96)-SUM(L6:L96)</f>
        <v>88.039999999999992</v>
      </c>
      <c r="N3" s="345" t="s">
        <v>494</v>
      </c>
      <c r="O3" s="345">
        <f>SUM(O6:O96)-SUM(N6:N96)</f>
        <v>88.039999999999992</v>
      </c>
      <c r="P3" s="343" t="s">
        <v>494</v>
      </c>
      <c r="Q3" s="343">
        <f>SUM(Q6:Q96)-SUM(P6:P96)</f>
        <v>91.54000000000002</v>
      </c>
      <c r="R3" s="345" t="s">
        <v>494</v>
      </c>
      <c r="S3" s="345">
        <f>SUM(S6:S96)-SUM(R6:R96)</f>
        <v>-1345.8400000000001</v>
      </c>
      <c r="T3" s="343" t="s">
        <v>494</v>
      </c>
      <c r="U3" s="343">
        <f>SUM(U6:U96)-SUM(T6:T96)</f>
        <v>-11540.929999999998</v>
      </c>
      <c r="V3" s="345" t="s">
        <v>494</v>
      </c>
      <c r="W3" s="345">
        <f>SUM(W6:W96)-SUM(V6:V96)</f>
        <v>1100</v>
      </c>
      <c r="X3" s="343" t="s">
        <v>494</v>
      </c>
      <c r="Y3" s="343">
        <f>SUM(Y6:Y96)-SUM(X6:X96)</f>
        <v>209.5</v>
      </c>
      <c r="Z3" s="345" t="s">
        <v>494</v>
      </c>
      <c r="AA3" s="345">
        <f>SUM(AA6:AA96)-SUM(Z6:Z96)</f>
        <v>1603.6</v>
      </c>
      <c r="AB3" s="343" t="s">
        <v>494</v>
      </c>
      <c r="AC3" s="343">
        <f>SUM(AC6:AC96)-SUM(AB6:AB96)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SUM(D6:D95)</f>
        <v>8312.57</v>
      </c>
      <c r="E5" s="343">
        <f t="shared" si="1"/>
        <v>19891.809999999998</v>
      </c>
      <c r="F5" s="345">
        <f t="shared" si="1"/>
        <v>0</v>
      </c>
      <c r="G5" s="345">
        <f t="shared" si="1"/>
        <v>912.8</v>
      </c>
      <c r="H5" s="343">
        <f t="shared" si="1"/>
        <v>1345.2400000000002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16290.929999999998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46203</v>
      </c>
      <c r="B7" s="347">
        <f t="shared" ref="B7:B24" si="2">SUM(E7,U7,K7,G7,I7,S7,O7,M7,Q7,W7,Y7,AA7,AC7)-SUM(D7,F7,T7,H7,R7,N7,J7,L7,P7,V7,X7,Z7,AB7)</f>
        <v>2000</v>
      </c>
      <c r="C7" s="348" t="s">
        <v>944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46203</v>
      </c>
      <c r="B8" s="347">
        <f t="shared" si="2"/>
        <v>0.35</v>
      </c>
      <c r="C8" s="348" t="s">
        <v>505</v>
      </c>
      <c r="D8" s="342"/>
      <c r="E8" s="343"/>
      <c r="F8" s="345"/>
      <c r="G8" s="345">
        <v>0.35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46203</v>
      </c>
      <c r="B9" s="347">
        <f t="shared" si="2"/>
        <v>-580</v>
      </c>
      <c r="C9" s="348" t="s">
        <v>949</v>
      </c>
      <c r="D9" s="342">
        <v>580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46203</v>
      </c>
      <c r="B10" s="347">
        <f t="shared" si="2"/>
        <v>-185.64</v>
      </c>
      <c r="C10" s="348" t="s">
        <v>423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>
        <v>92.82</v>
      </c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>
        <v>92.82</v>
      </c>
      <c r="AC10" s="343"/>
    </row>
    <row r="11" spans="1:29" ht="14.25" customHeight="1" x14ac:dyDescent="0.3">
      <c r="A11" s="338">
        <v>46203</v>
      </c>
      <c r="B11" s="347">
        <f t="shared" si="2"/>
        <v>51.56</v>
      </c>
      <c r="C11" s="348" t="s">
        <v>509</v>
      </c>
      <c r="D11" s="342"/>
      <c r="E11" s="343"/>
      <c r="F11" s="345"/>
      <c r="G11" s="345">
        <v>51.56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53.44</v>
      </c>
      <c r="C12" s="348" t="s">
        <v>504</v>
      </c>
      <c r="D12" s="342"/>
      <c r="E12" s="343"/>
      <c r="F12" s="345"/>
      <c r="G12" s="345">
        <v>53.44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-207.96</v>
      </c>
      <c r="C13" s="348" t="s">
        <v>946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>
        <v>207.96</v>
      </c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-1713.1</v>
      </c>
      <c r="C14" s="348" t="s">
        <v>531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>
        <v>1713.1</v>
      </c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46189</v>
      </c>
      <c r="B15" s="347">
        <f t="shared" si="2"/>
        <v>53.17</v>
      </c>
      <c r="C15" s="348" t="s">
        <v>509</v>
      </c>
      <c r="D15" s="342"/>
      <c r="E15" s="343"/>
      <c r="F15" s="345"/>
      <c r="G15" s="345">
        <v>53.17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46186</v>
      </c>
      <c r="B16" s="347">
        <f t="shared" si="2"/>
        <v>57.38</v>
      </c>
      <c r="C16" s="348" t="s">
        <v>509</v>
      </c>
      <c r="D16" s="342"/>
      <c r="E16" s="343"/>
      <c r="F16" s="345"/>
      <c r="G16" s="345">
        <v>57.38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46184</v>
      </c>
      <c r="B17" s="347">
        <f t="shared" si="2"/>
        <v>-2159</v>
      </c>
      <c r="C17" s="348" t="s">
        <v>911</v>
      </c>
      <c r="D17" s="342"/>
      <c r="E17" s="343"/>
      <c r="F17" s="345"/>
      <c r="G17" s="345"/>
      <c r="H17" s="343"/>
      <c r="I17" s="343"/>
      <c r="J17" s="345">
        <v>2159</v>
      </c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46183</v>
      </c>
      <c r="B18" s="347">
        <f t="shared" si="2"/>
        <v>-816.19</v>
      </c>
      <c r="C18" s="348" t="s">
        <v>912</v>
      </c>
      <c r="D18" s="342"/>
      <c r="E18" s="343"/>
      <c r="F18" s="345"/>
      <c r="G18" s="345"/>
      <c r="H18" s="343">
        <v>816.19</v>
      </c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46180</v>
      </c>
      <c r="B19" s="347">
        <f t="shared" si="2"/>
        <v>-313.77999999999997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313.77999999999997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46176</v>
      </c>
      <c r="B20" s="347">
        <f t="shared" si="2"/>
        <v>-1000</v>
      </c>
      <c r="C20" s="348" t="s">
        <v>901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1000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46174</v>
      </c>
      <c r="B21" s="347">
        <f t="shared" si="2"/>
        <v>-320</v>
      </c>
      <c r="C21" s="348" t="s">
        <v>913</v>
      </c>
      <c r="D21" s="342">
        <v>320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46173</v>
      </c>
      <c r="B22" s="347">
        <f t="shared" si="2"/>
        <v>-3000</v>
      </c>
      <c r="C22" s="348" t="s">
        <v>897</v>
      </c>
      <c r="D22" s="342">
        <v>3000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46173</v>
      </c>
      <c r="B23" s="347">
        <f t="shared" si="2"/>
        <v>-1000</v>
      </c>
      <c r="C23" s="348" t="s">
        <v>896</v>
      </c>
      <c r="D23" s="342">
        <v>1000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46173</v>
      </c>
      <c r="B24" s="347">
        <f t="shared" si="2"/>
        <v>1160.3599999999999</v>
      </c>
      <c r="C24" s="348" t="s">
        <v>895</v>
      </c>
      <c r="D24" s="342"/>
      <c r="E24" s="343">
        <v>1160.3599999999999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46173</v>
      </c>
      <c r="B25" s="347">
        <f t="shared" ref="B25:B96" si="3">SUM(E25,U25,K25,G25,I25,S25,O25,M25,Q25,W25,Y25,AA25,AC25)-SUM(D25,F25,T25,H25,R25,N25,J25,L25,P25,V25,X25,Z25,AB25)</f>
        <v>2000</v>
      </c>
      <c r="C25" s="348" t="s">
        <v>886</v>
      </c>
      <c r="D25" s="342"/>
      <c r="E25" s="343"/>
      <c r="F25" s="345"/>
      <c r="G25" s="345"/>
      <c r="H25" s="343"/>
      <c r="I25" s="343">
        <v>350</v>
      </c>
      <c r="J25" s="345"/>
      <c r="K25" s="345">
        <v>320</v>
      </c>
      <c r="L25" s="343"/>
      <c r="M25" s="343">
        <v>25</v>
      </c>
      <c r="N25" s="345"/>
      <c r="O25" s="345">
        <v>25</v>
      </c>
      <c r="P25" s="343"/>
      <c r="Q25" s="343">
        <v>45</v>
      </c>
      <c r="R25" s="345"/>
      <c r="S25" s="345">
        <v>400</v>
      </c>
      <c r="T25" s="343"/>
      <c r="U25" s="343">
        <v>375</v>
      </c>
      <c r="V25" s="345"/>
      <c r="W25" s="345">
        <v>100</v>
      </c>
      <c r="X25" s="343"/>
      <c r="Y25" s="343">
        <v>85</v>
      </c>
      <c r="Z25" s="345"/>
      <c r="AA25" s="345">
        <v>230</v>
      </c>
      <c r="AB25" s="343"/>
      <c r="AC25" s="343">
        <v>45</v>
      </c>
    </row>
    <row r="26" spans="1:29" ht="14.25" customHeight="1" x14ac:dyDescent="0.3">
      <c r="A26" s="338">
        <v>46173</v>
      </c>
      <c r="B26" s="347">
        <f t="shared" si="3"/>
        <v>0.63</v>
      </c>
      <c r="C26" s="348" t="s">
        <v>505</v>
      </c>
      <c r="D26" s="342"/>
      <c r="E26" s="343"/>
      <c r="F26" s="345"/>
      <c r="G26" s="345">
        <v>0.63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46172</v>
      </c>
      <c r="B27" s="347">
        <f t="shared" si="3"/>
        <v>-530.36</v>
      </c>
      <c r="C27" s="348" t="s">
        <v>890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530.36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46168</v>
      </c>
      <c r="B28" s="347">
        <f t="shared" si="3"/>
        <v>-400</v>
      </c>
      <c r="C28" s="348" t="s">
        <v>887</v>
      </c>
      <c r="D28" s="342">
        <v>400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46170</v>
      </c>
      <c r="B29" s="347">
        <f t="shared" si="3"/>
        <v>87.5</v>
      </c>
      <c r="C29" s="348" t="s">
        <v>509</v>
      </c>
      <c r="D29" s="342"/>
      <c r="E29" s="343"/>
      <c r="F29" s="345"/>
      <c r="G29" s="345">
        <v>87.5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46170</v>
      </c>
      <c r="B30" s="347">
        <f t="shared" si="3"/>
        <v>56.18</v>
      </c>
      <c r="C30" s="348" t="s">
        <v>504</v>
      </c>
      <c r="D30" s="342"/>
      <c r="E30" s="343"/>
      <c r="F30" s="345"/>
      <c r="G30" s="345">
        <v>56.18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46170</v>
      </c>
      <c r="B31" s="347">
        <f t="shared" si="3"/>
        <v>-4500</v>
      </c>
      <c r="C31" s="348" t="s">
        <v>512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4500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46166</v>
      </c>
      <c r="B32" s="347">
        <f t="shared" si="3"/>
        <v>-69.2</v>
      </c>
      <c r="C32" s="348" t="s">
        <v>858</v>
      </c>
      <c r="D32" s="342">
        <v>69.2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46165</v>
      </c>
      <c r="B33" s="347">
        <f t="shared" si="3"/>
        <v>-138.44</v>
      </c>
      <c r="C33" s="348" t="s">
        <v>876</v>
      </c>
      <c r="D33" s="342">
        <v>138.44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46158</v>
      </c>
      <c r="B34" s="347">
        <f t="shared" si="3"/>
        <v>-87.13</v>
      </c>
      <c r="C34" s="348" t="s">
        <v>847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87.13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46158</v>
      </c>
      <c r="B35" s="347">
        <f t="shared" si="3"/>
        <v>-95.85</v>
      </c>
      <c r="C35" s="348" t="s">
        <v>849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95.85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46157</v>
      </c>
      <c r="B36" s="347">
        <f t="shared" si="3"/>
        <v>-146.15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146.15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46155</v>
      </c>
      <c r="B37" s="347">
        <f t="shared" si="3"/>
        <v>-221.4</v>
      </c>
      <c r="C37" s="348" t="s">
        <v>856</v>
      </c>
      <c r="D37" s="342"/>
      <c r="E37" s="343"/>
      <c r="F37" s="345"/>
      <c r="G37" s="345"/>
      <c r="H37" s="343">
        <v>221.4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46155</v>
      </c>
      <c r="B38" s="347">
        <f t="shared" si="3"/>
        <v>444.44</v>
      </c>
      <c r="C38" s="348" t="s">
        <v>519</v>
      </c>
      <c r="D38" s="342"/>
      <c r="E38" s="343">
        <v>444.44</v>
      </c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46155</v>
      </c>
      <c r="B39" s="347">
        <f t="shared" si="3"/>
        <v>351.69</v>
      </c>
      <c r="C39" s="348" t="s">
        <v>859</v>
      </c>
      <c r="D39" s="342"/>
      <c r="E39" s="343">
        <v>351.69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46153</v>
      </c>
      <c r="B40" s="347">
        <f t="shared" si="3"/>
        <v>-1045.8699999999999</v>
      </c>
      <c r="C40" s="348" t="s">
        <v>843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1045.8699999999999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46151</v>
      </c>
      <c r="B41" s="347">
        <f t="shared" si="3"/>
        <v>-903.88</v>
      </c>
      <c r="C41" s="348" t="s">
        <v>857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903.88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46149</v>
      </c>
      <c r="B42" s="347">
        <f t="shared" si="3"/>
        <v>69.400000000000006</v>
      </c>
      <c r="C42" s="348" t="s">
        <v>509</v>
      </c>
      <c r="D42" s="342"/>
      <c r="E42" s="343"/>
      <c r="F42" s="345"/>
      <c r="G42" s="345">
        <v>69.400000000000006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46148</v>
      </c>
      <c r="B43" s="347">
        <f t="shared" si="3"/>
        <v>-500.5</v>
      </c>
      <c r="C43" s="348" t="s">
        <v>212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>
        <v>500.5</v>
      </c>
      <c r="Y43" s="343"/>
      <c r="Z43" s="345"/>
      <c r="AA43" s="345"/>
      <c r="AB43" s="343"/>
      <c r="AC43" s="343"/>
    </row>
    <row r="44" spans="1:29" ht="14.25" customHeight="1" x14ac:dyDescent="0.3">
      <c r="A44" s="338">
        <v>46148</v>
      </c>
      <c r="B44" s="347">
        <f t="shared" si="3"/>
        <v>-457.94</v>
      </c>
      <c r="C44" s="348" t="s">
        <v>858</v>
      </c>
      <c r="D44" s="342">
        <v>457.94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46142</v>
      </c>
      <c r="B45" s="347">
        <f t="shared" si="3"/>
        <v>5616.82</v>
      </c>
      <c r="C45" s="348" t="s">
        <v>285</v>
      </c>
      <c r="D45" s="342"/>
      <c r="E45" s="343">
        <v>5616.82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46142</v>
      </c>
      <c r="B46" s="347">
        <f t="shared" si="3"/>
        <v>2000</v>
      </c>
      <c r="C46" s="348" t="s">
        <v>503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46142</v>
      </c>
      <c r="B47" s="347">
        <f t="shared" si="3"/>
        <v>62.26</v>
      </c>
      <c r="C47" s="348" t="s">
        <v>504</v>
      </c>
      <c r="D47" s="342"/>
      <c r="E47" s="343"/>
      <c r="F47" s="345"/>
      <c r="G47" s="345">
        <v>62.26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46142</v>
      </c>
      <c r="B48" s="347">
        <f t="shared" si="3"/>
        <v>-185.64</v>
      </c>
      <c r="C48" s="348" t="s">
        <v>423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>
        <v>92.82</v>
      </c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>
        <v>92.82</v>
      </c>
      <c r="AC48" s="343"/>
    </row>
    <row r="49" spans="1:29" ht="14.25" customHeight="1" x14ac:dyDescent="0.3">
      <c r="A49" s="338">
        <v>46142</v>
      </c>
      <c r="B49" s="347">
        <f t="shared" si="3"/>
        <v>-127.68</v>
      </c>
      <c r="C49" s="348" t="s">
        <v>315</v>
      </c>
      <c r="D49" s="342"/>
      <c r="E49" s="343"/>
      <c r="F49" s="345"/>
      <c r="G49" s="345"/>
      <c r="H49" s="343"/>
      <c r="I49" s="343"/>
      <c r="J49" s="345"/>
      <c r="K49" s="345"/>
      <c r="L49" s="343">
        <v>63.84</v>
      </c>
      <c r="M49" s="343"/>
      <c r="N49" s="345">
        <v>63.84</v>
      </c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46142</v>
      </c>
      <c r="B50" s="347">
        <f t="shared" si="3"/>
        <v>0.52</v>
      </c>
      <c r="C50" s="348" t="s">
        <v>505</v>
      </c>
      <c r="D50" s="342"/>
      <c r="E50" s="343"/>
      <c r="F50" s="345"/>
      <c r="G50" s="345">
        <v>0.52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46130</v>
      </c>
      <c r="B51" s="347">
        <f t="shared" si="3"/>
        <v>-578.57000000000005</v>
      </c>
      <c r="C51" s="348" t="s">
        <v>506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578.57000000000005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46130</v>
      </c>
      <c r="B52" s="347">
        <f t="shared" si="3"/>
        <v>-93.71</v>
      </c>
      <c r="C52" s="348" t="s">
        <v>507</v>
      </c>
      <c r="D52" s="342"/>
      <c r="E52" s="343"/>
      <c r="F52" s="345"/>
      <c r="G52" s="345"/>
      <c r="H52" s="343">
        <v>93.71</v>
      </c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46130</v>
      </c>
      <c r="B53" s="347">
        <f t="shared" si="3"/>
        <v>-318.36</v>
      </c>
      <c r="C53" s="348" t="s">
        <v>508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318.36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46129</v>
      </c>
      <c r="B54" s="347">
        <f t="shared" si="3"/>
        <v>62.19</v>
      </c>
      <c r="C54" s="348" t="s">
        <v>509</v>
      </c>
      <c r="D54" s="342"/>
      <c r="E54" s="343"/>
      <c r="F54" s="345"/>
      <c r="G54" s="345">
        <v>62.19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46112</v>
      </c>
      <c r="B55" s="347">
        <f t="shared" si="3"/>
        <v>4309.58</v>
      </c>
      <c r="C55" s="348" t="s">
        <v>510</v>
      </c>
      <c r="D55" s="342"/>
      <c r="E55" s="343">
        <v>4309.58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46112</v>
      </c>
      <c r="B56" s="347">
        <f t="shared" si="3"/>
        <v>2000</v>
      </c>
      <c r="C56" s="348" t="s">
        <v>511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46112</v>
      </c>
      <c r="B57" s="347">
        <f t="shared" si="3"/>
        <v>0.34</v>
      </c>
      <c r="C57" s="348" t="s">
        <v>505</v>
      </c>
      <c r="D57" s="342"/>
      <c r="E57" s="343"/>
      <c r="F57" s="345"/>
      <c r="G57" s="345">
        <v>0.34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46112</v>
      </c>
      <c r="B58" s="347">
        <f t="shared" si="3"/>
        <v>-1200</v>
      </c>
      <c r="C58" s="348" t="s">
        <v>512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1200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46108</v>
      </c>
      <c r="B59" s="347">
        <f t="shared" si="3"/>
        <v>68.72</v>
      </c>
      <c r="C59" s="348" t="s">
        <v>504</v>
      </c>
      <c r="D59" s="342"/>
      <c r="E59" s="343"/>
      <c r="F59" s="345"/>
      <c r="G59" s="345">
        <v>68.72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46104</v>
      </c>
      <c r="B60" s="347">
        <f t="shared" si="3"/>
        <v>-6</v>
      </c>
      <c r="C60" s="348" t="s">
        <v>513</v>
      </c>
      <c r="D60" s="342">
        <v>6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46103</v>
      </c>
      <c r="B61" s="347">
        <f t="shared" si="3"/>
        <v>-100</v>
      </c>
      <c r="C61" s="348" t="s">
        <v>514</v>
      </c>
      <c r="D61" s="342">
        <v>100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46103</v>
      </c>
      <c r="B62" s="347">
        <f t="shared" si="3"/>
        <v>-100</v>
      </c>
      <c r="C62" s="348" t="s">
        <v>515</v>
      </c>
      <c r="D62" s="342">
        <v>100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46103</v>
      </c>
      <c r="B63" s="347">
        <f t="shared" si="3"/>
        <v>-50</v>
      </c>
      <c r="C63" s="348" t="s">
        <v>516</v>
      </c>
      <c r="D63" s="342">
        <v>50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46103</v>
      </c>
      <c r="B64" s="347">
        <f t="shared" si="3"/>
        <v>-100</v>
      </c>
      <c r="C64" s="348" t="s">
        <v>517</v>
      </c>
      <c r="D64" s="342">
        <v>100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46103</v>
      </c>
      <c r="B65" s="347">
        <f t="shared" si="3"/>
        <v>-100</v>
      </c>
      <c r="C65" s="348" t="s">
        <v>518</v>
      </c>
      <c r="D65" s="342">
        <v>100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46102</v>
      </c>
      <c r="B66" s="347">
        <f t="shared" si="3"/>
        <v>-300</v>
      </c>
      <c r="C66" s="348" t="s">
        <v>519</v>
      </c>
      <c r="D66" s="342">
        <v>300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46102</v>
      </c>
      <c r="B67" s="347">
        <f t="shared" si="3"/>
        <v>1384.5</v>
      </c>
      <c r="C67" s="348" t="s">
        <v>520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-1384.5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46094</v>
      </c>
      <c r="B68" s="347">
        <f t="shared" si="3"/>
        <v>55.66</v>
      </c>
      <c r="C68" s="348" t="s">
        <v>509</v>
      </c>
      <c r="D68" s="342"/>
      <c r="E68" s="343"/>
      <c r="F68" s="345"/>
      <c r="G68" s="345">
        <v>55.66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46090</v>
      </c>
      <c r="B69" s="347">
        <f t="shared" si="3"/>
        <v>-380</v>
      </c>
      <c r="C69" s="348" t="s">
        <v>521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>
        <v>380</v>
      </c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46083</v>
      </c>
      <c r="B70" s="347">
        <f t="shared" si="3"/>
        <v>-185.64</v>
      </c>
      <c r="C70" s="348" t="s">
        <v>423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>
        <v>92.82</v>
      </c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>
        <v>92.82</v>
      </c>
      <c r="AC70" s="343"/>
    </row>
    <row r="71" spans="1:29" ht="14.25" customHeight="1" x14ac:dyDescent="0.3">
      <c r="A71" s="338">
        <v>46081</v>
      </c>
      <c r="B71" s="347">
        <f t="shared" si="3"/>
        <v>3764.91</v>
      </c>
      <c r="C71" s="348" t="s">
        <v>425</v>
      </c>
      <c r="D71" s="342"/>
      <c r="E71" s="343">
        <v>3764.91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46081</v>
      </c>
      <c r="B72" s="347">
        <f t="shared" si="3"/>
        <v>2000</v>
      </c>
      <c r="C72" s="348" t="s">
        <v>522</v>
      </c>
      <c r="D72" s="342"/>
      <c r="E72" s="343"/>
      <c r="F72" s="345"/>
      <c r="G72" s="345"/>
      <c r="H72" s="343"/>
      <c r="I72" s="343">
        <v>350</v>
      </c>
      <c r="J72" s="345"/>
      <c r="K72" s="345">
        <v>320</v>
      </c>
      <c r="L72" s="343"/>
      <c r="M72" s="343">
        <v>25</v>
      </c>
      <c r="N72" s="345"/>
      <c r="O72" s="345">
        <v>25</v>
      </c>
      <c r="P72" s="343"/>
      <c r="Q72" s="343">
        <v>45</v>
      </c>
      <c r="R72" s="345"/>
      <c r="S72" s="345">
        <v>400</v>
      </c>
      <c r="T72" s="343"/>
      <c r="U72" s="343">
        <v>375</v>
      </c>
      <c r="V72" s="345"/>
      <c r="W72" s="345">
        <v>100</v>
      </c>
      <c r="X72" s="343"/>
      <c r="Y72" s="343">
        <v>85</v>
      </c>
      <c r="Z72" s="345"/>
      <c r="AA72" s="345">
        <v>230</v>
      </c>
      <c r="AB72" s="343"/>
      <c r="AC72" s="343">
        <v>45</v>
      </c>
    </row>
    <row r="73" spans="1:29" ht="14.25" customHeight="1" x14ac:dyDescent="0.3">
      <c r="A73" s="338">
        <v>46081</v>
      </c>
      <c r="B73" s="347">
        <f t="shared" si="3"/>
        <v>0.23</v>
      </c>
      <c r="C73" s="348" t="s">
        <v>505</v>
      </c>
      <c r="D73" s="342"/>
      <c r="E73" s="343"/>
      <c r="F73" s="345"/>
      <c r="G73" s="345">
        <v>0.23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46070</v>
      </c>
      <c r="B74" s="347">
        <f t="shared" si="3"/>
        <v>-1920</v>
      </c>
      <c r="C74" s="348" t="s">
        <v>523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1920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46069</v>
      </c>
      <c r="B75" s="347">
        <f t="shared" si="3"/>
        <v>-243.8</v>
      </c>
      <c r="C75" s="348" t="s">
        <v>523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243.8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46068</v>
      </c>
      <c r="B76" s="347">
        <f t="shared" si="3"/>
        <v>63.46</v>
      </c>
      <c r="C76" s="348" t="s">
        <v>509</v>
      </c>
      <c r="D76" s="342"/>
      <c r="E76" s="343"/>
      <c r="F76" s="345"/>
      <c r="G76" s="345">
        <v>63.46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46067</v>
      </c>
      <c r="B77" s="347">
        <f t="shared" si="3"/>
        <v>-1007.99</v>
      </c>
      <c r="C77" s="348" t="s">
        <v>524</v>
      </c>
      <c r="D77" s="342">
        <v>1007.99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46063</v>
      </c>
      <c r="B78" s="347">
        <f t="shared" si="3"/>
        <v>-1276.4000000000001</v>
      </c>
      <c r="C78" s="348" t="s">
        <v>525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>
        <v>1276.4000000000001</v>
      </c>
      <c r="AA78" s="345"/>
      <c r="AB78" s="343"/>
      <c r="AC78" s="343"/>
    </row>
    <row r="79" spans="1:29" ht="14.25" customHeight="1" x14ac:dyDescent="0.3">
      <c r="A79" s="338">
        <v>46063</v>
      </c>
      <c r="B79" s="347">
        <f t="shared" si="3"/>
        <v>-955</v>
      </c>
      <c r="C79" s="348" t="s">
        <v>526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>
        <v>955</v>
      </c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46063</v>
      </c>
      <c r="B80" s="347">
        <f t="shared" si="3"/>
        <v>59.19</v>
      </c>
      <c r="C80" s="348" t="s">
        <v>504</v>
      </c>
      <c r="D80" s="342"/>
      <c r="E80" s="343"/>
      <c r="F80" s="345"/>
      <c r="G80" s="345">
        <v>59.19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46061</v>
      </c>
      <c r="B81" s="347">
        <f t="shared" si="3"/>
        <v>-2203.44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2203.44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46061</v>
      </c>
      <c r="B82" s="347">
        <f t="shared" si="3"/>
        <v>-831.92</v>
      </c>
      <c r="C82" s="348" t="s">
        <v>527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831.92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46055</v>
      </c>
      <c r="B83" s="347">
        <f t="shared" si="3"/>
        <v>-900</v>
      </c>
      <c r="C83" s="348" t="s">
        <v>512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>
        <v>900</v>
      </c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46053</v>
      </c>
      <c r="B84" s="347">
        <f t="shared" si="3"/>
        <v>3194.64</v>
      </c>
      <c r="C84" s="348" t="s">
        <v>459</v>
      </c>
      <c r="D84" s="342"/>
      <c r="E84" s="343">
        <v>3194.64</v>
      </c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46053</v>
      </c>
      <c r="B85" s="347">
        <f t="shared" si="3"/>
        <v>2000</v>
      </c>
      <c r="C85" s="348" t="s">
        <v>528</v>
      </c>
      <c r="D85" s="342"/>
      <c r="E85" s="343"/>
      <c r="F85" s="345"/>
      <c r="G85" s="345"/>
      <c r="H85" s="343"/>
      <c r="I85" s="343">
        <v>350</v>
      </c>
      <c r="J85" s="345"/>
      <c r="K85" s="345">
        <v>320</v>
      </c>
      <c r="L85" s="343"/>
      <c r="M85" s="343">
        <v>25</v>
      </c>
      <c r="N85" s="345"/>
      <c r="O85" s="345">
        <v>25</v>
      </c>
      <c r="P85" s="343"/>
      <c r="Q85" s="343">
        <v>45</v>
      </c>
      <c r="R85" s="345"/>
      <c r="S85" s="345">
        <v>400</v>
      </c>
      <c r="T85" s="343"/>
      <c r="U85" s="343">
        <v>375</v>
      </c>
      <c r="V85" s="345"/>
      <c r="W85" s="345">
        <v>100</v>
      </c>
      <c r="X85" s="343"/>
      <c r="Y85" s="343">
        <v>85</v>
      </c>
      <c r="Z85" s="345"/>
      <c r="AA85" s="345">
        <v>230</v>
      </c>
      <c r="AB85" s="343"/>
      <c r="AC85" s="343">
        <v>45</v>
      </c>
    </row>
    <row r="86" spans="1:29" ht="14.25" customHeight="1" x14ac:dyDescent="0.3">
      <c r="A86" s="338">
        <v>46053</v>
      </c>
      <c r="B86" s="347">
        <f t="shared" si="3"/>
        <v>0.38</v>
      </c>
      <c r="C86" s="348" t="s">
        <v>505</v>
      </c>
      <c r="D86" s="342"/>
      <c r="E86" s="343"/>
      <c r="F86" s="345"/>
      <c r="G86" s="345">
        <v>0.38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46053</v>
      </c>
      <c r="B87" s="347">
        <f t="shared" si="3"/>
        <v>54.55</v>
      </c>
      <c r="C87" s="348" t="s">
        <v>509</v>
      </c>
      <c r="D87" s="342"/>
      <c r="E87" s="343"/>
      <c r="F87" s="345"/>
      <c r="G87" s="345">
        <v>54.55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46048</v>
      </c>
      <c r="B88" s="347">
        <f t="shared" si="3"/>
        <v>-583</v>
      </c>
      <c r="C88" s="348" t="s">
        <v>529</v>
      </c>
      <c r="D88" s="342">
        <v>583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46044</v>
      </c>
      <c r="B89" s="347">
        <f t="shared" si="3"/>
        <v>-126.24</v>
      </c>
      <c r="C89" s="348" t="s">
        <v>315</v>
      </c>
      <c r="D89" s="342"/>
      <c r="E89" s="343"/>
      <c r="F89" s="345"/>
      <c r="G89" s="345"/>
      <c r="H89" s="343"/>
      <c r="I89" s="343"/>
      <c r="J89" s="345"/>
      <c r="K89" s="345"/>
      <c r="L89" s="343">
        <v>63.12</v>
      </c>
      <c r="M89" s="343"/>
      <c r="N89" s="345">
        <v>63.12</v>
      </c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46043</v>
      </c>
      <c r="B90" s="347">
        <f t="shared" si="3"/>
        <v>-100</v>
      </c>
      <c r="C90" s="348" t="s">
        <v>530</v>
      </c>
      <c r="D90" s="342"/>
      <c r="E90" s="343"/>
      <c r="F90" s="345"/>
      <c r="G90" s="345"/>
      <c r="H90" s="343">
        <v>100</v>
      </c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46043</v>
      </c>
      <c r="B91" s="347">
        <f t="shared" si="3"/>
        <v>-2724</v>
      </c>
      <c r="C91" s="348" t="s">
        <v>531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>
        <v>2724</v>
      </c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46038</v>
      </c>
      <c r="B92" s="347">
        <f t="shared" si="3"/>
        <v>55.69</v>
      </c>
      <c r="C92" s="348" t="s">
        <v>509</v>
      </c>
      <c r="D92" s="342"/>
      <c r="E92" s="343"/>
      <c r="F92" s="345"/>
      <c r="G92" s="345">
        <v>55.69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46030</v>
      </c>
      <c r="B93" s="347">
        <f t="shared" si="3"/>
        <v>1049.3699999999999</v>
      </c>
      <c r="C93" s="340" t="s">
        <v>532</v>
      </c>
      <c r="D93" s="342"/>
      <c r="E93" s="343">
        <v>1049.3699999999999</v>
      </c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46027</v>
      </c>
      <c r="B94" s="347">
        <f t="shared" si="3"/>
        <v>-113.94</v>
      </c>
      <c r="C94" s="348" t="s">
        <v>533</v>
      </c>
      <c r="D94" s="342"/>
      <c r="E94" s="343"/>
      <c r="F94" s="345"/>
      <c r="G94" s="345"/>
      <c r="H94" s="343">
        <v>113.94</v>
      </c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46027</v>
      </c>
      <c r="B95" s="347">
        <f t="shared" si="3"/>
        <v>-622.1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622.1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44562</v>
      </c>
      <c r="B96" s="347">
        <f t="shared" si="3"/>
        <v>12240.49</v>
      </c>
      <c r="C96" s="348" t="s">
        <v>534</v>
      </c>
      <c r="D96" s="342"/>
      <c r="E96" s="343">
        <v>1710.49</v>
      </c>
      <c r="F96" s="345"/>
      <c r="G96" s="345">
        <v>500</v>
      </c>
      <c r="H96" s="343"/>
      <c r="I96" s="343">
        <v>2000</v>
      </c>
      <c r="J96" s="345"/>
      <c r="K96" s="345">
        <v>1000</v>
      </c>
      <c r="L96" s="343"/>
      <c r="M96" s="343">
        <v>65</v>
      </c>
      <c r="N96" s="345"/>
      <c r="O96" s="345">
        <v>65</v>
      </c>
      <c r="P96" s="343"/>
      <c r="Q96" s="343">
        <v>100</v>
      </c>
      <c r="R96" s="345"/>
      <c r="S96" s="345">
        <v>2000</v>
      </c>
      <c r="T96" s="343"/>
      <c r="U96" s="343">
        <v>2500</v>
      </c>
      <c r="V96" s="345"/>
      <c r="W96" s="345">
        <v>500</v>
      </c>
      <c r="X96" s="343"/>
      <c r="Y96" s="343">
        <v>200</v>
      </c>
      <c r="Z96" s="345"/>
      <c r="AA96" s="345">
        <v>1500</v>
      </c>
      <c r="AB96" s="343"/>
      <c r="AC96" s="343">
        <v>100</v>
      </c>
    </row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59.666666666666664</v>
      </c>
      <c r="F7" s="392">
        <f ca="1">'Lorri 401b'!D4</f>
        <v>73051</v>
      </c>
      <c r="G7" s="393">
        <f ca="1">(F7-C9)/365.25</f>
        <v>113.51403148528405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3352608.372302379</v>
      </c>
      <c r="R11" s="25">
        <f t="array" aca="1" ref="R11" ca="1">INDEX('Lorri 401b'!L:L,MATCH('Retirement Calculator'!A11,'Lorri 401b'!N:N,0),0)</f>
        <v>3516562.834055848</v>
      </c>
      <c r="S11" s="25">
        <f t="shared" ref="S11:S265" ca="1" si="7">SUM(Q11:R11)</f>
        <v>6869171.2063582269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3334987.0596373887</v>
      </c>
      <c r="R12" s="25">
        <f t="array" aca="1" ref="R12" ca="1">INDEX('Lorri 401b'!L:L,MATCH('Retirement Calculator'!A12,'Lorri 401b'!N:N,0),0)</f>
        <v>3531215.1791977473</v>
      </c>
      <c r="S12" s="25">
        <f t="shared" ca="1" si="7"/>
        <v>6866202.2388351355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3317292.3248362942</v>
      </c>
      <c r="R13" s="25">
        <f t="array" aca="1" ref="R13" ca="1">INDEX('Lorri 401b'!L:L,MATCH('Retirement Calculator'!A13,'Lorri 401b'!N:N,0),0)</f>
        <v>3545928.5757777379</v>
      </c>
      <c r="S13" s="25">
        <f t="shared" ca="1" si="7"/>
        <v>6863220.9006140325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3299523.8619735283</v>
      </c>
      <c r="R14" s="25">
        <f t="array" aca="1" ref="R14" ca="1">INDEX('Lorri 401b'!L:L,MATCH('Retirement Calculator'!A14,'Lorri 401b'!N:N,0),0)</f>
        <v>3560703.278176812</v>
      </c>
      <c r="S14" s="25">
        <f t="shared" ca="1" si="7"/>
        <v>6860227.1401503403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3281681.3638488343</v>
      </c>
      <c r="R15" s="25">
        <f t="array" aca="1" ref="R15" ca="1">INDEX('Lorri 401b'!L:L,MATCH('Retirement Calculator'!A15,'Lorri 401b'!N:N,0),0)</f>
        <v>3575539.5418358822</v>
      </c>
      <c r="S15" s="25">
        <f t="shared" ca="1" si="7"/>
        <v>6857220.905684717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3263764.5219819541</v>
      </c>
      <c r="R16" s="25">
        <f t="array" aca="1" ref="R16" ca="1">INDEX('Lorri 401b'!L:L,MATCH('Retirement Calculator'!A16,'Lorri 401b'!N:N,0),0)</f>
        <v>3590437.6232601986</v>
      </c>
      <c r="S16" s="25">
        <f t="shared" ca="1" si="7"/>
        <v>6854202.1452421527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3245773.026607295</v>
      </c>
      <c r="R17" s="25">
        <f t="array" aca="1" ref="R17" ca="1">INDEX('Lorri 401b'!L:L,MATCH('Retirement Calculator'!A17,'Lorri 401b'!N:N,0),0)</f>
        <v>3605397.780023783</v>
      </c>
      <c r="S17" s="25">
        <f t="shared" ca="1" si="7"/>
        <v>6851170.806631078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3227706.5666685752</v>
      </c>
      <c r="R18" s="25">
        <f t="array" aca="1" ref="R18" ca="1">INDEX('Lorri 401b'!L:L,MATCH('Retirement Calculator'!A18,'Lorri 401b'!N:N,0),0)</f>
        <v>3620420.270773882</v>
      </c>
      <c r="S18" s="25">
        <f t="shared" ca="1" si="7"/>
        <v>6848126.8374424577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3209564.8298134436</v>
      </c>
      <c r="R19" s="25">
        <f t="array" aca="1" ref="R19" ca="1">INDEX('Lorri 401b'!L:L,MATCH('Retirement Calculator'!A19,'Lorri 401b'!N:N,0),0)</f>
        <v>3635505.3552354397</v>
      </c>
      <c r="S19" s="25">
        <f t="shared" ca="1" si="7"/>
        <v>6845070.1850488838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3191347.5023880824</v>
      </c>
      <c r="R20" s="25">
        <f t="array" aca="1" ref="R20" ca="1">INDEX('Lorri 401b'!L:L,MATCH('Retirement Calculator'!A20,'Lorri 401b'!N:N,0),0)</f>
        <v>3650653.2942155874</v>
      </c>
      <c r="S20" s="25">
        <f t="shared" ca="1" si="7"/>
        <v>6842000.7966036703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3173054.2694317824</v>
      </c>
      <c r="R21" s="25">
        <f t="array" aca="1" ref="R21" ca="1">INDEX('Lorri 401b'!L:L,MATCH('Retirement Calculator'!A21,'Lorri 401b'!N:N,0),0)</f>
        <v>3665864.3496081522</v>
      </c>
      <c r="S21" s="25">
        <f t="shared" ca="1" si="7"/>
        <v>6838918.6190399341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3154684.8146714978</v>
      </c>
      <c r="R22" s="25">
        <f t="array" aca="1" ref="R22" ca="1">INDEX('Lorri 401b'!L:L,MATCH('Retirement Calculator'!A22,'Lorri 401b'!N:N,0),0)</f>
        <v>3681138.784398186</v>
      </c>
      <c r="S22" s="25">
        <f t="shared" ca="1" si="7"/>
        <v>6835823.5990696838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3136238.8205163786</v>
      </c>
      <c r="R23" s="25">
        <f t="array" aca="1" ref="R23" ca="1">INDEX('Lorri 401b'!L:L,MATCH('Retirement Calculator'!A23,'Lorri 401b'!N:N,0),0)</f>
        <v>3696476.8626665119</v>
      </c>
      <c r="S23" s="25">
        <f t="shared" ca="1" si="7"/>
        <v>6832715.6831828905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3117715.9680522797</v>
      </c>
      <c r="R24" s="25">
        <f t="array" aca="1" ref="R24" ca="1">INDEX('Lorri 401b'!L:L,MATCH('Retirement Calculator'!A24,'Lorri 401b'!N:N,0),0)</f>
        <v>3711878.849594289</v>
      </c>
      <c r="S24" s="25">
        <f t="shared" ca="1" si="7"/>
        <v>6829594.8176465686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3099115.937036247</v>
      </c>
      <c r="R25" s="25">
        <f t="array" aca="1" ref="R25" ca="1">INDEX('Lorri 401b'!L:L,MATCH('Retirement Calculator'!A25,'Lorri 401b'!N:N,0),0)</f>
        <v>3727345.0114675984</v>
      </c>
      <c r="S25" s="25">
        <f t="shared" ca="1" si="7"/>
        <v>6826460.9485038454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3080438.4058909807</v>
      </c>
      <c r="R26" s="25">
        <f t="array" aca="1" ref="R26" ca="1">INDEX('Lorri 401b'!L:L,MATCH('Retirement Calculator'!A26,'Lorri 401b'!N:N,0),0)</f>
        <v>3742875.6156820469</v>
      </c>
      <c r="S26" s="25">
        <f t="shared" ca="1" si="7"/>
        <v>6823314.0215730276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3061683.0516992761</v>
      </c>
      <c r="R27" s="25">
        <f t="array" aca="1" ref="R27" ca="1">INDEX('Lorri 401b'!L:L,MATCH('Retirement Calculator'!A27,'Lorri 401b'!N:N,0),0)</f>
        <v>3758470.9307473889</v>
      </c>
      <c r="S27" s="25">
        <f t="shared" ca="1" si="7"/>
        <v>6820153.9824466649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3042849.5501984395</v>
      </c>
      <c r="R28" s="25">
        <f t="array" aca="1" ref="R28" ca="1">INDEX('Lorri 401b'!L:L,MATCH('Retirement Calculator'!A28,'Lorri 401b'!N:N,0),0)</f>
        <v>3774131.2262921697</v>
      </c>
      <c r="S28" s="25">
        <f t="shared" ca="1" si="7"/>
        <v>6816980.7764906092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3023937.5757746827</v>
      </c>
      <c r="R29" s="25">
        <f t="array" aca="1" ref="R29" ca="1">INDEX('Lorri 401b'!L:L,MATCH('Retirement Calculator'!A29,'Lorri 401b'!N:N,0),0)</f>
        <v>3789856.7730683871</v>
      </c>
      <c r="S29" s="25">
        <f t="shared" ca="1" si="7"/>
        <v>6813794.3488430697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3004946.8014574936</v>
      </c>
      <c r="R30" s="25">
        <f t="array" aca="1" ref="R30" ca="1">INDEX('Lorri 401b'!L:L,MATCH('Retirement Calculator'!A30,'Lorri 401b'!N:N,0),0)</f>
        <v>3805647.8429561718</v>
      </c>
      <c r="S30" s="25">
        <f t="shared" ca="1" si="7"/>
        <v>6810594.6444136649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2985876.8989139828</v>
      </c>
      <c r="R31" s="25">
        <f t="array" aca="1" ref="R31" ca="1">INDEX('Lorri 401b'!L:L,MATCH('Retirement Calculator'!A31,'Lorri 401b'!N:N,0),0)</f>
        <v>3821504.7089684894</v>
      </c>
      <c r="S31" s="25">
        <f t="shared" ca="1" si="7"/>
        <v>6807381.6078824718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2966727.5384432073</v>
      </c>
      <c r="R32" s="25">
        <f t="array" aca="1" ref="R32" ca="1">INDEX('Lorri 401b'!L:L,MATCH('Retirement Calculator'!A32,'Lorri 401b'!N:N,0),0)</f>
        <v>3837427.6452558581</v>
      </c>
      <c r="S32" s="25">
        <f t="shared" ca="1" si="7"/>
        <v>6804155.1836990658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2947498.3889704701</v>
      </c>
      <c r="R33" s="25">
        <f t="array" aca="1" ref="R33" ca="1">INDEX('Lorri 401b'!L:L,MATCH('Retirement Calculator'!A33,'Lorri 401b'!N:N,0),0)</f>
        <v>3853416.9271110906</v>
      </c>
      <c r="S33" s="25">
        <f t="shared" ca="1" si="7"/>
        <v>6800915.3160815611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2928189.1180415964</v>
      </c>
      <c r="R34" s="25">
        <f t="array" aca="1" ref="R34" ca="1">INDEX('Lorri 401b'!L:L,MATCH('Retirement Calculator'!A34,'Lorri 401b'!N:N,0),0)</f>
        <v>3869472.8309740536</v>
      </c>
      <c r="S34" s="25">
        <f t="shared" ca="1" si="7"/>
        <v>6797661.94901565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2908799.391817186</v>
      </c>
      <c r="R35" s="25">
        <f t="array" aca="1" ref="R35" ca="1">INDEX('Lorri 401b'!L:L,MATCH('Retirement Calculator'!A35,'Lorri 401b'!N:N,0),0)</f>
        <v>3885595.6344364453</v>
      </c>
      <c r="S35" s="25">
        <f t="shared" ca="1" si="7"/>
        <v>6794395.0262536313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2889328.8750668406</v>
      </c>
      <c r="R36" s="25">
        <f t="array" aca="1" ref="R36" ca="1">INDEX('Lorri 401b'!L:L,MATCH('Retirement Calculator'!A36,'Lorri 401b'!N:N,0),0)</f>
        <v>3901785.6162465974</v>
      </c>
      <c r="S36" s="25">
        <f t="shared" ca="1" si="7"/>
        <v>6791114.4913134379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2869777.2311633686</v>
      </c>
      <c r="R37" s="25">
        <f t="array" aca="1" ref="R37" ca="1">INDEX('Lorri 401b'!L:L,MATCH('Retirement Calculator'!A37,'Lorri 401b'!N:N,0),0)</f>
        <v>3918043.0563142914</v>
      </c>
      <c r="S37" s="25">
        <f t="shared" ca="1" si="7"/>
        <v>6787820.28747766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2850144.1220769654</v>
      </c>
      <c r="R38" s="25">
        <f t="array" aca="1" ref="R38" ca="1">INDEX('Lorri 401b'!L:L,MATCH('Retirement Calculator'!A38,'Lorri 401b'!N:N,0),0)</f>
        <v>3934368.2357156011</v>
      </c>
      <c r="S38" s="25">
        <f t="shared" ca="1" si="7"/>
        <v>6784512.3577925665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2830429.2083693692</v>
      </c>
      <c r="R39" s="25">
        <f t="array" aca="1" ref="R39" ca="1">INDEX('Lorri 401b'!L:L,MATCH('Retirement Calculator'!A39,'Lorri 401b'!N:N,0),0)</f>
        <v>3950761.4366977494</v>
      </c>
      <c r="S39" s="25">
        <f t="shared" ca="1" si="7"/>
        <v>6781190.6450671181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2810632.1491879909</v>
      </c>
      <c r="R40" s="25">
        <f t="array" aca="1" ref="R40" ca="1">INDEX('Lorri 401b'!L:L,MATCH('Retirement Calculator'!A40,'Lorri 401b'!N:N,0),0)</f>
        <v>3967222.9426839901</v>
      </c>
      <c r="S40" s="25">
        <f t="shared" ca="1" si="7"/>
        <v>6777855.0918719806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2790752.6022600238</v>
      </c>
      <c r="R41" s="25">
        <f t="array" aca="1" ref="R41" ca="1">INDEX('Lorri 401b'!L:L,MATCH('Retirement Calculator'!A41,'Lorri 401b'!N:N,0),0)</f>
        <v>3983753.0382785066</v>
      </c>
      <c r="S41" s="25">
        <f t="shared" ca="1" si="7"/>
        <v>6774505.6405385304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2770790.2238865234</v>
      </c>
      <c r="R42" s="25">
        <f t="array" aca="1" ref="R42" ca="1">INDEX('Lorri 401b'!L:L,MATCH('Retirement Calculator'!A42,'Lorri 401b'!N:N,0),0)</f>
        <v>4000352.0092713339</v>
      </c>
      <c r="S42" s="25">
        <f t="shared" ca="1" si="7"/>
        <v>6771142.2331578573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2750744.6689364668</v>
      </c>
      <c r="R43" s="25">
        <f t="array" aca="1" ref="R43" ca="1">INDEX('Lorri 401b'!L:L,MATCH('Retirement Calculator'!A43,'Lorri 401b'!N:N,0),0)</f>
        <v>4017020.142643298</v>
      </c>
      <c r="S43" s="25">
        <f t="shared" ca="1" si="7"/>
        <v>6767764.8115797648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2730615.5908407848</v>
      </c>
      <c r="R44" s="25">
        <f t="array" aca="1" ref="R44" ca="1">INDEX('Lorri 401b'!L:L,MATCH('Retirement Calculator'!A44,'Lorri 401b'!N:N,0),0)</f>
        <v>4033757.7265709783</v>
      </c>
      <c r="S44" s="25">
        <f t="shared" ca="1" si="7"/>
        <v>6764373.3174117636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2710402.6415863708</v>
      </c>
      <c r="R45" s="25">
        <f t="array" aca="1" ref="R45" ca="1">INDEX('Lorri 401b'!L:L,MATCH('Retirement Calculator'!A45,'Lorri 401b'!N:N,0),0)</f>
        <v>4050565.0504316906</v>
      </c>
      <c r="S45" s="25">
        <f t="shared" ca="1" si="7"/>
        <v>6760967.6920180619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2690105.4717100635</v>
      </c>
      <c r="R46" s="25">
        <f t="array" aca="1" ref="R46" ca="1">INDEX('Lorri 401b'!L:L,MATCH('Retirement Calculator'!A46,'Lorri 401b'!N:N,0),0)</f>
        <v>4067442.4048084891</v>
      </c>
      <c r="S46" s="25">
        <f t="shared" ca="1" si="7"/>
        <v>6757547.8765185531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2669723.7302926048</v>
      </c>
      <c r="R47" s="25">
        <f t="array" aca="1" ref="R47" ca="1">INDEX('Lorri 401b'!L:L,MATCH('Retirement Calculator'!A47,'Lorri 401b'!N:N,0),0)</f>
        <v>4084390.081495191</v>
      </c>
      <c r="S47" s="25">
        <f t="shared" ca="1" si="7"/>
        <v>6754113.8117877953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2649257.0649525733</v>
      </c>
      <c r="R48" s="25">
        <f t="array" aca="1" ref="R48" ca="1">INDEX('Lorri 401b'!L:L,MATCH('Retirement Calculator'!A48,'Lorri 401b'!N:N,0),0)</f>
        <v>4101408.373501421</v>
      </c>
      <c r="S48" s="25">
        <f t="shared" ca="1" si="7"/>
        <v>6750665.4384539947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2628705.1218402917</v>
      </c>
      <c r="R49" s="25">
        <f t="array" aca="1" ref="R49" ca="1">INDEX('Lorri 401b'!L:L,MATCH('Retirement Calculator'!A49,'Lorri 401b'!N:N,0),0)</f>
        <v>4118497.575057677</v>
      </c>
      <c r="S49" s="25">
        <f t="shared" ca="1" si="7"/>
        <v>6747202.6968979686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2608067.545631709</v>
      </c>
      <c r="R50" s="25">
        <f t="array" aca="1" ref="R50" ca="1">INDEX('Lorri 401b'!L:L,MATCH('Retirement Calculator'!A50,'Lorri 401b'!N:N,0),0)</f>
        <v>4135657.9816204174</v>
      </c>
      <c r="S50" s="25">
        <f t="shared" ca="1" si="7"/>
        <v>6743725.5272521265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2587343.9795222576</v>
      </c>
      <c r="R51" s="25">
        <f t="array" aca="1" ref="R51" ca="1">INDEX('Lorri 401b'!L:L,MATCH('Retirement Calculator'!A51,'Lorri 401b'!N:N,0),0)</f>
        <v>4152889.8898771694</v>
      </c>
      <c r="S51" s="25">
        <f t="shared" ca="1" si="7"/>
        <v>6740233.8693994265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2566534.0652206833</v>
      </c>
      <c r="R52" s="25">
        <f t="array" aca="1" ref="R52" ca="1">INDEX('Lorri 401b'!L:L,MATCH('Retirement Calculator'!A52,'Lorri 401b'!N:N,0),0)</f>
        <v>4170193.5977516575</v>
      </c>
      <c r="S52" s="25">
        <f t="shared" ca="1" si="7"/>
        <v>6736727.6629723404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2546416.6762761855</v>
      </c>
      <c r="R53" s="25">
        <f t="array" aca="1" ref="R53" ca="1">INDEX('Lorri 401b'!L:L,MATCH('Retirement Calculator'!A53,'Lorri 401b'!N:N,0),0)</f>
        <v>4187569.4044089559</v>
      </c>
      <c r="S53" s="25">
        <f t="shared" ca="1" si="7"/>
        <v>6733986.0806851415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2526215.4648777526</v>
      </c>
      <c r="R54" s="25">
        <f t="array" aca="1" ref="R54" ca="1">INDEX('Lorri 401b'!L:L,MATCH('Retirement Calculator'!A54,'Lorri 401b'!N:N,0),0)</f>
        <v>4205017.6102606598</v>
      </c>
      <c r="S54" s="25">
        <f t="shared" ca="1" si="7"/>
        <v>6731233.0751384124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2505930.0817651595</v>
      </c>
      <c r="R55" s="25">
        <f t="array" aca="1" ref="R55" ca="1">INDEX('Lorri 401b'!L:L,MATCH('Retirement Calculator'!A55,'Lorri 401b'!N:N,0),0)</f>
        <v>4222538.5169700794</v>
      </c>
      <c r="S55" s="25">
        <f t="shared" ca="1" si="7"/>
        <v>6728468.5987352394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2485560.1762229307</v>
      </c>
      <c r="R56" s="25">
        <f t="array" aca="1" ref="R56" ca="1">INDEX('Lorri 401b'!L:L,MATCH('Retirement Calculator'!A56,'Lorri 401b'!N:N,0),0)</f>
        <v>4240132.4274574546</v>
      </c>
      <c r="S56" s="25">
        <f t="shared" ca="1" si="7"/>
        <v>6725692.6036803853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2465105.396074276</v>
      </c>
      <c r="R57" s="25">
        <f t="array" aca="1" ref="R57" ca="1">INDEX('Lorri 401b'!L:L,MATCH('Retirement Calculator'!A57,'Lorri 401b'!N:N,0),0)</f>
        <v>4257799.6459051939</v>
      </c>
      <c r="S57" s="25">
        <f t="shared" ca="1" si="7"/>
        <v>6722905.0419794694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2444565.3876750018</v>
      </c>
      <c r="R58" s="25">
        <f t="array" aca="1" ref="R58" ca="1">INDEX('Lorri 401b'!L:L,MATCH('Retirement Calculator'!A58,'Lorri 401b'!N:N,0),0)</f>
        <v>4275540.4777631322</v>
      </c>
      <c r="S58" s="25">
        <f t="shared" ca="1" si="7"/>
        <v>6720105.8654381335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2423939.7959073973</v>
      </c>
      <c r="R59" s="25">
        <f t="array" aca="1" ref="R59" ca="1">INDEX('Lorri 401b'!L:L,MATCH('Retirement Calculator'!A59,'Lorri 401b'!N:N,0),0)</f>
        <v>4293355.2297538118</v>
      </c>
      <c r="S59" s="25">
        <f t="shared" ca="1" si="7"/>
        <v>6717295.0256612096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2403228.2641740944</v>
      </c>
      <c r="R60" s="25">
        <f t="array" aca="1" ref="R60" ca="1">INDEX('Lorri 401b'!L:L,MATCH('Retirement Calculator'!A60,'Lorri 401b'!N:N,0),0)</f>
        <v>4311244.2098777862</v>
      </c>
      <c r="S60" s="25">
        <f t="shared" ca="1" si="7"/>
        <v>6714472.4740518807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2382430.4343919028</v>
      </c>
      <c r="R61" s="25">
        <f t="array" aca="1" ref="R61" ca="1">INDEX('Lorri 401b'!L:L,MATCH('Retirement Calculator'!A61,'Lorri 401b'!N:N,0),0)</f>
        <v>4329207.7274189433</v>
      </c>
      <c r="S61" s="25">
        <f t="shared" ca="1" si="7"/>
        <v>6711638.1618108461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2361545.9469856187</v>
      </c>
      <c r="R62" s="25">
        <f t="array" aca="1" ref="R62" ca="1">INDEX('Lorri 401b'!L:L,MATCH('Retirement Calculator'!A62,'Lorri 401b'!N:N,0),0)</f>
        <v>4347246.0929498551</v>
      </c>
      <c r="S62" s="25">
        <f t="shared" ca="1" si="7"/>
        <v>6708792.0399354734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2340574.4408818083</v>
      </c>
      <c r="R63" s="25">
        <f t="array" aca="1" ref="R63" ca="1">INDEX('Lorri 401b'!L:L,MATCH('Retirement Calculator'!A63,'Lorri 401b'!N:N,0),0)</f>
        <v>4365359.618337146</v>
      </c>
      <c r="S63" s="25">
        <f t="shared" ca="1" si="7"/>
        <v>6705934.0592189543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2319515.5535025652</v>
      </c>
      <c r="R64" s="25">
        <f t="array" aca="1" ref="R64" ca="1">INDEX('Lorri 401b'!L:L,MATCH('Retirement Calculator'!A64,'Lorri 401b'!N:N,0),0)</f>
        <v>4383548.6167468838</v>
      </c>
      <c r="S64" s="25">
        <f t="shared" ca="1" si="7"/>
        <v>6703064.1702494491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2298368.920759242</v>
      </c>
      <c r="R65" s="25">
        <f t="array" aca="1" ref="R65" ca="1">INDEX('Lorri 401b'!L:L,MATCH('Retirement Calculator'!A65,'Lorri 401b'!N:N,0),0)</f>
        <v>4401813.4026499959</v>
      </c>
      <c r="S65" s="25">
        <f t="shared" ca="1" si="7"/>
        <v>6700182.3234092379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2277134.1770461551</v>
      </c>
      <c r="R66" s="25">
        <f t="array" aca="1" ref="R66" ca="1">INDEX('Lorri 401b'!L:L,MATCH('Retirement Calculator'!A66,'Lorri 401b'!N:N,0),0)</f>
        <v>4420154.2918277038</v>
      </c>
      <c r="S66" s="25">
        <f t="shared" ca="1" si="7"/>
        <v>6697288.4688738585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2255810.9552342636</v>
      </c>
      <c r="R67" s="25">
        <f t="array" aca="1" ref="R67" ca="1">INDEX('Lorri 401b'!L:L,MATCH('Retirement Calculator'!A67,'Lorri 401b'!N:N,0),0)</f>
        <v>4438571.6013769861</v>
      </c>
      <c r="S67" s="25">
        <f t="shared" ca="1" si="7"/>
        <v>6694382.5566112492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2234398.8866648227</v>
      </c>
      <c r="R68" s="25">
        <f t="array" aca="1" ref="R68" ca="1">INDEX('Lorri 401b'!L:L,MATCH('Retirement Calculator'!A68,'Lorri 401b'!N:N,0),0)</f>
        <v>4457065.6497160569</v>
      </c>
      <c r="S68" s="25">
        <f t="shared" ca="1" si="7"/>
        <v>6691464.5363808796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2212897.601143009</v>
      </c>
      <c r="R69" s="25">
        <f t="array" aca="1" ref="R69" ca="1">INDEX('Lorri 401b'!L:L,MATCH('Retirement Calculator'!A69,'Lorri 401b'!N:N,0),0)</f>
        <v>4475636.7565898737</v>
      </c>
      <c r="S69" s="25">
        <f t="shared" ca="1" si="7"/>
        <v>6688534.3577328827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2191306.7269315212</v>
      </c>
      <c r="R70" s="25">
        <f t="array" aca="1" ref="R70" ca="1">INDEX('Lorri 401b'!L:L,MATCH('Retirement Calculator'!A70,'Lorri 401b'!N:N,0),0)</f>
        <v>4494285.2430756651</v>
      </c>
      <c r="S70" s="25">
        <f t="shared" ca="1" si="7"/>
        <v>6685591.9700071868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2169625.890744152</v>
      </c>
      <c r="R71" s="25">
        <f t="array" aca="1" ref="R71" ca="1">INDEX('Lorri 401b'!L:L,MATCH('Retirement Calculator'!A71,'Lorri 401b'!N:N,0),0)</f>
        <v>4513011.4315884802</v>
      </c>
      <c r="S71" s="25">
        <f t="shared" ca="1" si="7"/>
        <v>6682637.3223326318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2147854.7177393357</v>
      </c>
      <c r="R72" s="25">
        <f t="array" aca="1" ref="R72" ca="1">INDEX('Lorri 401b'!L:L,MATCH('Retirement Calculator'!A72,'Lorri 401b'!N:N,0),0)</f>
        <v>4531815.6458867658</v>
      </c>
      <c r="S72" s="25">
        <f t="shared" ca="1" si="7"/>
        <v>6679670.363626102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2125992.8315136656</v>
      </c>
      <c r="R73" s="25">
        <f t="array" aca="1" ref="R73" ca="1">INDEX('Lorri 401b'!L:L,MATCH('Retirement Calculator'!A73,'Lorri 401b'!N:N,0),0)</f>
        <v>4550698.2110779602</v>
      </c>
      <c r="S73" s="25">
        <f t="shared" ca="1" si="7"/>
        <v>6676691.0425916258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2104039.8540953887</v>
      </c>
      <c r="R74" s="25">
        <f t="array" aca="1" ref="R74" ca="1">INDEX('Lorri 401b'!L:L,MATCH('Retirement Calculator'!A74,'Lorri 401b'!N:N,0),0)</f>
        <v>4569659.4536241181</v>
      </c>
      <c r="S74" s="25">
        <f t="shared" ca="1" si="7"/>
        <v>6673699.3077195063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2081995.4059378689</v>
      </c>
      <c r="R75" s="25">
        <f t="array" aca="1" ref="R75" ca="1">INDEX('Lorri 401b'!L:L,MATCH('Retirement Calculator'!A75,'Lorri 401b'!N:N,0),0)</f>
        <v>4588699.7013475522</v>
      </c>
      <c r="S75" s="25">
        <f t="shared" ca="1" si="7"/>
        <v>6670695.1072854213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2059859.105913026</v>
      </c>
      <c r="R76" s="25">
        <f t="array" aca="1" ref="R76" ca="1">INDEX('Lorri 401b'!L:L,MATCH('Retirement Calculator'!A76,'Lorri 401b'!N:N,0),0)</f>
        <v>4607819.2834365005</v>
      </c>
      <c r="S76" s="25">
        <f t="shared" ca="1" si="7"/>
        <v>6667678.3893495267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2037630.5713047462</v>
      </c>
      <c r="R77" s="25">
        <f t="array" aca="1" ref="R77" ca="1">INDEX('Lorri 401b'!L:L,MATCH('Retirement Calculator'!A77,'Lorri 401b'!N:N,0),0)</f>
        <v>4627018.5304508191</v>
      </c>
      <c r="S77" s="25">
        <f t="shared" ca="1" si="7"/>
        <v>6664649.101755565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2037512.6430321133</v>
      </c>
      <c r="R78" s="25">
        <f t="array" aca="1" ref="R78" ca="1">INDEX('Lorri 401b'!L:L,MATCH('Retirement Calculator'!A78,'Lorri 401b'!N:N,0),0)</f>
        <v>4624094.54909785</v>
      </c>
      <c r="S78" s="25">
        <f t="shared" ca="1" si="7"/>
        <v>6661607.1921299631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2037394.2233916777</v>
      </c>
      <c r="R79" s="25">
        <f t="array" aca="1" ref="R79" ca="1">INDEX('Lorri 401b'!L:L,MATCH('Retirement Calculator'!A79,'Lorri 401b'!N:N,0),0)</f>
        <v>4621158.3844892439</v>
      </c>
      <c r="S79" s="25">
        <f t="shared" ca="1" si="7"/>
        <v>6658552.607880922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2037275.3103360736</v>
      </c>
      <c r="R80" s="25">
        <f t="array" aca="1" ref="R80" ca="1">INDEX('Lorri 401b'!L:L,MATCH('Retirement Calculator'!A80,'Lorri 401b'!N:N,0),0)</f>
        <v>4618209.9858614346</v>
      </c>
      <c r="S80" s="25">
        <f t="shared" ca="1" si="7"/>
        <v>6655485.2961975085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2037155.9018094046</v>
      </c>
      <c r="R81" s="25">
        <f t="array" aca="1" ref="R81" ca="1">INDEX('Lorri 401b'!L:L,MATCH('Retirement Calculator'!A81,'Lorri 401b'!N:N,0),0)</f>
        <v>4615249.3022393426</v>
      </c>
      <c r="S81" s="25">
        <f t="shared" ca="1" si="7"/>
        <v>6652405.2040487472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2037035.9957472079</v>
      </c>
      <c r="R82" s="25">
        <f t="array" aca="1" ref="R82" ca="1">INDEX('Lorri 401b'!L:L,MATCH('Retirement Calculator'!A82,'Lorri 401b'!N:N,0),0)</f>
        <v>4612276.2824354926</v>
      </c>
      <c r="S82" s="25">
        <f t="shared" ca="1" si="7"/>
        <v>6649312.2781827003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2036915.5900764186</v>
      </c>
      <c r="R83" s="25">
        <f t="array" aca="1" ref="R83" ca="1">INDEX('Lorri 401b'!L:L,MATCH('Retirement Calculator'!A83,'Lorri 401b'!N:N,0),0)</f>
        <v>4609290.8750491263</v>
      </c>
      <c r="S83" s="25">
        <f t="shared" ca="1" si="7"/>
        <v>6646206.4651255449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2036794.6827153345</v>
      </c>
      <c r="R84" s="25">
        <f t="array" aca="1" ref="R84" ca="1">INDEX('Lorri 401b'!L:L,MATCH('Retirement Calculator'!A84,'Lorri 401b'!N:N,0),0)</f>
        <v>4606293.0284653166</v>
      </c>
      <c r="S84" s="25">
        <f t="shared" ca="1" si="7"/>
        <v>6643087.7111806516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2036673.2715735789</v>
      </c>
      <c r="R85" s="25">
        <f t="array" aca="1" ref="R85" ca="1">INDEX('Lorri 401b'!L:L,MATCH('Retirement Calculator'!A85,'Lorri 401b'!N:N,0),0)</f>
        <v>4603282.6908540744</v>
      </c>
      <c r="S85" s="25">
        <f t="shared" ca="1" si="7"/>
        <v>6639955.9624276534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2036551.3545520662</v>
      </c>
      <c r="R86" s="25">
        <f t="array" aca="1" ref="R86" ca="1">INDEX('Lorri 401b'!L:L,MATCH('Retirement Calculator'!A86,'Lorri 401b'!N:N,0),0)</f>
        <v>4600259.8101694519</v>
      </c>
      <c r="S86" s="25">
        <f t="shared" ca="1" si="7"/>
        <v>6636811.1647215178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2036428.9295429639</v>
      </c>
      <c r="R87" s="25">
        <f t="array" aca="1" ref="R87" ca="1">INDEX('Lorri 401b'!L:L,MATCH('Retirement Calculator'!A87,'Lorri 401b'!N:N,0),0)</f>
        <v>4597224.3341486435</v>
      </c>
      <c r="S87" s="25">
        <f t="shared" ca="1" si="7"/>
        <v>6633653.2636916079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2036305.9944296568</v>
      </c>
      <c r="R88" s="25">
        <f t="array" aca="1" ref="R88" ca="1">INDEX('Lorri 401b'!L:L,MATCH('Retirement Calculator'!A88,'Lorri 401b'!N:N,0),0)</f>
        <v>4594176.2103110822</v>
      </c>
      <c r="S88" s="25">
        <f t="shared" ca="1" si="7"/>
        <v>6630482.2047407385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2036182.547086711</v>
      </c>
      <c r="R89" s="25">
        <f t="array" aca="1" ref="R89" ca="1">INDEX('Lorri 401b'!L:L,MATCH('Retirement Calculator'!A89,'Lorri 401b'!N:N,0),0)</f>
        <v>4591115.3859575307</v>
      </c>
      <c r="S89" s="25">
        <f t="shared" ca="1" si="7"/>
        <v>6627297.9330442417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2036058.5853798364</v>
      </c>
      <c r="R90" s="25">
        <f t="array" aca="1" ref="R90" ca="1">INDEX('Lorri 401b'!L:L,MATCH('Retirement Calculator'!A90,'Lorri 401b'!N:N,0),0)</f>
        <v>4588041.8081691731</v>
      </c>
      <c r="S90" s="25">
        <f t="shared" ca="1" si="7"/>
        <v>6624100.3935490092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2035934.1071658498</v>
      </c>
      <c r="R91" s="25">
        <f t="array" aca="1" ref="R91" ca="1">INDEX('Lorri 401b'!L:L,MATCH('Retirement Calculator'!A91,'Lorri 401b'!N:N,0),0)</f>
        <v>4584955.4238066971</v>
      </c>
      <c r="S91" s="25">
        <f t="shared" ca="1" si="7"/>
        <v>6620889.5309725469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2035809.1102926382</v>
      </c>
      <c r="R92" s="25">
        <f t="array" aca="1" ref="R92" ca="1">INDEX('Lorri 401b'!L:L,MATCH('Retirement Calculator'!A92,'Lorri 401b'!N:N,0),0)</f>
        <v>4581856.1795093771</v>
      </c>
      <c r="S92" s="25">
        <f t="shared" ca="1" si="7"/>
        <v>6617665.2898020148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2035683.5925991216</v>
      </c>
      <c r="R93" s="25">
        <f t="array" aca="1" ref="R93" ca="1">INDEX('Lorri 401b'!L:L,MATCH('Retirement Calculator'!A93,'Lorri 401b'!N:N,0),0)</f>
        <v>4578744.0216941517</v>
      </c>
      <c r="S93" s="25">
        <f t="shared" ca="1" si="7"/>
        <v>6614427.6142932735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2035557.5519152153</v>
      </c>
      <c r="R94" s="25">
        <f t="array" aca="1" ref="R94" ca="1">INDEX('Lorri 401b'!L:L,MATCH('Retirement Calculator'!A94,'Lorri 401b'!N:N,0),0)</f>
        <v>4575618.8965546964</v>
      </c>
      <c r="S94" s="25">
        <f t="shared" ca="1" si="7"/>
        <v>6611176.4484699117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2035430.9860617928</v>
      </c>
      <c r="R95" s="25">
        <f t="array" aca="1" ref="R95" ca="1">INDEX('Lorri 401b'!L:L,MATCH('Retirement Calculator'!A95,'Lorri 401b'!N:N,0),0)</f>
        <v>4572480.7500604931</v>
      </c>
      <c r="S95" s="25">
        <f t="shared" ca="1" si="7"/>
        <v>6607911.7361222859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2035303.8928506477</v>
      </c>
      <c r="R96" s="25">
        <f t="array" aca="1" ref="R96" ca="1">INDEX('Lorri 401b'!L:L,MATCH('Retirement Calculator'!A96,'Lorri 401b'!N:N,0),0)</f>
        <v>4569329.5279558972</v>
      </c>
      <c r="S96" s="25">
        <f t="shared" ca="1" si="7"/>
        <v>6604633.4208065448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2035176.2700844561</v>
      </c>
      <c r="R97" s="25">
        <f t="array" aca="1" ref="R97" ca="1">INDEX('Lorri 401b'!L:L,MATCH('Retirement Calculator'!A97,'Lorri 401b'!N:N,0),0)</f>
        <v>4566165.1757591991</v>
      </c>
      <c r="S97" s="25">
        <f t="shared" ca="1" si="7"/>
        <v>6601341.4458436556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2035048.1155567386</v>
      </c>
      <c r="R98" s="25">
        <f t="array" aca="1" ref="R98" ca="1">INDEX('Lorri 401b'!L:L,MATCH('Retirement Calculator'!A98,'Lorri 401b'!N:N,0),0)</f>
        <v>4562987.6387616815</v>
      </c>
      <c r="S98" s="25">
        <f t="shared" ca="1" si="7"/>
        <v>6598035.7543184198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2034919.4270518224</v>
      </c>
      <c r="R99" s="25">
        <f t="array" aca="1" ref="R99" ca="1">INDEX('Lorri 401b'!L:L,MATCH('Retirement Calculator'!A99,'Lorri 401b'!N:N,0),0)</f>
        <v>4559796.8620266747</v>
      </c>
      <c r="S99" s="25">
        <f t="shared" ca="1" si="7"/>
        <v>6594716.2890784973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2034790.2023448024</v>
      </c>
      <c r="R100" s="25">
        <f t="array" aca="1" ref="R100" ca="1">INDEX('Lorri 401b'!L:L,MATCH('Retirement Calculator'!A100,'Lorri 401b'!N:N,0),0)</f>
        <v>4556592.7903886046</v>
      </c>
      <c r="S100" s="25">
        <f t="shared" ca="1" si="7"/>
        <v>6591382.9927334068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2034660.4392015031</v>
      </c>
      <c r="R101" s="25">
        <f t="array" aca="1" ref="R101" ca="1">INDEX('Lorri 401b'!L:L,MATCH('Retirement Calculator'!A101,'Lorri 401b'!N:N,0),0)</f>
        <v>4553375.3684520433</v>
      </c>
      <c r="S101" s="25">
        <f t="shared" ca="1" si="7"/>
        <v>6588035.8076535463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2034530.1353784399</v>
      </c>
      <c r="R102" s="25">
        <f t="array" aca="1" ref="R102" ca="1">INDEX('Lorri 401b'!L:L,MATCH('Retirement Calculator'!A102,'Lorri 401b'!N:N,0),0)</f>
        <v>4550144.5405907463</v>
      </c>
      <c r="S102" s="25">
        <f t="shared" ca="1" si="7"/>
        <v>6584674.6759691862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2034399.2886227807</v>
      </c>
      <c r="R103" s="25">
        <f t="array" aca="1" ref="R103" ca="1">INDEX('Lorri 401b'!L:L,MATCH('Retirement Calculator'!A103,'Lorri 401b'!N:N,0),0)</f>
        <v>4546900.2509466931</v>
      </c>
      <c r="S103" s="25">
        <f t="shared" ca="1" si="7"/>
        <v>6581299.5395694738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2034267.8966723063</v>
      </c>
      <c r="R104" s="25">
        <f t="array" aca="1" ref="R104" ca="1">INDEX('Lorri 401b'!L:L,MATCH('Retirement Calculator'!A104,'Lorri 401b'!N:N,0),0)</f>
        <v>4543642.4434291236</v>
      </c>
      <c r="S104" s="25">
        <f t="shared" ca="1" si="7"/>
        <v>6577910.3401014302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2034135.9572553716</v>
      </c>
      <c r="R105" s="25">
        <f t="array" aca="1" ref="R105" ca="1">INDEX('Lorri 401b'!L:L,MATCH('Retirement Calculator'!A105,'Lorri 401b'!N:N,0),0)</f>
        <v>4540371.0617135642</v>
      </c>
      <c r="S105" s="25">
        <f t="shared" ca="1" si="7"/>
        <v>6574507.0189689361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2034003.4680908662</v>
      </c>
      <c r="R106" s="25">
        <f t="array" aca="1" ref="R106" ca="1">INDEX('Lorri 401b'!L:L,MATCH('Retirement Calculator'!A106,'Lorri 401b'!N:N,0),0)</f>
        <v>4537086.0492408564</v>
      </c>
      <c r="S106" s="25">
        <f t="shared" ca="1" si="7"/>
        <v>6571089.5173317231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2033870.4268881755</v>
      </c>
      <c r="R107" s="25">
        <f t="array" aca="1" ref="R107" ca="1">INDEX('Lorri 401b'!L:L,MATCH('Retirement Calculator'!A107,'Lorri 401b'!N:N,0),0)</f>
        <v>4533787.349216179</v>
      </c>
      <c r="S107" s="25">
        <f t="shared" ca="1" si="7"/>
        <v>6567657.7761043543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2034415.7480288069</v>
      </c>
      <c r="R108" s="25">
        <f t="array" aca="1" ref="R108" ca="1">INDEX('Lorri 401b'!L:L,MATCH('Retirement Calculator'!A108,'Lorri 401b'!N:N,0),0)</f>
        <v>4532226.0712597314</v>
      </c>
      <c r="S108" s="25">
        <f t="shared" ca="1" si="7"/>
        <v>6566641.8192885388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2034963.3413408573</v>
      </c>
      <c r="R109" s="25">
        <f t="array" aca="1" ref="R109" ca="1">INDEX('Lorri 401b'!L:L,MATCH('Retirement Calculator'!A109,'Lorri 401b'!N:N,0),0)</f>
        <v>4530658.2879784657</v>
      </c>
      <c r="S109" s="25">
        <f t="shared" ca="1" si="7"/>
        <v>6565621.6293193232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2035513.2162917082</v>
      </c>
      <c r="R110" s="25">
        <f t="array" aca="1" ref="R110" ca="1">INDEX('Lorri 401b'!L:L,MATCH('Retirement Calculator'!A110,'Lorri 401b'!N:N,0),0)</f>
        <v>4529083.9722668612</v>
      </c>
      <c r="S110" s="25">
        <f t="shared" ca="1" si="7"/>
        <v>6564597.1885585692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2036065.3823881876</v>
      </c>
      <c r="R111" s="25">
        <f t="array" aca="1" ref="R111" ca="1">INDEX('Lorri 401b'!L:L,MATCH('Retirement Calculator'!A111,'Lorri 401b'!N:N,0),0)</f>
        <v>4527503.096906459</v>
      </c>
      <c r="S111" s="25">
        <f t="shared" ca="1" si="7"/>
        <v>6563568.4792946465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2036619.8491767356</v>
      </c>
      <c r="R112" s="25">
        <f t="array" aca="1" ref="R112" ca="1">INDEX('Lorri 401b'!L:L,MATCH('Retirement Calculator'!A112,'Lorri 401b'!N:N,0),0)</f>
        <v>4525915.6345653879</v>
      </c>
      <c r="S112" s="25">
        <f t="shared" ca="1" si="7"/>
        <v>6562535.4837421235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2037176.6262435692</v>
      </c>
      <c r="R113" s="25">
        <f t="array" aca="1" ref="R113" ca="1">INDEX('Lorri 401b'!L:L,MATCH('Retirement Calculator'!A113,'Lorri 401b'!N:N,0),0)</f>
        <v>4524321.5577978957</v>
      </c>
      <c r="S113" s="25">
        <f t="shared" ca="1" si="7"/>
        <v>6561498.1840414647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2037735.723214848</v>
      </c>
      <c r="R114" s="25">
        <f t="array" aca="1" ref="R114" ca="1">INDEX('Lorri 401b'!L:L,MATCH('Retirement Calculator'!A114,'Lorri 401b'!N:N,0),0)</f>
        <v>4522720.8390438724</v>
      </c>
      <c r="S114" s="25">
        <f t="shared" ca="1" si="7"/>
        <v>6560456.5622587204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2038297.1497568404</v>
      </c>
      <c r="R115" s="25">
        <f t="array" aca="1" ref="R115" ca="1">INDEX('Lorri 401b'!L:L,MATCH('Retirement Calculator'!A115,'Lorri 401b'!N:N,0),0)</f>
        <v>4521113.4506283738</v>
      </c>
      <c r="S115" s="25">
        <f t="shared" ca="1" si="7"/>
        <v>6559410.6003852142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2038860.915576091</v>
      </c>
      <c r="R116" s="25">
        <f t="array" aca="1" ref="R116" ca="1">INDEX('Lorri 401b'!L:L,MATCH('Retirement Calculator'!A116,'Lorri 401b'!N:N,0),0)</f>
        <v>4519499.3647611439</v>
      </c>
      <c r="S116" s="25">
        <f t="shared" ca="1" si="7"/>
        <v>6558360.280337235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2039427.0304195886</v>
      </c>
      <c r="R117" s="25">
        <f t="array" aca="1" ref="R117" ca="1">INDEX('Lorri 401b'!L:L,MATCH('Retirement Calculator'!A117,'Lorri 401b'!N:N,0),0)</f>
        <v>4517878.5535361338</v>
      </c>
      <c r="S117" s="25">
        <f t="shared" ca="1" si="7"/>
        <v>6557305.5839557219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2039995.5040749339</v>
      </c>
      <c r="R118" s="25">
        <f t="array" aca="1" ref="R118" ca="1">INDEX('Lorri 401b'!L:L,MATCH('Retirement Calculator'!A118,'Lorri 401b'!N:N,0),0)</f>
        <v>4516250.9889310198</v>
      </c>
      <c r="S118" s="25">
        <f t="shared" ca="1" si="7"/>
        <v>6556246.4930059537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2040566.3463705101</v>
      </c>
      <c r="R119" s="25">
        <f t="array" aca="1" ref="R119" ca="1">INDEX('Lorri 401b'!L:L,MATCH('Retirement Calculator'!A119,'Lorri 401b'!N:N,0),0)</f>
        <v>4514616.6428067181</v>
      </c>
      <c r="S119" s="25">
        <f t="shared" ca="1" si="7"/>
        <v>6555182.989177228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2041139.567175651</v>
      </c>
      <c r="R120" s="25">
        <f t="array" aca="1" ref="R120" ca="1">INDEX('Lorri 401b'!L:L,MATCH('Retirement Calculator'!A120,'Lorri 401b'!N:N,0),0)</f>
        <v>4512975.4869068982</v>
      </c>
      <c r="S120" s="25">
        <f t="shared" ca="1" si="7"/>
        <v>6554115.0540825492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2041715.1764008133</v>
      </c>
      <c r="R121" s="25">
        <f t="array" aca="1" ref="R121" ca="1">INDEX('Lorri 401b'!L:L,MATCH('Retirement Calculator'!A121,'Lorri 401b'!N:N,0),0)</f>
        <v>4511327.4928574953</v>
      </c>
      <c r="S121" s="25">
        <f t="shared" ca="1" si="7"/>
        <v>6553042.6692583086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2042293.1839977473</v>
      </c>
      <c r="R122" s="25">
        <f t="array" aca="1" ref="R122" ca="1">INDEX('Lorri 401b'!L:L,MATCH('Retirement Calculator'!A122,'Lorri 401b'!N:N,0),0)</f>
        <v>4509672.6321662208</v>
      </c>
      <c r="S122" s="25">
        <f t="shared" ca="1" si="7"/>
        <v>6551965.8161639683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2042873.5999596685</v>
      </c>
      <c r="R123" s="25">
        <f t="array" aca="1" ref="R123" ca="1">INDEX('Lorri 401b'!L:L,MATCH('Retirement Calculator'!A123,'Lorri 401b'!N:N,0),0)</f>
        <v>4508010.8762220656</v>
      </c>
      <c r="S123" s="25">
        <f t="shared" ca="1" si="7"/>
        <v>6550884.4761817344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2043456.434321431</v>
      </c>
      <c r="R124" s="25">
        <f t="array" aca="1" ref="R124" ca="1">INDEX('Lorri 401b'!L:L,MATCH('Retirement Calculator'!A124,'Lorri 401b'!N:N,0),0)</f>
        <v>4506342.1962948097</v>
      </c>
      <c r="S124" s="25">
        <f t="shared" ca="1" si="7"/>
        <v>6549798.6306162402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2044041.6971597008</v>
      </c>
      <c r="R125" s="25">
        <f t="array" aca="1" ref="R125" ca="1">INDEX('Lorri 401b'!L:L,MATCH('Retirement Calculator'!A125,'Lorri 401b'!N:N,0),0)</f>
        <v>4504666.5635345234</v>
      </c>
      <c r="S125" s="25">
        <f t="shared" ca="1" si="7"/>
        <v>6548708.2606942244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2044629.3985931301</v>
      </c>
      <c r="R126" s="25">
        <f t="array" aca="1" ref="R126" ca="1">INDEX('Lorri 401b'!L:L,MATCH('Retirement Calculator'!A126,'Lorri 401b'!N:N,0),0)</f>
        <v>4502983.9489710694</v>
      </c>
      <c r="S126" s="25">
        <f t="shared" ca="1" si="7"/>
        <v>6547613.3475641999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2045219.5487825319</v>
      </c>
      <c r="R127" s="25">
        <f t="array" aca="1" ref="R127" ca="1">INDEX('Lorri 401b'!L:L,MATCH('Retirement Calculator'!A127,'Lorri 401b'!N:N,0),0)</f>
        <v>4501294.323513601</v>
      </c>
      <c r="S127" s="25">
        <f t="shared" ca="1" si="7"/>
        <v>6546513.8722961331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2045812.1579310563</v>
      </c>
      <c r="R128" s="25">
        <f t="array" aca="1" ref="R128" ca="1">INDEX('Lorri 401b'!L:L,MATCH('Retirement Calculator'!A128,'Lorri 401b'!N:N,0),0)</f>
        <v>4499597.6579500595</v>
      </c>
      <c r="S128" s="25">
        <f t="shared" ca="1" si="7"/>
        <v>6545409.8158811163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2046407.2362843663</v>
      </c>
      <c r="R129" s="25">
        <f t="array" aca="1" ref="R129" ca="1">INDEX('Lorri 401b'!L:L,MATCH('Retirement Calculator'!A129,'Lorri 401b'!N:N,0),0)</f>
        <v>4497893.9229466701</v>
      </c>
      <c r="S129" s="25">
        <f t="shared" ca="1" si="7"/>
        <v>6544301.1592310369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2047004.794130815</v>
      </c>
      <c r="R130" s="25">
        <f t="array" aca="1" ref="R130" ca="1">INDEX('Lorri 401b'!L:L,MATCH('Retirement Calculator'!A130,'Lorri 401b'!N:N,0),0)</f>
        <v>4496183.0890474338</v>
      </c>
      <c r="S130" s="25">
        <f t="shared" ca="1" si="7"/>
        <v>6543187.883178249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2047604.8418016238</v>
      </c>
      <c r="R131" s="25">
        <f t="array" aca="1" ref="R131" ca="1">INDEX('Lorri 401b'!L:L,MATCH('Retirement Calculator'!A131,'Lorri 401b'!N:N,0),0)</f>
        <v>4494465.1266736165</v>
      </c>
      <c r="S131" s="25">
        <f t="shared" ca="1" si="7"/>
        <v>6542069.9684752403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2048207.3896710612</v>
      </c>
      <c r="R132" s="25">
        <f t="array" aca="1" ref="R132" ca="1">INDEX('Lorri 401b'!L:L,MATCH('Retirement Calculator'!A132,'Lorri 401b'!N:N,0),0)</f>
        <v>4492740.006123242</v>
      </c>
      <c r="S132" s="25">
        <f t="shared" ca="1" si="7"/>
        <v>6540947.3957943032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2048812.4481566211</v>
      </c>
      <c r="R133" s="25">
        <f t="array" aca="1" ref="R133" ca="1">INDEX('Lorri 401b'!L:L,MATCH('Retirement Calculator'!A133,'Lorri 401b'!N:N,0),0)</f>
        <v>4491007.6975705745</v>
      </c>
      <c r="S133" s="25">
        <f t="shared" ca="1" si="7"/>
        <v>6539820.1457271958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2049420.0277192041</v>
      </c>
      <c r="R134" s="25">
        <f t="array" aca="1" ref="R134" ca="1">INDEX('Lorri 401b'!L:L,MATCH('Retirement Calculator'!A134,'Lorri 401b'!N:N,0),0)</f>
        <v>4489268.1710656043</v>
      </c>
      <c r="S134" s="25">
        <f t="shared" ca="1" si="7"/>
        <v>6538688.1987848086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2050030.1388632979</v>
      </c>
      <c r="R135" s="25">
        <f t="array" aca="1" ref="R135" ca="1">INDEX('Lorri 401b'!L:L,MATCH('Retirement Calculator'!A135,'Lorri 401b'!N:N,0),0)</f>
        <v>4487521.3965335302</v>
      </c>
      <c r="S135" s="25">
        <f t="shared" ca="1" si="7"/>
        <v>6537551.5353968283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2050642.7921371588</v>
      </c>
      <c r="R136" s="25">
        <f t="array" aca="1" ref="R136" ca="1">INDEX('Lorri 401b'!L:L,MATCH('Retirement Calculator'!A136,'Lorri 401b'!N:N,0),0)</f>
        <v>4485767.3437742386</v>
      </c>
      <c r="S136" s="25">
        <f t="shared" ca="1" si="7"/>
        <v>6536410.1359113976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2051257.9981329942</v>
      </c>
      <c r="R137" s="25">
        <f t="array" aca="1" ref="R137" ca="1">INDEX('Lorri 401b'!L:L,MATCH('Retirement Calculator'!A137,'Lorri 401b'!N:N,0),0)</f>
        <v>4484005.9824617831</v>
      </c>
      <c r="S137" s="25">
        <f t="shared" ca="1" si="7"/>
        <v>6535263.9805947775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2051875.7674871455</v>
      </c>
      <c r="R138" s="25">
        <f t="array" aca="1" ref="R138" ca="1">INDEX('Lorri 401b'!L:L,MATCH('Retirement Calculator'!A138,'Lorri 401b'!N:N,0),0)</f>
        <v>4482237.2821438592</v>
      </c>
      <c r="S138" s="25">
        <f t="shared" ca="1" si="7"/>
        <v>6534113.0496310052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2052496.1108802725</v>
      </c>
      <c r="R139" s="25">
        <f t="array" aca="1" ref="R139" ca="1">INDEX('Lorri 401b'!L:L,MATCH('Retirement Calculator'!A139,'Lorri 401b'!N:N,0),0)</f>
        <v>4480461.2122412771</v>
      </c>
      <c r="S139" s="25">
        <f t="shared" ca="1" si="7"/>
        <v>6532957.3231215496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2053119.0390375375</v>
      </c>
      <c r="R140" s="25">
        <f t="array" aca="1" ref="R140" ca="1">INDEX('Lorri 401b'!L:L,MATCH('Retirement Calculator'!A140,'Lorri 401b'!N:N,0),0)</f>
        <v>4478677.7420474347</v>
      </c>
      <c r="S140" s="25">
        <f t="shared" ca="1" si="7"/>
        <v>6531796.7810849724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2053744.562728791</v>
      </c>
      <c r="R141" s="25">
        <f t="array" aca="1" ref="R141" ca="1">INDEX('Lorri 401b'!L:L,MATCH('Retirement Calculator'!A141,'Lorri 401b'!N:N,0),0)</f>
        <v>4476886.8407277847</v>
      </c>
      <c r="S141" s="25">
        <f t="shared" ca="1" si="7"/>
        <v>6530631.4034565762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2054372.6927687582</v>
      </c>
      <c r="R142" s="25">
        <f t="array" aca="1" ref="R142" ca="1">INDEX('Lorri 401b'!L:L,MATCH('Retirement Calculator'!A142,'Lorri 401b'!N:N,0),0)</f>
        <v>4475088.477319303</v>
      </c>
      <c r="S142" s="25">
        <f t="shared" ca="1" si="7"/>
        <v>6529461.1700880611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2055003.4400172252</v>
      </c>
      <c r="R143" s="25">
        <f t="array" aca="1" ref="R143" ca="1">INDEX('Lorri 401b'!L:L,MATCH('Retirement Calculator'!A143,'Lorri 401b'!N:N,0),0)</f>
        <v>4473282.6207299521</v>
      </c>
      <c r="S143" s="25">
        <f t="shared" ca="1" si="7"/>
        <v>6528286.0607471773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2055636.8153792275</v>
      </c>
      <c r="R144" s="25">
        <f t="array" aca="1" ref="R144" ca="1">INDEX('Lorri 401b'!L:L,MATCH('Retirement Calculator'!A144,'Lorri 401b'!N:N,0),0)</f>
        <v>4471469.2397381458</v>
      </c>
      <c r="S144" s="25">
        <f t="shared" ca="1" si="7"/>
        <v>6527106.0551173734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2056272.8298052382</v>
      </c>
      <c r="R145" s="25">
        <f t="array" aca="1" ref="R145" ca="1">INDEX('Lorri 401b'!L:L,MATCH('Retirement Calculator'!A145,'Lorri 401b'!N:N,0),0)</f>
        <v>4469648.302992207</v>
      </c>
      <c r="S145" s="25">
        <f t="shared" ca="1" si="7"/>
        <v>6525921.1327974452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2056911.4942913572</v>
      </c>
      <c r="R146" s="25">
        <f t="array" aca="1" ref="R146" ca="1">INDEX('Lorri 401b'!L:L,MATCH('Retirement Calculator'!A146,'Lorri 401b'!N:N,0),0)</f>
        <v>4467819.7790098265</v>
      </c>
      <c r="S146" s="25">
        <f t="shared" ca="1" si="7"/>
        <v>6524731.2733011842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2057552.8198795018</v>
      </c>
      <c r="R147" s="25">
        <f t="array" aca="1" ref="R147" ca="1">INDEX('Lorri 401b'!L:L,MATCH('Retirement Calculator'!A147,'Lorri 401b'!N:N,0),0)</f>
        <v>4465983.6361775193</v>
      </c>
      <c r="S147" s="25">
        <f t="shared" ca="1" si="7"/>
        <v>6523536.4560570214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2058196.8176575969</v>
      </c>
      <c r="R148" s="25">
        <f t="array" aca="1" ref="R148" ca="1">INDEX('Lorri 401b'!L:L,MATCH('Retirement Calculator'!A148,'Lorri 401b'!N:N,0),0)</f>
        <v>4464139.8427500781</v>
      </c>
      <c r="S148" s="25">
        <f t="shared" ca="1" si="7"/>
        <v>6522336.6604076754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2058843.4987597675</v>
      </c>
      <c r="R149" s="25">
        <f t="array" aca="1" ref="R149" ca="1">INDEX('Lorri 401b'!L:L,MATCH('Retirement Calculator'!A149,'Lorri 401b'!N:N,0),0)</f>
        <v>4462288.3668500222</v>
      </c>
      <c r="S149" s="25">
        <f t="shared" ca="1" si="7"/>
        <v>6521131.8656097893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2059492.8743665305</v>
      </c>
      <c r="R150" s="25">
        <f t="array" aca="1" ref="R150" ca="1">INDEX('Lorri 401b'!L:L,MATCH('Retirement Calculator'!A150,'Lorri 401b'!N:N,0),0)</f>
        <v>4460429.1764670499</v>
      </c>
      <c r="S150" s="25">
        <f t="shared" ca="1" si="7"/>
        <v>6519922.0508335801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2060144.9557049882</v>
      </c>
      <c r="R151" s="25">
        <f t="array" aca="1" ref="R151" ca="1">INDEX('Lorri 401b'!L:L,MATCH('Retirement Calculator'!A151,'Lorri 401b'!N:N,0),0)</f>
        <v>4458562.2394574815</v>
      </c>
      <c r="S151" s="25">
        <f t="shared" ca="1" si="7"/>
        <v>6518707.1951624695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2060799.7540490229</v>
      </c>
      <c r="R152" s="25">
        <f t="array" aca="1" ref="R152" ca="1">INDEX('Lorri 401b'!L:L,MATCH('Retirement Calculator'!A152,'Lorri 401b'!N:N,0),0)</f>
        <v>4456687.5235437062</v>
      </c>
      <c r="S152" s="25">
        <f t="shared" ca="1" si="7"/>
        <v>6517487.2775927288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2061457.280719491</v>
      </c>
      <c r="R153" s="25">
        <f t="array" aca="1" ref="R153" ca="1">INDEX('Lorri 401b'!L:L,MATCH('Retirement Calculator'!A153,'Lorri 401b'!N:N,0),0)</f>
        <v>4454804.9963136241</v>
      </c>
      <c r="S153" s="25">
        <f t="shared" ca="1" si="7"/>
        <v>6516262.2770331148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2062117.5470844193</v>
      </c>
      <c r="R154" s="25">
        <f t="array" aca="1" ref="R154" ca="1">INDEX('Lorri 401b'!L:L,MATCH('Retirement Calculator'!A154,'Lorri 401b'!N:N,0),0)</f>
        <v>4452914.6252200827</v>
      </c>
      <c r="S154" s="25">
        <f t="shared" ca="1" si="7"/>
        <v>6515032.1723045018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2062780.5645592015</v>
      </c>
      <c r="R155" s="25">
        <f t="array" aca="1" ref="R155" ca="1">INDEX('Lorri 401b'!L:L,MATCH('Retirement Calculator'!A155,'Lorri 401b'!N:N,0),0)</f>
        <v>4451016.3775803186</v>
      </c>
      <c r="S155" s="25">
        <f t="shared" ca="1" si="7"/>
        <v>6513796.9421395203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2063446.3446067953</v>
      </c>
      <c r="R156" s="25">
        <f t="array" aca="1" ref="R156" ca="1">INDEX('Lorri 401b'!L:L,MATCH('Retirement Calculator'!A156,'Lorri 401b'!N:N,0),0)</f>
        <v>4449110.2205753885</v>
      </c>
      <c r="S156" s="25">
        <f t="shared" ca="1" si="7"/>
        <v>6512556.5651821839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2064114.8987379209</v>
      </c>
      <c r="R157" s="25">
        <f t="array" aca="1" ref="R157" ca="1">INDEX('Lorri 401b'!L:L,MATCH('Retirement Calculator'!A157,'Lorri 401b'!N:N,0),0)</f>
        <v>4447196.121249605</v>
      </c>
      <c r="S157" s="25">
        <f t="shared" ca="1" si="7"/>
        <v>6511311.0199875254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2064786.2385112594</v>
      </c>
      <c r="R158" s="25">
        <f t="array" aca="1" ref="R158" ca="1">INDEX('Lorri 401b'!L:L,MATCH('Retirement Calculator'!A158,'Lorri 401b'!N:N,0),0)</f>
        <v>4445274.0465099635</v>
      </c>
      <c r="S158" s="25">
        <f t="shared" ca="1" si="7"/>
        <v>6510060.2850212231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2065460.3755336534</v>
      </c>
      <c r="R159" s="25">
        <f t="array" aca="1" ref="R159" ca="1">INDEX('Lorri 401b'!L:L,MATCH('Retirement Calculator'!A159,'Lorri 401b'!N:N,0),0)</f>
        <v>4443343.9631255735</v>
      </c>
      <c r="S159" s="25">
        <f t="shared" ca="1" si="7"/>
        <v>6508804.3386592269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2066137.3214603076</v>
      </c>
      <c r="R160" s="25">
        <f t="array" aca="1" ref="R160" ca="1">INDEX('Lorri 401b'!L:L,MATCH('Retirement Calculator'!A160,'Lorri 401b'!N:N,0),0)</f>
        <v>4441405.837727082</v>
      </c>
      <c r="S160" s="25">
        <f t="shared" ca="1" si="7"/>
        <v>6507543.1591873895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2066817.0879949895</v>
      </c>
      <c r="R161" s="25">
        <f t="array" aca="1" ref="R161" ca="1">INDEX('Lorri 401b'!L:L,MATCH('Retirement Calculator'!A161,'Lorri 401b'!N:N,0),0)</f>
        <v>4439459.6368060969</v>
      </c>
      <c r="S161" s="25">
        <f t="shared" ca="1" si="7"/>
        <v>6506276.7248010859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2067499.6868902324</v>
      </c>
      <c r="R162" s="25">
        <f t="array" aca="1" ref="R162" ca="1">INDEX('Lorri 401b'!L:L,MATCH('Retirement Calculator'!A162,'Lorri 401b'!N:N,0),0)</f>
        <v>4437505.3267146079</v>
      </c>
      <c r="S162" s="25">
        <f t="shared" ca="1" si="7"/>
        <v>6505005.0136048403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2068185.129947539</v>
      </c>
      <c r="R163" s="25">
        <f t="array" aca="1" ref="R163" ca="1">INDEX('Lorri 401b'!L:L,MATCH('Retirement Calculator'!A163,'Lorri 401b'!N:N,0),0)</f>
        <v>4435542.8736644043</v>
      </c>
      <c r="S163" s="25">
        <f t="shared" ca="1" si="7"/>
        <v>6503728.0036119428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2068873.4290175843</v>
      </c>
      <c r="R164" s="25">
        <f t="array" aca="1" ref="R164" ca="1">INDEX('Lorri 401b'!L:L,MATCH('Retirement Calculator'!A164,'Lorri 401b'!N:N,0),0)</f>
        <v>4433572.243726491</v>
      </c>
      <c r="S164" s="25">
        <f t="shared" ca="1" si="7"/>
        <v>6502445.6727440748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2069564.5960004213</v>
      </c>
      <c r="R165" s="25">
        <f t="array" aca="1" ref="R165" ca="1">INDEX('Lorri 401b'!L:L,MATCH('Retirement Calculator'!A165,'Lorri 401b'!N:N,0),0)</f>
        <v>4431593.4028305039</v>
      </c>
      <c r="S165" s="25">
        <f t="shared" ca="1" si="7"/>
        <v>6501157.9988309257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2070258.642845687</v>
      </c>
      <c r="R166" s="25">
        <f t="array" aca="1" ref="R166" ca="1">INDEX('Lorri 401b'!L:L,MATCH('Retirement Calculator'!A166,'Lorri 401b'!N:N,0),0)</f>
        <v>4429606.3167641163</v>
      </c>
      <c r="S166" s="25">
        <f t="shared" ca="1" si="7"/>
        <v>6499864.9596098028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2070955.5815528079</v>
      </c>
      <c r="R167" s="25">
        <f t="array" aca="1" ref="R167" ca="1">INDEX('Lorri 401b'!L:L,MATCH('Retirement Calculator'!A167,'Lorri 401b'!N:N,0),0)</f>
        <v>4427610.9511724524</v>
      </c>
      <c r="S167" s="25">
        <f t="shared" ca="1" si="7"/>
        <v>6498566.5327252606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2071655.4241712084</v>
      </c>
      <c r="R168" s="25">
        <f t="array" aca="1" ref="R168" ca="1">INDEX('Lorri 401b'!L:L,MATCH('Retirement Calculator'!A168,'Lorri 401b'!N:N,0),0)</f>
        <v>4425607.2715574894</v>
      </c>
      <c r="S168" s="25">
        <f t="shared" ca="1" si="7"/>
        <v>6497262.6957286978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2072358.182800519</v>
      </c>
      <c r="R169" s="25">
        <f t="array" aca="1" ref="R169" ca="1">INDEX('Lorri 401b'!L:L,MATCH('Retirement Calculator'!A169,'Lorri 401b'!N:N,0),0)</f>
        <v>4423595.2432774641</v>
      </c>
      <c r="S169" s="25">
        <f t="shared" ca="1" si="7"/>
        <v>6495953.4260779833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2073063.8695907851</v>
      </c>
      <c r="R170" s="25">
        <f t="array" aca="1" ref="R170" ca="1">INDEX('Lorri 401b'!L:L,MATCH('Retirement Calculator'!A170,'Lorri 401b'!N:N,0),0)</f>
        <v>4421574.8315462722</v>
      </c>
      <c r="S170" s="25">
        <f t="shared" ca="1" si="7"/>
        <v>6494638.7011370575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2073772.4967426772</v>
      </c>
      <c r="R171" s="25">
        <f t="array" aca="1" ref="R171" ca="1">INDEX('Lorri 401b'!L:L,MATCH('Retirement Calculator'!A171,'Lorri 401b'!N:N,0),0)</f>
        <v>4419546.0014328668</v>
      </c>
      <c r="S171" s="25">
        <f t="shared" ca="1" si="7"/>
        <v>6493318.4981755437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2074484.0765077022</v>
      </c>
      <c r="R172" s="25">
        <f t="array" aca="1" ref="R172" ca="1">INDEX('Lorri 401b'!L:L,MATCH('Retirement Calculator'!A172,'Lorri 401b'!N:N,0),0)</f>
        <v>4417508.7178606559</v>
      </c>
      <c r="S172" s="25">
        <f t="shared" ca="1" si="7"/>
        <v>6491992.7943683583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2075198.6211884147</v>
      </c>
      <c r="R173" s="25">
        <f t="array" aca="1" ref="R173" ca="1">INDEX('Lorri 401b'!L:L,MATCH('Retirement Calculator'!A173,'Lorri 401b'!N:N,0),0)</f>
        <v>4415462.9456068939</v>
      </c>
      <c r="S173" s="25">
        <f t="shared" ca="1" si="7"/>
        <v>6490661.5667953081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2075916.1431386303</v>
      </c>
      <c r="R174" s="25">
        <f t="array" aca="1" ref="R174" ca="1">INDEX('Lorri 401b'!L:L,MATCH('Retirement Calculator'!A174,'Lorri 401b'!N:N,0),0)</f>
        <v>4413408.6493020747</v>
      </c>
      <c r="S174" s="25">
        <f t="shared" ca="1" si="7"/>
        <v>6489324.792440705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2076636.6547636385</v>
      </c>
      <c r="R175" s="25">
        <f t="array" aca="1" ref="R175" ca="1">INDEX('Lorri 401b'!L:L,MATCH('Retirement Calculator'!A175,'Lorri 401b'!N:N,0),0)</f>
        <v>4411345.7934293188</v>
      </c>
      <c r="S175" s="25">
        <f t="shared" ca="1" si="7"/>
        <v>6487982.4481929578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2077360.1685204175</v>
      </c>
      <c r="R176" s="25">
        <f t="array" aca="1" ref="R176" ca="1">INDEX('Lorri 401b'!L:L,MATCH('Retirement Calculator'!A176,'Lorri 401b'!N:N,0),0)</f>
        <v>4409274.3423237596</v>
      </c>
      <c r="S176" s="25">
        <f t="shared" ca="1" si="7"/>
        <v>6486634.5108441766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2078086.6969178498</v>
      </c>
      <c r="R177" s="25">
        <f t="array" aca="1" ref="R177" ca="1">INDEX('Lorri 401b'!L:L,MATCH('Retirement Calculator'!A177,'Lorri 401b'!N:N,0),0)</f>
        <v>4407194.2601719275</v>
      </c>
      <c r="S177" s="25">
        <f t="shared" ca="1" si="7"/>
        <v>6485280.9570897771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2078816.2525169381</v>
      </c>
      <c r="R178" s="25">
        <f t="array" aca="1" ref="R178" ca="1">INDEX('Lorri 401b'!L:L,MATCH('Retirement Calculator'!A178,'Lorri 401b'!N:N,0),0)</f>
        <v>4405105.5110111292</v>
      </c>
      <c r="S178" s="25">
        <f t="shared" ca="1" si="7"/>
        <v>6483921.7635280676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2079548.8479310225</v>
      </c>
      <c r="R179" s="25">
        <f t="array" aca="1" ref="R179" ca="1">INDEX('Lorri 401b'!L:L,MATCH('Retirement Calculator'!A179,'Lorri 401b'!N:N,0),0)</f>
        <v>4403008.0587288281</v>
      </c>
      <c r="S179" s="25">
        <f t="shared" ca="1" si="7"/>
        <v>6482556.9066598509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2080284.495825999</v>
      </c>
      <c r="R180" s="25">
        <f t="array" aca="1" ref="R180" ca="1">INDEX('Lorri 401b'!L:L,MATCH('Retirement Calculator'!A180,'Lorri 401b'!N:N,0),0)</f>
        <v>4400901.8670620173</v>
      </c>
      <c r="S180" s="25">
        <f t="shared" ca="1" si="7"/>
        <v>6481186.3628880158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2081023.2089205377</v>
      </c>
      <c r="R181" s="25">
        <f t="array" aca="1" ref="R181" ca="1">INDEX('Lorri 401b'!L:L,MATCH('Retirement Calculator'!A181,'Lorri 401b'!N:N,0),0)</f>
        <v>4398786.8995965943</v>
      </c>
      <c r="S181" s="25">
        <f t="shared" ca="1" si="7"/>
        <v>6479810.1085171318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2081764.9999863037</v>
      </c>
      <c r="R182" s="25">
        <f t="array" aca="1" ref="R182" ca="1">INDEX('Lorri 401b'!L:L,MATCH('Retirement Calculator'!A182,'Lorri 401b'!N:N,0),0)</f>
        <v>4396663.1197667317</v>
      </c>
      <c r="S182" s="25">
        <f t="shared" ca="1" si="7"/>
        <v>6478428.1197530357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2082509.8818481772</v>
      </c>
      <c r="R183" s="25">
        <f t="array" aca="1" ref="R183" ca="1">INDEX('Lorri 401b'!L:L,MATCH('Retirement Calculator'!A183,'Lorri 401b'!N:N,0),0)</f>
        <v>4394530.4908542456</v>
      </c>
      <c r="S183" s="25">
        <f t="shared" ca="1" si="7"/>
        <v>6477040.3727024226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2083257.8673844752</v>
      </c>
      <c r="R184" s="25">
        <f t="array" aca="1" ref="R184" ca="1">INDEX('Lorri 401b'!L:L,MATCH('Retirement Calculator'!A184,'Lorri 401b'!N:N,0),0)</f>
        <v>4392388.9759879569</v>
      </c>
      <c r="S184" s="25">
        <f t="shared" ca="1" si="7"/>
        <v>6475646.8433724325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2084008.9695271743</v>
      </c>
      <c r="R185" s="25">
        <f t="array" aca="1" ref="R185" ca="1">INDEX('Lorri 401b'!L:L,MATCH('Retirement Calculator'!A185,'Lorri 401b'!N:N,0),0)</f>
        <v>4390238.5381430592</v>
      </c>
      <c r="S185" s="25">
        <f t="shared" ca="1" si="7"/>
        <v>6474247.507670233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2084763.2012621346</v>
      </c>
      <c r="R186" s="25">
        <f t="array" aca="1" ref="R186" ca="1">INDEX('Lorri 401b'!L:L,MATCH('Retirement Calculator'!A186,'Lorri 401b'!N:N,0),0)</f>
        <v>4388079.1401404738</v>
      </c>
      <c r="S186" s="25">
        <f t="shared" ca="1" si="7"/>
        <v>6472842.3414026089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2085520.575629324</v>
      </c>
      <c r="R187" s="25">
        <f t="array" aca="1" ref="R187" ca="1">INDEX('Lorri 401b'!L:L,MATCH('Retirement Calculator'!A187,'Lorri 401b'!N:N,0),0)</f>
        <v>4385910.7446462112</v>
      </c>
      <c r="S187" s="25">
        <f t="shared" ca="1" si="7"/>
        <v>6471431.3202755349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2086281.1057230432</v>
      </c>
      <c r="R188" s="25">
        <f t="array" aca="1" ref="R188" ca="1">INDEX('Lorri 401b'!L:L,MATCH('Retirement Calculator'!A188,'Lorri 401b'!N:N,0),0)</f>
        <v>4383733.3141707228</v>
      </c>
      <c r="S188" s="25">
        <f t="shared" ca="1" si="7"/>
        <v>6470014.4198937658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2087044.8046921531</v>
      </c>
      <c r="R189" s="25">
        <f t="array" aca="1" ref="R189" ca="1">INDEX('Lorri 401b'!L:L,MATCH('Retirement Calculator'!A189,'Lorri 401b'!N:N,0),0)</f>
        <v>4381546.8110682527</v>
      </c>
      <c r="S189" s="25">
        <f t="shared" ca="1" si="7"/>
        <v>6468591.6157604055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2087811.6857403009</v>
      </c>
      <c r="R190" s="25">
        <f t="array" aca="1" ref="R190" ca="1">INDEX('Lorri 401b'!L:L,MATCH('Retirement Calculator'!A190,'Lorri 401b'!N:N,0),0)</f>
        <v>4379351.1975361891</v>
      </c>
      <c r="S190" s="25">
        <f t="shared" ca="1" si="7"/>
        <v>6467162.8832764905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2088581.7621261494</v>
      </c>
      <c r="R191" s="25">
        <f t="array" aca="1" ref="R191" ca="1">INDEX('Lorri 401b'!L:L,MATCH('Retirement Calculator'!A191,'Lorri 401b'!N:N,0),0)</f>
        <v>4377146.4356144089</v>
      </c>
      <c r="S191" s="25">
        <f t="shared" ca="1" si="7"/>
        <v>6465728.1977405585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2089355.0471636055</v>
      </c>
      <c r="R192" s="25">
        <f t="array" aca="1" ref="R192" ca="1">INDEX('Lorri 401b'!L:L,MATCH('Retirement Calculator'!A192,'Lorri 401b'!N:N,0),0)</f>
        <v>4374932.4871846214</v>
      </c>
      <c r="S192" s="25">
        <f t="shared" ca="1" si="7"/>
        <v>6464287.5343482271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2090131.5542220511</v>
      </c>
      <c r="R193" s="25">
        <f t="array" aca="1" ref="R193" ca="1">INDEX('Lorri 401b'!L:L,MATCH('Retirement Calculator'!A193,'Lorri 401b'!N:N,0),0)</f>
        <v>4372709.313969709</v>
      </c>
      <c r="S193" s="25">
        <f t="shared" ca="1" si="7"/>
        <v>6462840.86819176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2090911.2967265735</v>
      </c>
      <c r="R194" s="25">
        <f t="array" aca="1" ref="R194" ca="1">INDEX('Lorri 401b'!L:L,MATCH('Retirement Calculator'!A194,'Lorri 401b'!N:N,0),0)</f>
        <v>4370476.8775330679</v>
      </c>
      <c r="S194" s="25">
        <f t="shared" ca="1" si="7"/>
        <v>6461388.1742596412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2091694.2881581981</v>
      </c>
      <c r="R195" s="25">
        <f t="array" aca="1" ref="R195" ca="1">INDEX('Lorri 401b'!L:L,MATCH('Retirement Calculator'!A195,'Lorri 401b'!N:N,0),0)</f>
        <v>4368235.1392779415</v>
      </c>
      <c r="S195" s="25">
        <f t="shared" ca="1" si="7"/>
        <v>6459929.4274361394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2092480.5420541211</v>
      </c>
      <c r="R196" s="25">
        <f t="array" aca="1" ref="R196" ca="1">INDEX('Lorri 401b'!L:L,MATCH('Retirement Calculator'!A196,'Lorri 401b'!N:N,0),0)</f>
        <v>4365984.0604467513</v>
      </c>
      <c r="S196" s="25">
        <f t="shared" ca="1" si="7"/>
        <v>6458464.6025008727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2093270.0720079439</v>
      </c>
      <c r="R197" s="25">
        <f t="array" aca="1" ref="R197" ca="1">INDEX('Lorri 401b'!L:L,MATCH('Retirement Calculator'!A197,'Lorri 401b'!N:N,0),0)</f>
        <v>4363723.6021204311</v>
      </c>
      <c r="S197" s="25">
        <f t="shared" ca="1" si="7"/>
        <v>6456993.674128375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2094062.8916699076</v>
      </c>
      <c r="R198" s="25">
        <f t="array" aca="1" ref="R198" ca="1">INDEX('Lorri 401b'!L:L,MATCH('Retirement Calculator'!A198,'Lorri 401b'!N:N,0),0)</f>
        <v>4361453.7252177522</v>
      </c>
      <c r="S198" s="25">
        <f t="shared" ca="1" si="7"/>
        <v>6455516.6168876598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2094859.0147471295</v>
      </c>
      <c r="R199" s="25">
        <f t="array" aca="1" ref="R199" ca="1">INDEX('Lorri 401b'!L:L,MATCH('Retirement Calculator'!A199,'Lorri 401b'!N:N,0),0)</f>
        <v>4359174.3904946446</v>
      </c>
      <c r="S199" s="25">
        <f t="shared" ca="1" si="7"/>
        <v>6454033.4052417744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2095658.4550038397</v>
      </c>
      <c r="R200" s="25">
        <f t="array" aca="1" ref="R200" ca="1">INDEX('Lorri 401b'!L:L,MATCH('Retirement Calculator'!A200,'Lorri 401b'!N:N,0),0)</f>
        <v>4356885.5585435247</v>
      </c>
      <c r="S200" s="25">
        <f t="shared" ca="1" si="7"/>
        <v>6452544.0135473646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2096461.2262616195</v>
      </c>
      <c r="R201" s="25">
        <f t="array" aca="1" ref="R201" ca="1">INDEX('Lorri 401b'!L:L,MATCH('Retirement Calculator'!A201,'Lorri 401b'!N:N,0),0)</f>
        <v>4354587.1897926079</v>
      </c>
      <c r="S201" s="25">
        <f t="shared" ca="1" si="7"/>
        <v>6451048.4160542274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2097267.34239964</v>
      </c>
      <c r="R202" s="25">
        <f t="array" aca="1" ref="R202" ca="1">INDEX('Lorri 401b'!L:L,MATCH('Retirement Calculator'!A202,'Lorri 401b'!N:N,0),0)</f>
        <v>4352279.2445052294</v>
      </c>
      <c r="S202" s="25">
        <f t="shared" ca="1" si="7"/>
        <v>6449546.5869048694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2098076.8173549022</v>
      </c>
      <c r="R203" s="25">
        <f t="array" aca="1" ref="R203" ca="1">INDEX('Lorri 401b'!L:L,MATCH('Retirement Calculator'!A203,'Lorri 401b'!N:N,0),0)</f>
        <v>4349961.6827791529</v>
      </c>
      <c r="S203" s="25">
        <f t="shared" ca="1" si="7"/>
        <v>6448038.5001340546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2098889.6651224783</v>
      </c>
      <c r="R204" s="25">
        <f t="array" aca="1" ref="R204" ca="1">INDEX('Lorri 401b'!L:L,MATCH('Retirement Calculator'!A204,'Lorri 401b'!N:N,0),0)</f>
        <v>4347634.4645458851</v>
      </c>
      <c r="S204" s="25">
        <f t="shared" ca="1" si="7"/>
        <v>6446524.1296683634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2099705.8997557526</v>
      </c>
      <c r="R205" s="25">
        <f t="array" aca="1" ref="R205" ca="1">INDEX('Lorri 401b'!L:L,MATCH('Retirement Calculator'!A205,'Lorri 401b'!N:N,0),0)</f>
        <v>4345297.5495699784</v>
      </c>
      <c r="S205" s="25">
        <f t="shared" ca="1" si="7"/>
        <v>6445003.449325731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2100525.5353666656</v>
      </c>
      <c r="R206" s="25">
        <f t="array" aca="1" ref="R206" ca="1">INDEX('Lorri 401b'!L:L,MATCH('Retirement Calculator'!A206,'Lorri 401b'!N:N,0),0)</f>
        <v>4342950.8974483386</v>
      </c>
      <c r="S206" s="25">
        <f t="shared" ca="1" si="7"/>
        <v>6443476.4328150041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2101348.5861259573</v>
      </c>
      <c r="R207" s="25">
        <f t="array" aca="1" ref="R207" ca="1">INDEX('Lorri 401b'!L:L,MATCH('Retirement Calculator'!A207,'Lorri 401b'!N:N,0),0)</f>
        <v>4340594.4676095257</v>
      </c>
      <c r="S207" s="25">
        <f t="shared" ca="1" si="7"/>
        <v>6441943.0537354834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2102175.0662634126</v>
      </c>
      <c r="R208" s="25">
        <f t="array" aca="1" ref="R208" ca="1">INDEX('Lorri 401b'!L:L,MATCH('Retirement Calculator'!A208,'Lorri 401b'!N:N,0),0)</f>
        <v>4338228.2193130506</v>
      </c>
      <c r="S208" s="25">
        <f t="shared" ca="1" si="7"/>
        <v>6440403.2855764627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2103004.9900681074</v>
      </c>
      <c r="R209" s="25">
        <f t="array" aca="1" ref="R209" ca="1">INDEX('Lorri 401b'!L:L,MATCH('Retirement Calculator'!A209,'Lorri 401b'!N:N,0),0)</f>
        <v>4335852.1116486741</v>
      </c>
      <c r="S209" s="25">
        <f t="shared" ca="1" si="7"/>
        <v>6438857.101716781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2103838.3718886552</v>
      </c>
      <c r="R210" s="25">
        <f t="array" aca="1" ref="R210" ca="1">INDEX('Lorri 401b'!L:L,MATCH('Retirement Calculator'!A210,'Lorri 401b'!N:N,0),0)</f>
        <v>4333466.1035356959</v>
      </c>
      <c r="S210" s="25">
        <f t="shared" ca="1" si="7"/>
        <v>6437304.4754243512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2104675.2261334551</v>
      </c>
      <c r="R211" s="25">
        <f t="array" aca="1" ref="R211" ca="1">INDEX('Lorri 401b'!L:L,MATCH('Retirement Calculator'!A211,'Lorri 401b'!N:N,0),0)</f>
        <v>4331070.1537222471</v>
      </c>
      <c r="S211" s="25">
        <f t="shared" ca="1" si="7"/>
        <v>6435745.3798557017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2105515.5672709416</v>
      </c>
      <c r="R212" s="25">
        <f t="array" aca="1" ref="R212" ca="1">INDEX('Lorri 401b'!L:L,MATCH('Retirement Calculator'!A212,'Lorri 401b'!N:N,0),0)</f>
        <v>4328664.2207845757</v>
      </c>
      <c r="S212" s="25">
        <f t="shared" ca="1" si="7"/>
        <v>6434179.7880555168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2106359.4098298345</v>
      </c>
      <c r="R213" s="25">
        <f t="array" aca="1" ref="R213" ca="1">INDEX('Lorri 401b'!L:L,MATCH('Retirement Calculator'!A213,'Lorri 401b'!N:N,0),0)</f>
        <v>4326248.2631263305</v>
      </c>
      <c r="S213" s="25">
        <f t="shared" ca="1" si="7"/>
        <v>6432607.6729561649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2107206.7683993895</v>
      </c>
      <c r="R214" s="25">
        <f t="array" aca="1" ref="R214" ca="1">INDEX('Lorri 401b'!L:L,MATCH('Retirement Calculator'!A214,'Lorri 401b'!N:N,0),0)</f>
        <v>4323822.238977842</v>
      </c>
      <c r="S214" s="25">
        <f t="shared" ca="1" si="7"/>
        <v>6431029.0073772315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2108057.657629651</v>
      </c>
      <c r="R215" s="25">
        <f t="array" aca="1" ref="R215" ca="1">INDEX('Lorri 401b'!L:L,MATCH('Retirement Calculator'!A215,'Lorri 401b'!N:N,0),0)</f>
        <v>4321386.106395402</v>
      </c>
      <c r="S215" s="25">
        <f t="shared" ca="1" si="7"/>
        <v>6429443.764025053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2108912.0922317053</v>
      </c>
      <c r="R216" s="25">
        <f t="array" aca="1" ref="R216" ca="1">INDEX('Lorri 401b'!L:L,MATCH('Retirement Calculator'!A216,'Lorri 401b'!N:N,0),0)</f>
        <v>4318939.8232605346</v>
      </c>
      <c r="S216" s="25">
        <f t="shared" ca="1" si="7"/>
        <v>6427851.9154922403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2109770.0869779349</v>
      </c>
      <c r="R217" s="25">
        <f t="array" aca="1" ref="R217" ca="1">INDEX('Lorri 401b'!L:L,MATCH('Retirement Calculator'!A217,'Lorri 401b'!N:N,0),0)</f>
        <v>4316483.347279272</v>
      </c>
      <c r="S217" s="25">
        <f t="shared" ca="1" si="7"/>
        <v>6426253.4342572074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2110631.6567022735</v>
      </c>
      <c r="R218" s="25">
        <f t="array" aca="1" ref="R218" ca="1">INDEX('Lorri 401b'!L:L,MATCH('Retirement Calculator'!A218,'Lorri 401b'!N:N,0),0)</f>
        <v>4314016.635981421</v>
      </c>
      <c r="S218" s="25">
        <f t="shared" ca="1" si="7"/>
        <v>6424648.2926836945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2111496.8163004639</v>
      </c>
      <c r="R219" s="25">
        <f t="array" aca="1" ref="R219" ca="1">INDEX('Lorri 401b'!L:L,MATCH('Retirement Calculator'!A219,'Lorri 401b'!N:N,0),0)</f>
        <v>4311539.6467198292</v>
      </c>
      <c r="S219" s="25">
        <f t="shared" ca="1" si="7"/>
        <v>6423036.463020293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2112365.5807303134</v>
      </c>
      <c r="R220" s="25">
        <f t="array" aca="1" ref="R220" ca="1">INDEX('Lorri 401b'!L:L,MATCH('Retirement Calculator'!A220,'Lorri 401b'!N:N,0),0)</f>
        <v>4309052.3366696471</v>
      </c>
      <c r="S220" s="25">
        <f t="shared" ca="1" si="7"/>
        <v>6421417.9173999606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2113237.9650119538</v>
      </c>
      <c r="R221" s="25">
        <f t="array" aca="1" ref="R221" ca="1">INDEX('Lorri 401b'!L:L,MATCH('Retirement Calculator'!A221,'Lorri 401b'!N:N,0),0)</f>
        <v>4306554.6628275895</v>
      </c>
      <c r="S221" s="25">
        <f t="shared" ca="1" si="7"/>
        <v>6419792.6278395429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2114113.9842281011</v>
      </c>
      <c r="R222" s="25">
        <f t="array" aca="1" ref="R222" ca="1">INDEX('Lorri 401b'!L:L,MATCH('Retirement Calculator'!A222,'Lorri 401b'!N:N,0),0)</f>
        <v>4304046.5820111902</v>
      </c>
      <c r="S222" s="25">
        <f t="shared" ca="1" si="7"/>
        <v>6418160.5662392918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2114993.6535243155</v>
      </c>
      <c r="R223" s="25">
        <f t="array" aca="1" ref="R223" ca="1">INDEX('Lorri 401b'!L:L,MATCH('Retirement Calculator'!A223,'Lorri 401b'!N:N,0),0)</f>
        <v>4301528.0508580552</v>
      </c>
      <c r="S223" s="25">
        <f t="shared" ca="1" si="7"/>
        <v>6416521.7043823712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2115876.9881092641</v>
      </c>
      <c r="R224" s="25">
        <f t="array" aca="1" ref="R224" ca="1">INDEX('Lorri 401b'!L:L,MATCH('Retirement Calculator'!A224,'Lorri 401b'!N:N,0),0)</f>
        <v>4298999.0258251159</v>
      </c>
      <c r="S224" s="25">
        <f t="shared" ca="1" si="7"/>
        <v>6414876.0139343794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2116764.0032549836</v>
      </c>
      <c r="R225" s="25">
        <f t="array" aca="1" ref="R225" ca="1">INDEX('Lorri 401b'!L:L,MATCH('Retirement Calculator'!A225,'Lorri 401b'!N:N,0),0)</f>
        <v>4296459.4631878724</v>
      </c>
      <c r="S225" s="25">
        <f t="shared" ca="1" si="7"/>
        <v>6413223.466442856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2117654.7142971433</v>
      </c>
      <c r="R226" s="25">
        <f t="array" aca="1" ref="R226" ca="1">INDEX('Lorri 401b'!L:L,MATCH('Retirement Calculator'!A226,'Lorri 401b'!N:N,0),0)</f>
        <v>4293909.3190396409</v>
      </c>
      <c r="S226" s="25">
        <f t="shared" ca="1" si="7"/>
        <v>6411564.0333367847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2118549.1366353123</v>
      </c>
      <c r="R227" s="25">
        <f t="array" aca="1" ref="R227" ca="1">INDEX('Lorri 401b'!L:L,MATCH('Retirement Calculator'!A227,'Lorri 401b'!N:N,0),0)</f>
        <v>4291348.5492907912</v>
      </c>
      <c r="S227" s="25">
        <f t="shared" ca="1" si="7"/>
        <v>6409897.685926104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2119447.2857332234</v>
      </c>
      <c r="R228" s="25">
        <f t="array" aca="1" ref="R228" ca="1">INDEX('Lorri 401b'!L:L,MATCH('Retirement Calculator'!A228,'Lorri 401b'!N:N,0),0)</f>
        <v>4288777.1096679885</v>
      </c>
      <c r="S228" s="25">
        <f t="shared" ca="1" si="7"/>
        <v>6408224.3954012115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2120349.1771190427</v>
      </c>
      <c r="R229" s="25">
        <f t="array" aca="1" ref="R229" ca="1">INDEX('Lorri 401b'!L:L,MATCH('Retirement Calculator'!A229,'Lorri 401b'!N:N,0),0)</f>
        <v>4286194.9557134239</v>
      </c>
      <c r="S229" s="25">
        <f t="shared" ca="1" si="7"/>
        <v>6406544.1328324666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2121254.8263856363</v>
      </c>
      <c r="R230" s="25">
        <f t="array" aca="1" ref="R230" ca="1">INDEX('Lorri 401b'!L:L,MATCH('Retirement Calculator'!A230,'Lorri 401b'!N:N,0),0)</f>
        <v>4283602.0427840482</v>
      </c>
      <c r="S230" s="25">
        <f t="shared" ca="1" si="7"/>
        <v>6404856.8691696841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2122164.2491908404</v>
      </c>
      <c r="R231" s="25">
        <f t="array" aca="1" ref="R231" ca="1">INDEX('Lorri 401b'!L:L,MATCH('Retirement Calculator'!A231,'Lorri 401b'!N:N,0),0)</f>
        <v>4280998.3260508003</v>
      </c>
      <c r="S231" s="25">
        <f t="shared" ca="1" si="7"/>
        <v>6403162.5752416402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2123077.4612577329</v>
      </c>
      <c r="R232" s="25">
        <f t="array" aca="1" ref="R232" ca="1">INDEX('Lorri 401b'!L:L,MATCH('Retirement Calculator'!A232,'Lorri 401b'!N:N,0),0)</f>
        <v>4278383.7604978308</v>
      </c>
      <c r="S232" s="25">
        <f t="shared" ca="1" si="7"/>
        <v>6401461.2217555642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2123994.478374904</v>
      </c>
      <c r="R233" s="25">
        <f t="array" aca="1" ref="R233" ca="1">INDEX('Lorri 401b'!L:L,MATCH('Retirement Calculator'!A233,'Lorri 401b'!N:N,0),0)</f>
        <v>4275758.3009217242</v>
      </c>
      <c r="S233" s="25">
        <f t="shared" ca="1" si="7"/>
        <v>6399752.7792966282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2124915.31639673</v>
      </c>
      <c r="R234" s="25">
        <f t="array" aca="1" ref="R234" ca="1">INDEX('Lorri 401b'!L:L,MATCH('Retirement Calculator'!A234,'Lorri 401b'!N:N,0),0)</f>
        <v>4273121.9019307168</v>
      </c>
      <c r="S234" s="25">
        <f t="shared" ca="1" si="7"/>
        <v>6398037.2183274468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2125839.9912436469</v>
      </c>
      <c r="R235" s="25">
        <f t="array" aca="1" ref="R235" ca="1">INDEX('Lorri 401b'!L:L,MATCH('Retirement Calculator'!A235,'Lorri 401b'!N:N,0),0)</f>
        <v>4270474.517943914</v>
      </c>
      <c r="S235" s="25">
        <f t="shared" ca="1" si="7"/>
        <v>6396314.5091875605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2126768.5189024261</v>
      </c>
      <c r="R236" s="25">
        <f t="array" aca="1" ref="R236" ca="1">INDEX('Lorri 401b'!L:L,MATCH('Retirement Calculator'!A236,'Lorri 401b'!N:N,0),0)</f>
        <v>4267816.1031904994</v>
      </c>
      <c r="S236" s="25">
        <f t="shared" ca="1" si="7"/>
        <v>6394584.622092925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2127700.9154264503</v>
      </c>
      <c r="R237" s="25">
        <f t="array" aca="1" ref="R237" ca="1">INDEX('Lorri 401b'!L:L,MATCH('Retirement Calculator'!A237,'Lorri 401b'!N:N,0),0)</f>
        <v>4265146.6117089456</v>
      </c>
      <c r="S237" s="25">
        <f t="shared" ca="1" si="7"/>
        <v>6392847.5271353964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2128637.1969359913</v>
      </c>
      <c r="R238" s="25">
        <f t="array" aca="1" ref="R238" ca="1">INDEX('Lorri 401b'!L:L,MATCH('Retirement Calculator'!A238,'Lorri 401b'!N:N,0),0)</f>
        <v>4262465.9973462187</v>
      </c>
      <c r="S238" s="25">
        <f t="shared" ca="1" si="7"/>
        <v>6391103.1942822095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2129577.3796184887</v>
      </c>
      <c r="R239" s="25">
        <f t="array" aca="1" ref="R239" ca="1">INDEX('Lorri 401b'!L:L,MATCH('Retirement Calculator'!A239,'Lorri 401b'!N:N,0),0)</f>
        <v>4259774.2137569804</v>
      </c>
      <c r="S239" s="25">
        <f t="shared" ca="1" si="7"/>
        <v>6389351.5933754686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2130521.47972883</v>
      </c>
      <c r="R240" s="25">
        <f t="array" aca="1" ref="R240" ca="1">INDEX('Lorri 401b'!L:L,MATCH('Retirement Calculator'!A240,'Lorri 401b'!N:N,0),0)</f>
        <v>4257071.2144027865</v>
      </c>
      <c r="S240" s="25">
        <f t="shared" ca="1" si="7"/>
        <v>6387592.6941316165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2131469.5135896308</v>
      </c>
      <c r="R241" s="25">
        <f t="array" aca="1" ref="R241" ca="1">INDEX('Lorri 401b'!L:L,MATCH('Retirement Calculator'!A241,'Lorri 401b'!N:N,0),0)</f>
        <v>4254356.9525512839</v>
      </c>
      <c r="S241" s="25">
        <f t="shared" ca="1" si="7"/>
        <v>6385826.4661409147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2132421.4975915183</v>
      </c>
      <c r="R242" s="25">
        <f t="array" aca="1" ref="R242" ca="1">INDEX('Lorri 401b'!L:L,MATCH('Retirement Calculator'!A242,'Lorri 401b'!N:N,0),0)</f>
        <v>4251631.3812753996</v>
      </c>
      <c r="S242" s="25">
        <f t="shared" ca="1" si="7"/>
        <v>6384052.8788669184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2133377.4481934137</v>
      </c>
      <c r="R243" s="25">
        <f t="array" aca="1" ref="R243" ca="1">INDEX('Lorri 401b'!L:L,MATCH('Retirement Calculator'!A243,'Lorri 401b'!N:N,0),0)</f>
        <v>4248894.4534525322</v>
      </c>
      <c r="S243" s="25">
        <f t="shared" ca="1" si="7"/>
        <v>6382271.9016459454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2134337.3819228169</v>
      </c>
      <c r="R244" s="25">
        <f t="array" aca="1" ref="R244" ca="1">INDEX('Lorri 401b'!L:L,MATCH('Retirement Calculator'!A244,'Lorri 401b'!N:N,0),0)</f>
        <v>4246146.1217637369</v>
      </c>
      <c r="S244" s="25">
        <f t="shared" ca="1" si="7"/>
        <v>6380483.5036865538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2135301.3153760927</v>
      </c>
      <c r="R245" s="25">
        <f t="array" aca="1" ref="R245" ca="1">INDEX('Lorri 401b'!L:L,MATCH('Retirement Calculator'!A245,'Lorri 401b'!N:N,0),0)</f>
        <v>4243386.3386929044</v>
      </c>
      <c r="S245" s="25">
        <f t="shared" ca="1" si="7"/>
        <v>6378687.6540689971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2136269.2652187571</v>
      </c>
      <c r="R246" s="25">
        <f t="array" aca="1" ref="R246" ca="1">INDEX('Lorri 401b'!L:L,MATCH('Retirement Calculator'!A246,'Lorri 401b'!N:N,0),0)</f>
        <v>4240615.0565259438</v>
      </c>
      <c r="S246" s="25">
        <f t="shared" ca="1" si="7"/>
        <v>6376884.3217447009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2137241.2481857659</v>
      </c>
      <c r="R247" s="25">
        <f t="array" aca="1" ref="R247" ca="1">INDEX('Lorri 401b'!L:L,MATCH('Retirement Calculator'!A247,'Lorri 401b'!N:N,0),0)</f>
        <v>4237832.2273499537</v>
      </c>
      <c r="S247" s="25">
        <f t="shared" ca="1" si="7"/>
        <v>6375073.4755357197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2138217.2810818041</v>
      </c>
      <c r="R248" s="25">
        <f t="array" aca="1" ref="R248" ca="1">INDEX('Lorri 401b'!L:L,MATCH('Retirement Calculator'!A248,'Lorri 401b'!N:N,0),0)</f>
        <v>4235037.8030523974</v>
      </c>
      <c r="S248" s="25">
        <f t="shared" ca="1" si="7"/>
        <v>6373255.0841342015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2139197.3807815756</v>
      </c>
      <c r="R249" s="25">
        <f t="array" aca="1" ref="R249" ca="1">INDEX('Lorri 401b'!L:L,MATCH('Retirement Calculator'!A249,'Lorri 401b'!N:N,0),0)</f>
        <v>4232231.7353202682</v>
      </c>
      <c r="S249" s="25">
        <f t="shared" ca="1" si="7"/>
        <v>6371429.1161018442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2140181.5642300961</v>
      </c>
      <c r="R250" s="25">
        <f t="array" aca="1" ref="R250" ca="1">INDEX('Lorri 401b'!L:L,MATCH('Retirement Calculator'!A250,'Lorri 401b'!N:N,0),0)</f>
        <v>4229413.9756392548</v>
      </c>
      <c r="S250" s="25">
        <f t="shared" ca="1" si="7"/>
        <v>6369595.5398693513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2141169.8484429857</v>
      </c>
      <c r="R251" s="25">
        <f t="array" aca="1" ref="R251" ca="1">INDEX('Lorri 401b'!L:L,MATCH('Retirement Calculator'!A251,'Lorri 401b'!N:N,0),0)</f>
        <v>4226584.4752929034</v>
      </c>
      <c r="S251" s="25">
        <f t="shared" ca="1" si="7"/>
        <v>6367754.323735889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2142162.2505067624</v>
      </c>
      <c r="R252" s="25">
        <f t="array" aca="1" ref="R252" ca="1">INDEX('Lorri 401b'!L:L,MATCH('Retirement Calculator'!A252,'Lorri 401b'!N:N,0),0)</f>
        <v>4223743.1853617756</v>
      </c>
      <c r="S252" s="25">
        <f t="shared" ca="1" si="7"/>
        <v>6365905.435868538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2143158.7875791378</v>
      </c>
      <c r="R253" s="25">
        <f t="array" aca="1" ref="R253" ca="1">INDEX('Lorri 401b'!L:L,MATCH('Retirement Calculator'!A253,'Lorri 401b'!N:N,0),0)</f>
        <v>4220890.0567226019</v>
      </c>
      <c r="S253" s="25">
        <f t="shared" ca="1" si="7"/>
        <v>6364048.8443017397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2144159.4768893151</v>
      </c>
      <c r="R254" s="25">
        <f t="array" aca="1" ref="R254" ca="1">INDEX('Lorri 401b'!L:L,MATCH('Retirement Calculator'!A254,'Lorri 401b'!N:N,0),0)</f>
        <v>4218025.0400474314</v>
      </c>
      <c r="S254" s="25">
        <f t="shared" ca="1" si="7"/>
        <v>6362184.5169367464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2145164.3357382845</v>
      </c>
      <c r="R255" s="25">
        <f t="array" aca="1" ref="R255" ca="1">INDEX('Lorri 401b'!L:L,MATCH('Retirement Calculator'!A255,'Lorri 401b'!N:N,0),0)</f>
        <v>4215148.0858027814</v>
      </c>
      <c r="S255" s="25">
        <f t="shared" ca="1" si="7"/>
        <v>6360312.4215410659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2146173.3814991247</v>
      </c>
      <c r="R256" s="25">
        <f t="array" aca="1" ref="R256" ca="1">INDEX('Lorri 401b'!L:L,MATCH('Retirement Calculator'!A256,'Lorri 401b'!N:N,0),0)</f>
        <v>4212259.144248778</v>
      </c>
      <c r="S256" s="25">
        <f t="shared" ca="1" si="7"/>
        <v>6358432.5257479027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2147186.6316173016</v>
      </c>
      <c r="R257" s="25">
        <f t="array" aca="1" ref="R257" ca="1">INDEX('Lorri 401b'!L:L,MATCH('Retirement Calculator'!A257,'Lorri 401b'!N:N,0),0)</f>
        <v>4209358.1654383</v>
      </c>
      <c r="S257" s="25">
        <f t="shared" ca="1" si="7"/>
        <v>6356544.7970556021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2148204.103610971</v>
      </c>
      <c r="R258" s="25">
        <f t="array" aca="1" ref="R258" ca="1">INDEX('Lorri 401b'!L:L,MATCH('Retirement Calculator'!A258,'Lorri 401b'!N:N,0),0)</f>
        <v>4206445.0992161119</v>
      </c>
      <c r="S258" s="25">
        <f t="shared" ca="1" si="7"/>
        <v>6354649.2028270829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2149225.8150712806</v>
      </c>
      <c r="R259" s="25">
        <f t="array" aca="1" ref="R259" ca="1">INDEX('Lorri 401b'!L:L,MATCH('Retirement Calculator'!A259,'Lorri 401b'!N:N,0),0)</f>
        <v>4203519.895217998</v>
      </c>
      <c r="S259" s="25">
        <f t="shared" ca="1" si="7"/>
        <v>6352745.710289279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2150251.7836626749</v>
      </c>
      <c r="R260" s="25">
        <f t="array" aca="1" ref="R260" ca="1">INDEX('Lorri 401b'!L:L,MATCH('Retirement Calculator'!A260,'Lorri 401b'!N:N,0),0)</f>
        <v>4200582.5028698919</v>
      </c>
      <c r="S260" s="25">
        <f t="shared" ca="1" si="7"/>
        <v>6350834.2865325669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2151282.0271232002</v>
      </c>
      <c r="R261" s="25">
        <f t="array" aca="1" ref="R261" ca="1">INDEX('Lorri 401b'!L:L,MATCH('Retirement Calculator'!A261,'Lorri 401b'!N:N,0),0)</f>
        <v>4197632.8713870021</v>
      </c>
      <c r="S261" s="25">
        <f t="shared" ca="1" si="7"/>
        <v>6348914.8985102028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2152316.5632648109</v>
      </c>
      <c r="R262" s="25">
        <f t="array" aca="1" ref="R262" ca="1">INDEX('Lorri 401b'!L:L,MATCH('Retirement Calculator'!A262,'Lorri 401b'!N:N,0),0)</f>
        <v>4194670.9497729335</v>
      </c>
      <c r="S262" s="25">
        <f t="shared" ca="1" si="7"/>
        <v>6346987.5130377449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2153355.4099736782</v>
      </c>
      <c r="R263" s="25">
        <f t="array" aca="1" ref="R263" ca="1">INDEX('Lorri 401b'!L:L,MATCH('Retirement Calculator'!A263,'Lorri 401b'!N:N,0),0)</f>
        <v>4191696.686818806</v>
      </c>
      <c r="S263" s="25">
        <f t="shared" ca="1" si="7"/>
        <v>6345052.0967924837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2154398.5852104994</v>
      </c>
      <c r="R264" s="25">
        <f t="array" aca="1" ref="R264" ca="1">INDEX('Lorri 401b'!L:L,MATCH('Retirement Calculator'!A264,'Lorri 401b'!N:N,0),0)</f>
        <v>4188710.03110237</v>
      </c>
      <c r="S264" s="25">
        <f t="shared" ca="1" si="7"/>
        <v>6343108.6163128689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2155446.1070108074</v>
      </c>
      <c r="R265" s="25">
        <f t="array" aca="1" ref="R265" ca="1">INDEX('Lorri 401b'!L:L,MATCH('Retirement Calculator'!A265,'Lorri 401b'!N:N,0),0)</f>
        <v>4185710.9309871155</v>
      </c>
      <c r="S265" s="25">
        <f t="shared" ca="1" si="7"/>
        <v>6341157.0379979229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2156497.9934852831</v>
      </c>
      <c r="R266" s="25">
        <f t="array" aca="1" ref="R266" ca="1">INDEX('Lorri 401b'!L:L,MATCH('Retirement Calculator'!A266,'Lorri 401b'!N:N,0),0)</f>
        <v>4182699.3346213805</v>
      </c>
      <c r="S266" s="25">
        <f t="shared" ref="S266:S520" ca="1" si="267">SUM(Q266:R266)</f>
        <v>6339197.3281066641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2157554.2628200692</v>
      </c>
      <c r="R267" s="25">
        <f t="array" aca="1" ref="R267" ca="1">INDEX('Lorri 401b'!L:L,MATCH('Retirement Calculator'!A267,'Lorri 401b'!N:N,0),0)</f>
        <v>4179675.1899374551</v>
      </c>
      <c r="S267" s="25">
        <f t="shared" ca="1" si="267"/>
        <v>6337229.4527575243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2158614.9332770836</v>
      </c>
      <c r="R268" s="25">
        <f t="array" aca="1" ref="R268" ca="1">INDEX('Lorri 401b'!L:L,MATCH('Retirement Calculator'!A268,'Lorri 401b'!N:N,0),0)</f>
        <v>4176638.4446506798</v>
      </c>
      <c r="S268" s="25">
        <f t="shared" ca="1" si="267"/>
        <v>6335253.3779277634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2159680.0231943354</v>
      </c>
      <c r="R269" s="25">
        <f t="array" aca="1" ref="R269" ca="1">INDEX('Lorri 401b'!L:L,MATCH('Retirement Calculator'!A269,'Lorri 401b'!N:N,0),0)</f>
        <v>4173589.0462585432</v>
      </c>
      <c r="S269" s="25">
        <f t="shared" ca="1" si="267"/>
        <v>6333269.0694528781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2160749.5509862425</v>
      </c>
      <c r="R270" s="25">
        <f t="array" aca="1" ref="R270" ca="1">INDEX('Lorri 401b'!L:L,MATCH('Retirement Calculator'!A270,'Lorri 401b'!N:N,0),0)</f>
        <v>4170526.9420397724</v>
      </c>
      <c r="S270" s="25">
        <f t="shared" ca="1" si="267"/>
        <v>6331276.4930260144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2161823.5351439491</v>
      </c>
      <c r="R271" s="25">
        <f t="array" aca="1" ref="R271" ca="1">INDEX('Lorri 401b'!L:L,MATCH('Retirement Calculator'!A271,'Lorri 401b'!N:N,0),0)</f>
        <v>4167452.0790534234</v>
      </c>
      <c r="S271" s="25">
        <f t="shared" ca="1" si="267"/>
        <v>6329275.6141973725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2162901.9942356464</v>
      </c>
      <c r="R272" s="25">
        <f t="array" aca="1" ref="R272" ca="1">INDEX('Lorri 401b'!L:L,MATCH('Retirement Calculator'!A272,'Lorri 401b'!N:N,0),0)</f>
        <v>4164364.4041379648</v>
      </c>
      <c r="S272" s="25">
        <f t="shared" ca="1" si="267"/>
        <v>6327266.3983736113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2163984.9469068926</v>
      </c>
      <c r="R273" s="25">
        <f t="array" aca="1" ref="R273" ca="1">INDEX('Lorri 401b'!L:L,MATCH('Retirement Calculator'!A273,'Lorri 401b'!N:N,0),0)</f>
        <v>4161263.8639103584</v>
      </c>
      <c r="S273" s="25">
        <f t="shared" ca="1" si="267"/>
        <v>6325248.810817251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2165072.4118809355</v>
      </c>
      <c r="R274" s="25">
        <f t="array" aca="1" ref="R274" ca="1">INDEX('Lorri 401b'!L:L,MATCH('Retirement Calculator'!A274,'Lorri 401b'!N:N,0),0)</f>
        <v>4158150.404765137</v>
      </c>
      <c r="S274" s="25">
        <f t="shared" ca="1" si="267"/>
        <v>6323222.816646073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2166164.407959037</v>
      </c>
      <c r="R275" s="25">
        <f t="array" aca="1" ref="R275" ca="1">INDEX('Lorri 401b'!L:L,MATCH('Retirement Calculator'!A275,'Lorri 401b'!N:N,0),0)</f>
        <v>4155023.9728734773</v>
      </c>
      <c r="S275" s="25">
        <f t="shared" ca="1" si="267"/>
        <v>6321188.3808325138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2167260.9540207973</v>
      </c>
      <c r="R276" s="25">
        <f t="array" aca="1" ref="R276" ca="1">INDEX('Lorri 401b'!L:L,MATCH('Retirement Calculator'!A276,'Lorri 401b'!N:N,0),0)</f>
        <v>4151884.5141822686</v>
      </c>
      <c r="S276" s="25">
        <f t="shared" ca="1" si="267"/>
        <v>6319145.4682030659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2168362.0690244813</v>
      </c>
      <c r="R277" s="25">
        <f t="array" aca="1" ref="R277" ca="1">INDEX('Lorri 401b'!L:L,MATCH('Retirement Calculator'!A277,'Lorri 401b'!N:N,0),0)</f>
        <v>4148731.9744131803</v>
      </c>
      <c r="S277" s="25">
        <f t="shared" ca="1" si="267"/>
        <v>6317094.0434376616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2169467.7720073476</v>
      </c>
      <c r="R278" s="25">
        <f t="array" aca="1" ref="R278" ca="1">INDEX('Lorri 401b'!L:L,MATCH('Retirement Calculator'!A278,'Lorri 401b'!N:N,0),0)</f>
        <v>4145566.2990617207</v>
      </c>
      <c r="S278" s="25">
        <f t="shared" ca="1" si="267"/>
        <v>6315034.0710690683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2170578.0820859754</v>
      </c>
      <c r="R279" s="25">
        <f t="array" aca="1" ref="R279" ca="1">INDEX('Lorri 401b'!L:L,MATCH('Retirement Calculator'!A279,'Lorri 401b'!N:N,0),0)</f>
        <v>4142387.4333962966</v>
      </c>
      <c r="S279" s="25">
        <f t="shared" ca="1" si="267"/>
        <v>6312965.515482272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2171693.0184565978</v>
      </c>
      <c r="R280" s="25">
        <f t="array" aca="1" ref="R280" ca="1">INDEX('Lorri 401b'!L:L,MATCH('Retirement Calculator'!A280,'Lorri 401b'!N:N,0),0)</f>
        <v>4139195.3224572665</v>
      </c>
      <c r="S280" s="25">
        <f t="shared" ca="1" si="267"/>
        <v>6310888.3409138639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2172812.6003954313</v>
      </c>
      <c r="R281" s="25">
        <f t="array" aca="1" ref="R281" ca="1">INDEX('Lorri 401b'!L:L,MATCH('Retirement Calculator'!A281,'Lorri 401b'!N:N,0),0)</f>
        <v>4135989.9110559905</v>
      </c>
      <c r="S281" s="25">
        <f t="shared" ca="1" si="267"/>
        <v>6308802.5114514213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2173936.8472590097</v>
      </c>
      <c r="R282" s="25">
        <f t="array" aca="1" ref="R282" ca="1">INDEX('Lorri 401b'!L:L,MATCH('Retirement Calculator'!A282,'Lorri 401b'!N:N,0),0)</f>
        <v>4132771.1437738761</v>
      </c>
      <c r="S282" s="25">
        <f t="shared" ca="1" si="267"/>
        <v>6306707.9910328854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2175065.7784845196</v>
      </c>
      <c r="R283" s="25">
        <f t="array" aca="1" ref="R283" ca="1">INDEX('Lorri 401b'!L:L,MATCH('Retirement Calculator'!A283,'Lorri 401b'!N:N,0),0)</f>
        <v>4129538.9649614193</v>
      </c>
      <c r="S283" s="25">
        <f t="shared" ca="1" si="267"/>
        <v>6304604.7434459385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2176199.413590136</v>
      </c>
      <c r="R284" s="25">
        <f t="array" aca="1" ref="R284" ca="1">INDEX('Lorri 401b'!L:L,MATCH('Retirement Calculator'!A284,'Lorri 401b'!N:N,0),0)</f>
        <v>4126293.3187372442</v>
      </c>
      <c r="S284" s="25">
        <f t="shared" ca="1" si="267"/>
        <v>6302492.7323273802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2177337.7721753591</v>
      </c>
      <c r="R285" s="25">
        <f t="array" aca="1" ref="R285" ca="1">INDEX('Lorri 401b'!L:L,MATCH('Retirement Calculator'!A285,'Lorri 401b'!N:N,0),0)</f>
        <v>4123034.1489871349</v>
      </c>
      <c r="S285" s="25">
        <f t="shared" ca="1" si="267"/>
        <v>6300371.9211624935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2178480.8739213538</v>
      </c>
      <c r="R286" s="25">
        <f t="array" aca="1" ref="R286" ca="1">INDEX('Lorri 401b'!L:L,MATCH('Retirement Calculator'!A286,'Lorri 401b'!N:N,0),0)</f>
        <v>4119761.399363067</v>
      </c>
      <c r="S286" s="25">
        <f t="shared" ca="1" si="267"/>
        <v>6298242.2732844204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2179628.7385912901</v>
      </c>
      <c r="R287" s="25">
        <f t="array" aca="1" ref="R287" ca="1">INDEX('Lorri 401b'!L:L,MATCH('Retirement Calculator'!A287,'Lorri 401b'!N:N,0),0)</f>
        <v>4116475.013282232</v>
      </c>
      <c r="S287" s="25">
        <f t="shared" ca="1" si="267"/>
        <v>6296103.7518735221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2180781.3860306847</v>
      </c>
      <c r="R288" s="25">
        <f t="array" aca="1" ref="R288" ca="1">INDEX('Lorri 401b'!L:L,MATCH('Retirement Calculator'!A288,'Lorri 401b'!N:N,0),0)</f>
        <v>4113174.9339260599</v>
      </c>
      <c r="S288" s="25">
        <f t="shared" ca="1" si="267"/>
        <v>6293956.3199567441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2181938.8361677434</v>
      </c>
      <c r="R289" s="25">
        <f t="array" aca="1" ref="R289" ca="1">INDEX('Lorri 401b'!L:L,MATCH('Retirement Calculator'!A289,'Lorri 401b'!N:N,0),0)</f>
        <v>4109861.104239237</v>
      </c>
      <c r="S289" s="25">
        <f t="shared" ca="1" si="267"/>
        <v>6291799.94040698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2183101.1090137064</v>
      </c>
      <c r="R290" s="25">
        <f t="array" aca="1" ref="R290" ca="1">INDEX('Lorri 401b'!L:L,MATCH('Retirement Calculator'!A290,'Lorri 401b'!N:N,0),0)</f>
        <v>4106533.4669287191</v>
      </c>
      <c r="S290" s="25">
        <f t="shared" ca="1" si="267"/>
        <v>6289634.5759424251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2184268.2246631943</v>
      </c>
      <c r="R291" s="25">
        <f t="array" aca="1" ref="R291" ca="1">INDEX('Lorri 401b'!L:L,MATCH('Retirement Calculator'!A291,'Lorri 401b'!N:N,0),0)</f>
        <v>4103191.9644627408</v>
      </c>
      <c r="S291" s="25">
        <f t="shared" ca="1" si="267"/>
        <v>6287460.1891259346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2185440.2032945552</v>
      </c>
      <c r="R292" s="25">
        <f t="array" aca="1" ref="R292" ca="1">INDEX('Lorri 401b'!L:L,MATCH('Retirement Calculator'!A292,'Lorri 401b'!N:N,0),0)</f>
        <v>4099836.5390698211</v>
      </c>
      <c r="S292" s="25">
        <f t="shared" ca="1" si="267"/>
        <v>6285276.7423643768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2186617.0651702131</v>
      </c>
      <c r="R293" s="25">
        <f t="array" aca="1" ref="R293" ca="1">INDEX('Lorri 401b'!L:L,MATCH('Retirement Calculator'!A293,'Lorri 401b'!N:N,0),0)</f>
        <v>4096467.1327377642</v>
      </c>
      <c r="S293" s="25">
        <f t="shared" ca="1" si="267"/>
        <v>6283084.1979079768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2187798.8306370196</v>
      </c>
      <c r="R294" s="25">
        <f t="array" aca="1" ref="R294" ca="1">INDEX('Lorri 401b'!L:L,MATCH('Retirement Calculator'!A294,'Lorri 401b'!N:N,0),0)</f>
        <v>4093083.6872126572</v>
      </c>
      <c r="S294" s="25">
        <f t="shared" ca="1" si="267"/>
        <v>6280882.5178496763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2188985.5201266045</v>
      </c>
      <c r="R295" s="25">
        <f t="array" aca="1" ref="R295" ca="1">INDEX('Lorri 401b'!L:L,MATCH('Retirement Calculator'!A295,'Lorri 401b'!N:N,0),0)</f>
        <v>4089686.143997862</v>
      </c>
      <c r="S295" s="25">
        <f t="shared" ca="1" si="267"/>
        <v>6278671.6641244665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2190177.1541557293</v>
      </c>
      <c r="R296" s="25">
        <f t="array" aca="1" ref="R296" ca="1">INDEX('Lorri 401b'!L:L,MATCH('Retirement Calculator'!A296,'Lorri 401b'!N:N,0),0)</f>
        <v>4086274.4443530054</v>
      </c>
      <c r="S296" s="25">
        <f t="shared" ca="1" si="267"/>
        <v>6276451.5985087343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2191373.7533266423</v>
      </c>
      <c r="R297" s="25">
        <f t="array" aca="1" ref="R297" ca="1">INDEX('Lorri 401b'!L:L,MATCH('Retirement Calculator'!A297,'Lorri 401b'!N:N,0),0)</f>
        <v>4082848.5292929616</v>
      </c>
      <c r="S297" s="25">
        <f t="shared" ca="1" si="267"/>
        <v>6274222.2826196039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2192575.3383274339</v>
      </c>
      <c r="R298" s="25">
        <f t="array" aca="1" ref="R298" ca="1">INDEX('Lorri 401b'!L:L,MATCH('Retirement Calculator'!A298,'Lorri 401b'!N:N,0),0)</f>
        <v>4079408.3395868344</v>
      </c>
      <c r="S298" s="25">
        <f t="shared" ca="1" si="267"/>
        <v>6271983.6779142683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2193781.9299323955</v>
      </c>
      <c r="R299" s="25">
        <f t="array" aca="1" ref="R299" ca="1">INDEX('Lorri 401b'!L:L,MATCH('Retirement Calculator'!A299,'Lorri 401b'!N:N,0),0)</f>
        <v>4075953.8157569319</v>
      </c>
      <c r="S299" s="25">
        <f t="shared" ca="1" si="267"/>
        <v>6269735.7456893269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2194993.5490023778</v>
      </c>
      <c r="R300" s="25">
        <f t="array" aca="1" ref="R300" ca="1">INDEX('Lorri 401b'!L:L,MATCH('Retirement Calculator'!A300,'Lorri 401b'!N:N,0),0)</f>
        <v>4072484.898077738</v>
      </c>
      <c r="S300" s="25">
        <f t="shared" ca="1" si="267"/>
        <v>6267478.4470801158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2196210.2164851516</v>
      </c>
      <c r="R301" s="25">
        <f t="array" aca="1" ref="R301" ca="1">INDEX('Lorri 401b'!L:L,MATCH('Retirement Calculator'!A301,'Lorri 401b'!N:N,0),0)</f>
        <v>4069001.5265748808</v>
      </c>
      <c r="S301" s="25">
        <f t="shared" ca="1" si="267"/>
        <v>6265211.7430600319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2197431.9534157705</v>
      </c>
      <c r="R302" s="25">
        <f t="array" aca="1" ref="R302" ca="1">INDEX('Lorri 401b'!L:L,MATCH('Retirement Calculator'!A302,'Lorri 401b'!N:N,0),0)</f>
        <v>4065503.641024095</v>
      </c>
      <c r="S302" s="25">
        <f t="shared" ca="1" si="267"/>
        <v>6262935.594439866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2198658.7809169339</v>
      </c>
      <c r="R303" s="25">
        <f t="array" aca="1" ref="R303" ca="1">INDEX('Lorri 401b'!L:L,MATCH('Retirement Calculator'!A303,'Lorri 401b'!N:N,0),0)</f>
        <v>4061991.1809501806</v>
      </c>
      <c r="S303" s="25">
        <f t="shared" ca="1" si="267"/>
        <v>6260649.9618671145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2199890.7201993517</v>
      </c>
      <c r="R304" s="25">
        <f t="array" aca="1" ref="R304" ca="1">INDEX('Lorri 401b'!L:L,MATCH('Retirement Calculator'!A304,'Lorri 401b'!N:N,0),0)</f>
        <v>4058464.0856259586</v>
      </c>
      <c r="S304" s="25">
        <f t="shared" ca="1" si="267"/>
        <v>6258354.8058253098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2201127.7925621131</v>
      </c>
      <c r="R305" s="25">
        <f t="array" aca="1" ref="R305" ca="1">INDEX('Lorri 401b'!L:L,MATCH('Retirement Calculator'!A305,'Lorri 401b'!N:N,0),0)</f>
        <v>4054922.2940712189</v>
      </c>
      <c r="S305" s="25">
        <f t="shared" ca="1" si="267"/>
        <v>6256050.0866333321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2202370.0193930529</v>
      </c>
      <c r="R306" s="25">
        <f t="array" aca="1" ref="R306" ca="1">INDEX('Lorri 401b'!L:L,MATCH('Retirement Calculator'!A306,'Lorri 401b'!N:N,0),0)</f>
        <v>4051365.745051668</v>
      </c>
      <c r="S306" s="25">
        <f t="shared" ca="1" si="267"/>
        <v>6253735.7644447209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2203617.4221691214</v>
      </c>
      <c r="R307" s="25">
        <f t="array" aca="1" ref="R307" ca="1">INDEX('Lorri 401b'!L:L,MATCH('Retirement Calculator'!A307,'Lorri 401b'!N:N,0),0)</f>
        <v>4047794.3770778687</v>
      </c>
      <c r="S307" s="25">
        <f t="shared" ca="1" si="267"/>
        <v>6251411.7992469901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2204870.0224567568</v>
      </c>
      <c r="R308" s="25">
        <f t="array" aca="1" ref="R308" ca="1">INDEX('Lorri 401b'!L:L,MATCH('Retirement Calculator'!A308,'Lorri 401b'!N:N,0),0)</f>
        <v>4044208.1284041787</v>
      </c>
      <c r="S308" s="25">
        <f t="shared" ca="1" si="267"/>
        <v>6249078.1508609354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2206127.8419122575</v>
      </c>
      <c r="R309" s="25">
        <f t="array" aca="1" ref="R309" ca="1">INDEX('Lorri 401b'!L:L,MATCH('Retirement Calculator'!A309,'Lorri 401b'!N:N,0),0)</f>
        <v>4040606.9370276816</v>
      </c>
      <c r="S309" s="25">
        <f t="shared" ca="1" si="267"/>
        <v>6246734.7789399391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2207390.9022821561</v>
      </c>
      <c r="R310" s="25">
        <f t="array" aca="1" ref="R310" ca="1">INDEX('Lorri 401b'!L:L,MATCH('Retirement Calculator'!A310,'Lorri 401b'!N:N,0),0)</f>
        <v>4036990.7406871156</v>
      </c>
      <c r="S310" s="25">
        <f t="shared" ca="1" si="267"/>
        <v>6244381.6429692712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2208659.2254035957</v>
      </c>
      <c r="R311" s="25">
        <f t="array" aca="1" ref="R311" ca="1">INDEX('Lorri 401b'!L:L,MATCH('Retirement Calculator'!A311,'Lorri 401b'!N:N,0),0)</f>
        <v>4033359.4768617973</v>
      </c>
      <c r="S311" s="25">
        <f t="shared" ca="1" si="267"/>
        <v>6242018.702265393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2209932.8332047081</v>
      </c>
      <c r="R312" s="25">
        <f t="array" aca="1" ref="R312" ca="1">INDEX('Lorri 401b'!L:L,MATCH('Retirement Calculator'!A312,'Lorri 401b'!N:N,0),0)</f>
        <v>4029713.0827705404</v>
      </c>
      <c r="S312" s="25">
        <f t="shared" ca="1" si="267"/>
        <v>6239645.9159752484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2211211.7477049916</v>
      </c>
      <c r="R313" s="25">
        <f t="array" aca="1" ref="R313" ca="1">INDEX('Lorri 401b'!L:L,MATCH('Retirement Calculator'!A313,'Lorri 401b'!N:N,0),0)</f>
        <v>4026051.4953705696</v>
      </c>
      <c r="S313" s="25">
        <f t="shared" ca="1" si="267"/>
        <v>6237263.2430755608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2212495.9910156932</v>
      </c>
      <c r="R314" s="25">
        <f t="array" aca="1" ref="R314" ca="1">INDEX('Lorri 401b'!L:L,MATCH('Retirement Calculator'!A314,'Lorri 401b'!N:N,0),0)</f>
        <v>4022374.6513564326</v>
      </c>
      <c r="S314" s="25">
        <f t="shared" ca="1" si="267"/>
        <v>6234870.6423721258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2213785.5853401893</v>
      </c>
      <c r="R315" s="25">
        <f t="array" aca="1" ref="R315" ca="1">INDEX('Lorri 401b'!L:L,MATCH('Retirement Calculator'!A315,'Lorri 401b'!N:N,0),0)</f>
        <v>4018682.4871589034</v>
      </c>
      <c r="S315" s="25">
        <f t="shared" ca="1" si="267"/>
        <v>6232468.0724990927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2215080.5529743708</v>
      </c>
      <c r="R316" s="25">
        <f t="array" aca="1" ref="R316" ca="1">INDEX('Lorri 401b'!L:L,MATCH('Retirement Calculator'!A316,'Lorri 401b'!N:N,0),0)</f>
        <v>4014974.9389438843</v>
      </c>
      <c r="S316" s="25">
        <f t="shared" ca="1" si="267"/>
        <v>6230055.4919182546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2216380.9163070279</v>
      </c>
      <c r="R317" s="25">
        <f t="array" aca="1" ref="R317" ca="1">INDEX('Lorri 401b'!L:L,MATCH('Retirement Calculator'!A317,'Lorri 401b'!N:N,0),0)</f>
        <v>4011251.9426113027</v>
      </c>
      <c r="S317" s="25">
        <f t="shared" ca="1" si="267"/>
        <v>6227632.8589183306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2217686.6978202378</v>
      </c>
      <c r="R318" s="25">
        <f t="array" aca="1" ref="R318" ca="1">INDEX('Lorri 401b'!L:L,MATCH('Retirement Calculator'!A318,'Lorri 401b'!N:N,0),0)</f>
        <v>4007513.433794002</v>
      </c>
      <c r="S318" s="25">
        <f t="shared" ca="1" si="267"/>
        <v>6225200.1316142399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2218997.9200897529</v>
      </c>
      <c r="R319" s="25">
        <f t="array" aca="1" ref="R319" ca="1">INDEX('Lorri 401b'!L:L,MATCH('Retirement Calculator'!A319,'Lorri 401b'!N:N,0),0)</f>
        <v>4003759.3478566292</v>
      </c>
      <c r="S319" s="25">
        <f t="shared" ca="1" si="267"/>
        <v>6222757.2679463821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2220314.6057853908</v>
      </c>
      <c r="R320" s="25">
        <f t="array" aca="1" ref="R320" ca="1">INDEX('Lorri 401b'!L:L,MATCH('Retirement Calculator'!A320,'Lorri 401b'!N:N,0),0)</f>
        <v>3999989.6198945171</v>
      </c>
      <c r="S320" s="25">
        <f t="shared" ca="1" si="267"/>
        <v>6220304.2256799079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2221636.7776714275</v>
      </c>
      <c r="R321" s="25">
        <f t="array" aca="1" ref="R321" ca="1">INDEX('Lorri 401b'!L:L,MATCH('Retirement Calculator'!A321,'Lorri 401b'!N:N,0),0)</f>
        <v>3996204.1847325629</v>
      </c>
      <c r="S321" s="25">
        <f t="shared" ca="1" si="267"/>
        <v>6217840.9624039903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2222964.4586069891</v>
      </c>
      <c r="R322" s="25">
        <f t="array" aca="1" ref="R322" ca="1">INDEX('Lorri 401b'!L:L,MATCH('Retirement Calculator'!A322,'Lorri 401b'!N:N,0),0)</f>
        <v>3992402.9769241009</v>
      </c>
      <c r="S322" s="25">
        <f t="shared" ca="1" si="267"/>
        <v>6215367.43553109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2224297.671546449</v>
      </c>
      <c r="R323" s="25">
        <f t="array" aca="1" ref="R323" ca="1">INDEX('Lorri 401b'!L:L,MATCH('Retirement Calculator'!A323,'Lorri 401b'!N:N,0),0)</f>
        <v>3988585.9307497703</v>
      </c>
      <c r="S323" s="25">
        <f t="shared" ca="1" si="267"/>
        <v>6212883.6022962192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2225636.4395398232</v>
      </c>
      <c r="R324" s="25">
        <f t="array" aca="1" ref="R324" ca="1">INDEX('Lorri 401b'!L:L,MATCH('Retirement Calculator'!A324,'Lorri 401b'!N:N,0),0)</f>
        <v>3984752.9802163797</v>
      </c>
      <c r="S324" s="25">
        <f t="shared" ca="1" si="267"/>
        <v>6210389.419756203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2226980.7857331699</v>
      </c>
      <c r="R325" s="25">
        <f t="array" aca="1" ref="R325" ca="1">INDEX('Lorri 401b'!L:L,MATCH('Retirement Calculator'!A325,'Lorri 401b'!N:N,0),0)</f>
        <v>3980904.0590557666</v>
      </c>
      <c r="S325" s="25">
        <f t="shared" ca="1" si="267"/>
        <v>6207884.8447889369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2228330.7333689886</v>
      </c>
      <c r="R326" s="25">
        <f t="array" aca="1" ref="R326" ca="1">INDEX('Lorri 401b'!L:L,MATCH('Retirement Calculator'!A326,'Lorri 401b'!N:N,0),0)</f>
        <v>3977039.1007236512</v>
      </c>
      <c r="S326" s="25">
        <f t="shared" ca="1" si="267"/>
        <v>6205369.8340926394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2229686.3057866236</v>
      </c>
      <c r="R327" s="25">
        <f t="array" aca="1" ref="R327" ca="1">INDEX('Lorri 401b'!L:L,MATCH('Retirement Calculator'!A327,'Lorri 401b'!N:N,0),0)</f>
        <v>3973158.0383984852</v>
      </c>
      <c r="S327" s="25">
        <f t="shared" ca="1" si="267"/>
        <v>6202844.3441851083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2231047.5264226655</v>
      </c>
      <c r="R328" s="25">
        <f t="array" aca="1" ref="R328" ca="1">INDEX('Lorri 401b'!L:L,MATCH('Retirement Calculator'!A328,'Lorri 401b'!N:N,0),0)</f>
        <v>3969260.8049802976</v>
      </c>
      <c r="S328" s="25">
        <f t="shared" ca="1" si="267"/>
        <v>6200308.331402963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2232414.4188113571</v>
      </c>
      <c r="R329" s="25">
        <f t="array" aca="1" ref="R329" ca="1">INDEX('Lorri 401b'!L:L,MATCH('Retirement Calculator'!A329,'Lorri 401b'!N:N,0),0)</f>
        <v>3965347.3330895342</v>
      </c>
      <c r="S329" s="25">
        <f t="shared" ca="1" si="267"/>
        <v>6197761.7519008908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2233787.0065850019</v>
      </c>
      <c r="R330" s="25">
        <f t="array" aca="1" ref="R330" ca="1">INDEX('Lorri 401b'!L:L,MATCH('Retirement Calculator'!A330,'Lorri 401b'!N:N,0),0)</f>
        <v>3961417.5550658926</v>
      </c>
      <c r="S330" s="25">
        <f t="shared" ca="1" si="267"/>
        <v>6195204.5616508946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2235165.3134743702</v>
      </c>
      <c r="R331" s="25">
        <f t="array" aca="1" ref="R331" ca="1">INDEX('Lorri 401b'!L:L,MATCH('Retirement Calculator'!A331,'Lorri 401b'!N:N,0),0)</f>
        <v>3957471.4029671527</v>
      </c>
      <c r="S331" s="25">
        <f t="shared" ca="1" si="267"/>
        <v>6192636.7164415233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2236549.363309111</v>
      </c>
      <c r="R332" s="25">
        <f t="array" aca="1" ref="R332" ca="1">INDEX('Lorri 401b'!L:L,MATCH('Retirement Calculator'!A332,'Lorri 401b'!N:N,0),0)</f>
        <v>3953508.8085680013</v>
      </c>
      <c r="S332" s="25">
        <f t="shared" ca="1" si="267"/>
        <v>6190058.1718771122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2237939.1800181628</v>
      </c>
      <c r="R333" s="25">
        <f t="array" aca="1" ref="R333" ca="1">INDEX('Lorri 401b'!L:L,MATCH('Retirement Calculator'!A333,'Lorri 401b'!N:N,0),0)</f>
        <v>3949529.7033588532</v>
      </c>
      <c r="S333" s="25">
        <f t="shared" ca="1" si="267"/>
        <v>6187468.8833770156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2239334.7876301692</v>
      </c>
      <c r="R334" s="25">
        <f t="array" aca="1" ref="R334" ca="1">INDEX('Lorri 401b'!L:L,MATCH('Retirement Calculator'!A334,'Lorri 401b'!N:N,0),0)</f>
        <v>3945534.0185446674</v>
      </c>
      <c r="S334" s="25">
        <f t="shared" ca="1" si="267"/>
        <v>6184868.8061748371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2240736.2102738922</v>
      </c>
      <c r="R335" s="25">
        <f t="array" aca="1" ref="R335" ca="1">INDEX('Lorri 401b'!L:L,MATCH('Retirement Calculator'!A335,'Lorri 401b'!N:N,0),0)</f>
        <v>3941521.6850437555</v>
      </c>
      <c r="S335" s="25">
        <f t="shared" ca="1" si="267"/>
        <v>6182257.8953176476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2242143.472178631</v>
      </c>
      <c r="R336" s="25">
        <f t="array" aca="1" ref="R336" ca="1">INDEX('Lorri 401b'!L:L,MATCH('Retirement Calculator'!A336,'Lorri 401b'!N:N,0),0)</f>
        <v>3937492.6334865899</v>
      </c>
      <c r="S336" s="25">
        <f t="shared" ca="1" si="267"/>
        <v>6179636.1056652209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2243556.5976746394</v>
      </c>
      <c r="R337" s="25">
        <f t="array" aca="1" ref="R337" ca="1">INDEX('Lorri 401b'!L:L,MATCH('Retirement Calculator'!A337,'Lorri 401b'!N:N,0),0)</f>
        <v>3933446.794214603</v>
      </c>
      <c r="S337" s="25">
        <f t="shared" ca="1" si="267"/>
        <v>6177003.3918892425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2244975.611193548</v>
      </c>
      <c r="R338" s="25">
        <f t="array" aca="1" ref="R338" ca="1">INDEX('Lorri 401b'!L:L,MATCH('Retirement Calculator'!A338,'Lorri 401b'!N:N,0),0)</f>
        <v>3929384.0972789829</v>
      </c>
      <c r="S338" s="25">
        <f t="shared" ca="1" si="267"/>
        <v>6174359.7084725313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2246400.5372687853</v>
      </c>
      <c r="R339" s="25">
        <f t="array" aca="1" ref="R339" ca="1">INDEX('Lorri 401b'!L:L,MATCH('Retirement Calculator'!A339,'Lorri 401b'!N:N,0),0)</f>
        <v>3925304.4724394642</v>
      </c>
      <c r="S339" s="25">
        <f t="shared" ca="1" si="267"/>
        <v>6171705.0097082499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2247831.4005360026</v>
      </c>
      <c r="R340" s="25">
        <f t="array" aca="1" ref="R340" ca="1">INDEX('Lorri 401b'!L:L,MATCH('Retirement Calculator'!A340,'Lorri 401b'!N:N,0),0)</f>
        <v>3921207.8491631141</v>
      </c>
      <c r="S340" s="25">
        <f t="shared" ca="1" si="267"/>
        <v>6169039.2496991167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2249268.2257335</v>
      </c>
      <c r="R341" s="25">
        <f t="array" aca="1" ref="R341" ca="1">INDEX('Lorri 401b'!L:L,MATCH('Retirement Calculator'!A341,'Lorri 401b'!N:N,0),0)</f>
        <v>3917094.1566231125</v>
      </c>
      <c r="S341" s="25">
        <f t="shared" ca="1" si="267"/>
        <v>6166362.382356612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2250711.0377026536</v>
      </c>
      <c r="R342" s="25">
        <f t="array" aca="1" ref="R342" ca="1">INDEX('Lorri 401b'!L:L,MATCH('Retirement Calculator'!A342,'Lorri 401b'!N:N,0),0)</f>
        <v>3912963.3236975274</v>
      </c>
      <c r="S342" s="25">
        <f t="shared" ca="1" si="267"/>
        <v>6163674.3614001814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2252159.8613883452</v>
      </c>
      <c r="R343" s="25">
        <f t="array" aca="1" ref="R343" ca="1">INDEX('Lorri 401b'!L:L,MATCH('Retirement Calculator'!A343,'Lorri 401b'!N:N,0),0)</f>
        <v>3908815.278968086</v>
      </c>
      <c r="S343" s="25">
        <f t="shared" ca="1" si="267"/>
        <v>6160975.1403564308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2253614.721839394</v>
      </c>
      <c r="R344" s="25">
        <f t="array" aca="1" ref="R344" ca="1">INDEX('Lorri 401b'!L:L,MATCH('Retirement Calculator'!A344,'Lorri 401b'!N:N,0),0)</f>
        <v>3904649.9507189384</v>
      </c>
      <c r="S344" s="25">
        <f t="shared" ca="1" si="267"/>
        <v>6158264.6725583319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2255075.6442089886</v>
      </c>
      <c r="R345" s="25">
        <f t="array" aca="1" ref="R345" ca="1">INDEX('Lorri 401b'!L:L,MATCH('Retirement Calculator'!A345,'Lorri 401b'!N:N,0),0)</f>
        <v>3900467.2669354193</v>
      </c>
      <c r="S345" s="25">
        <f t="shared" ca="1" si="267"/>
        <v>6155542.9111444075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2256542.6537551237</v>
      </c>
      <c r="R346" s="25">
        <f t="array" aca="1" ref="R346" ca="1">INDEX('Lorri 401b'!L:L,MATCH('Retirement Calculator'!A346,'Lorri 401b'!N:N,0),0)</f>
        <v>3896267.1553028021</v>
      </c>
      <c r="S346" s="25">
        <f t="shared" ca="1" si="267"/>
        <v>6152809.8090579258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2258015.775841034</v>
      </c>
      <c r="R347" s="25">
        <f t="array" aca="1" ref="R347" ca="1">INDEX('Lorri 401b'!L:L,MATCH('Retirement Calculator'!A347,'Lorri 401b'!N:N,0),0)</f>
        <v>3892049.5432050494</v>
      </c>
      <c r="S347" s="25">
        <f t="shared" ca="1" si="267"/>
        <v>6150065.3190460838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2259495.0359356357</v>
      </c>
      <c r="R348" s="25">
        <f t="array" aca="1" ref="R348" ca="1">INDEX('Lorri 401b'!L:L,MATCH('Retirement Calculator'!A348,'Lorri 401b'!N:N,0),0)</f>
        <v>3887814.357723556</v>
      </c>
      <c r="S348" s="25">
        <f t="shared" ca="1" si="267"/>
        <v>6147309.3936591912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2260980.4596139649</v>
      </c>
      <c r="R349" s="25">
        <f t="array" aca="1" ref="R349" ca="1">INDEX('Lorri 401b'!L:L,MATCH('Retirement Calculator'!A349,'Lorri 401b'!N:N,0),0)</f>
        <v>3883561.5256358897</v>
      </c>
      <c r="S349" s="25">
        <f t="shared" ca="1" si="267"/>
        <v>6144541.9852498546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2262472.0725576207</v>
      </c>
      <c r="R350" s="25">
        <f t="array" aca="1" ref="R350" ca="1">INDEX('Lorri 401b'!L:L,MATCH('Retirement Calculator'!A350,'Lorri 401b'!N:N,0),0)</f>
        <v>3879290.9734145249</v>
      </c>
      <c r="S350" s="25">
        <f t="shared" ca="1" si="267"/>
        <v>6141763.0459721461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2263969.9005552083</v>
      </c>
      <c r="R351" s="25">
        <f t="array" aca="1" ref="R351" ca="1">INDEX('Lorri 401b'!L:L,MATCH('Retirement Calculator'!A351,'Lorri 401b'!N:N,0),0)</f>
        <v>3875002.6272255708</v>
      </c>
      <c r="S351" s="25">
        <f t="shared" ca="1" si="267"/>
        <v>6138972.5277807787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2265473.9695027857</v>
      </c>
      <c r="R352" s="25">
        <f t="array" aca="1" ref="R352" ca="1">INDEX('Lorri 401b'!L:L,MATCH('Retirement Calculator'!A352,'Lorri 401b'!N:N,0),0)</f>
        <v>3870696.4129274962</v>
      </c>
      <c r="S352" s="25">
        <f t="shared" ca="1" si="267"/>
        <v>6136170.3824302815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2266984.3054043115</v>
      </c>
      <c r="R353" s="25">
        <f t="array" aca="1" ref="R353" ca="1">INDEX('Lorri 401b'!L:L,MATCH('Retirement Calculator'!A353,'Lorri 401b'!N:N,0),0)</f>
        <v>3866372.2560698465</v>
      </c>
      <c r="S353" s="25">
        <f t="shared" ca="1" si="267"/>
        <v>6133356.5614741575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2268500.9343720935</v>
      </c>
      <c r="R354" s="25">
        <f t="array" aca="1" ref="R354" ca="1">INDEX('Lorri 401b'!L:L,MATCH('Retirement Calculator'!A354,'Lorri 401b'!N:N,0),0)</f>
        <v>3862030.0818919563</v>
      </c>
      <c r="S354" s="25">
        <f t="shared" ca="1" si="267"/>
        <v>6130531.0162640493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2270023.8826272413</v>
      </c>
      <c r="R355" s="25">
        <f t="array" aca="1" ref="R355" ca="1">INDEX('Lorri 401b'!L:L,MATCH('Retirement Calculator'!A355,'Lorri 401b'!N:N,0),0)</f>
        <v>3857669.8153216583</v>
      </c>
      <c r="S355" s="25">
        <f t="shared" ca="1" si="267"/>
        <v>6127693.6979488991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2271553.1765001188</v>
      </c>
      <c r="R356" s="25">
        <f t="array" aca="1" ref="R356" ca="1">INDEX('Lorri 401b'!L:L,MATCH('Retirement Calculator'!A356,'Lorri 401b'!N:N,0),0)</f>
        <v>3853291.380973984</v>
      </c>
      <c r="S356" s="25">
        <f t="shared" ca="1" si="267"/>
        <v>6124844.5574741028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2273088.8424308002</v>
      </c>
      <c r="R357" s="25">
        <f t="array" aca="1" ref="R357" ca="1">INDEX('Lorri 401b'!L:L,MATCH('Retirement Calculator'!A357,'Lorri 401b'!N:N,0),0)</f>
        <v>3848894.7031498612</v>
      </c>
      <c r="S357" s="25">
        <f t="shared" ca="1" si="267"/>
        <v>6121983.5455806609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2274630.9069695259</v>
      </c>
      <c r="R358" s="25">
        <f t="array" aca="1" ref="R358" ca="1">INDEX('Lorri 401b'!L:L,MATCH('Retirement Calculator'!A358,'Lorri 401b'!N:N,0),0)</f>
        <v>3844479.7058348046</v>
      </c>
      <c r="S358" s="25">
        <f t="shared" ca="1" si="267"/>
        <v>6119110.6128043309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2276179.3967771628</v>
      </c>
      <c r="R359" s="25">
        <f t="array" aca="1" ref="R359" ca="1">INDEX('Lorri 401b'!L:L,MATCH('Retirement Calculator'!A359,'Lorri 401b'!N:N,0),0)</f>
        <v>3840046.3126976015</v>
      </c>
      <c r="S359" s="25">
        <f t="shared" ca="1" si="267"/>
        <v>6116225.7094747648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2277734.3386256653</v>
      </c>
      <c r="R360" s="25">
        <f t="array" aca="1" ref="R360" ca="1">INDEX('Lorri 401b'!L:L,MATCH('Retirement Calculator'!A360,'Lorri 401b'!N:N,0),0)</f>
        <v>3835594.4470889936</v>
      </c>
      <c r="S360" s="25">
        <f t="shared" ca="1" si="267"/>
        <v>6113328.7857146589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2279295.7593985363</v>
      </c>
      <c r="R361" s="25">
        <f t="array" aca="1" ref="R361" ca="1">INDEX('Lorri 401b'!L:L,MATCH('Retirement Calculator'!A361,'Lorri 401b'!N:N,0),0)</f>
        <v>3831124.0320403497</v>
      </c>
      <c r="S361" s="25">
        <f t="shared" ca="1" si="267"/>
        <v>6110419.791438886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2280863.686091294</v>
      </c>
      <c r="R362" s="25">
        <f t="array" aca="1" ref="R362" ca="1">INDEX('Lorri 401b'!L:L,MATCH('Retirement Calculator'!A362,'Lorri 401b'!N:N,0),0)</f>
        <v>3826634.9902623366</v>
      </c>
      <c r="S362" s="25">
        <f t="shared" ca="1" si="267"/>
        <v>6107498.6763536306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2282438.1458119387</v>
      </c>
      <c r="R363" s="25">
        <f t="array" aca="1" ref="R363" ca="1">INDEX('Lorri 401b'!L:L,MATCH('Retirement Calculator'!A363,'Lorri 401b'!N:N,0),0)</f>
        <v>3822127.2441435819</v>
      </c>
      <c r="S363" s="25">
        <f t="shared" ca="1" si="267"/>
        <v>6104565.3899555206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2284019.1657814193</v>
      </c>
      <c r="R364" s="25">
        <f t="array" aca="1" ref="R364" ca="1">INDEX('Lorri 401b'!L:L,MATCH('Retirement Calculator'!A364,'Lorri 401b'!N:N,0),0)</f>
        <v>3817600.7157493322</v>
      </c>
      <c r="S364" s="25">
        <f t="shared" ca="1" si="267"/>
        <v>6101619.8815307515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2285606.773334106</v>
      </c>
      <c r="R365" s="25">
        <f t="array" aca="1" ref="R365" ca="1">INDEX('Lorri 401b'!L:L,MATCH('Retirement Calculator'!A365,'Lorri 401b'!N:N,0),0)</f>
        <v>3813055.3268201067</v>
      </c>
      <c r="S365" s="25">
        <f t="shared" ca="1" si="267"/>
        <v>6098662.1001542127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2287200.9959182623</v>
      </c>
      <c r="R366" s="25">
        <f t="array" aca="1" ref="R366" ca="1">INDEX('Lorri 401b'!L:L,MATCH('Retirement Calculator'!A366,'Lorri 401b'!N:N,0),0)</f>
        <v>3808490.9987703427</v>
      </c>
      <c r="S366" s="25">
        <f t="shared" ca="1" si="267"/>
        <v>6095691.994688605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2288801.861096519</v>
      </c>
      <c r="R367" s="25">
        <f t="array" aca="1" ref="R367" ca="1">INDEX('Lorri 401b'!L:L,MATCH('Retirement Calculator'!A367,'Lorri 401b'!N:N,0),0)</f>
        <v>3803907.6526870378</v>
      </c>
      <c r="S367" s="25">
        <f t="shared" ca="1" si="267"/>
        <v>6092709.5137835573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2290409.3965463522</v>
      </c>
      <c r="R368" s="25">
        <f t="array" aca="1" ref="R368" ca="1">INDEX('Lorri 401b'!L:L,MATCH('Retirement Calculator'!A368,'Lorri 401b'!N:N,0),0)</f>
        <v>3799305.209328386</v>
      </c>
      <c r="S368" s="25">
        <f t="shared" ca="1" si="267"/>
        <v>6089714.6058747377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2292023.6300605596</v>
      </c>
      <c r="R369" s="25">
        <f t="array" aca="1" ref="R369" ca="1">INDEX('Lorri 401b'!L:L,MATCH('Retirement Calculator'!A369,'Lorri 401b'!N:N,0),0)</f>
        <v>3794683.5891224062</v>
      </c>
      <c r="S369" s="25">
        <f t="shared" ca="1" si="267"/>
        <v>6086707.2191829663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2293644.5895477426</v>
      </c>
      <c r="R370" s="25">
        <f t="array" aca="1" ref="R370" ca="1">INDEX('Lorri 401b'!L:L,MATCH('Retirement Calculator'!A370,'Lorri 401b'!N:N,0),0)</f>
        <v>3790042.7121655685</v>
      </c>
      <c r="S370" s="25">
        <f t="shared" ca="1" si="267"/>
        <v>6083687.3017133111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2295272.3030327889</v>
      </c>
      <c r="R371" s="25">
        <f t="array" aca="1" ref="R371" ca="1">INDEX('Lorri 401b'!L:L,MATCH('Retirement Calculator'!A371,'Lorri 401b'!N:N,0),0)</f>
        <v>3785382.4982214104</v>
      </c>
      <c r="S371" s="25">
        <f t="shared" ca="1" si="267"/>
        <v>6080654.8012541998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2296906.7986573563</v>
      </c>
      <c r="R372" s="25">
        <f t="array" aca="1" ref="R372" ca="1">INDEX('Lorri 401b'!L:L,MATCH('Retirement Calculator'!A372,'Lorri 401b'!N:N,0),0)</f>
        <v>3780702.8667191518</v>
      </c>
      <c r="S372" s="25">
        <f t="shared" ca="1" si="267"/>
        <v>6077609.6653765086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2298548.1046803594</v>
      </c>
      <c r="R373" s="25">
        <f t="array" aca="1" ref="R373" ca="1">INDEX('Lorri 401b'!L:L,MATCH('Retirement Calculator'!A373,'Lorri 401b'!N:N,0),0)</f>
        <v>3776003.7367523005</v>
      </c>
      <c r="S373" s="25">
        <f t="shared" ca="1" si="267"/>
        <v>6074551.8414326599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2300196.2494784584</v>
      </c>
      <c r="R374" s="25">
        <f t="array" aca="1" ref="R374" ca="1">INDEX('Lorri 401b'!L:L,MATCH('Retirement Calculator'!A374,'Lorri 401b'!N:N,0),0)</f>
        <v>3771285.0270772539</v>
      </c>
      <c r="S374" s="25">
        <f t="shared" ca="1" si="267"/>
        <v>6071481.2765557123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2301851.2615465494</v>
      </c>
      <c r="R375" s="25">
        <f t="array" aca="1" ref="R375" ca="1">INDEX('Lorri 401b'!L:L,MATCH('Retirement Calculator'!A375,'Lorri 401b'!N:N,0),0)</f>
        <v>3766546.6561118946</v>
      </c>
      <c r="S375" s="25">
        <f t="shared" ca="1" si="267"/>
        <v>6068397.9176584445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2303513.1694982573</v>
      </c>
      <c r="R376" s="25">
        <f t="array" aca="1" ref="R376" ca="1">INDEX('Lorri 401b'!L:L,MATCH('Retirement Calculator'!A376,'Lorri 401b'!N:N,0),0)</f>
        <v>3761788.5419341796</v>
      </c>
      <c r="S376" s="25">
        <f t="shared" ca="1" si="267"/>
        <v>6065301.7114324365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2305182.0020664306</v>
      </c>
      <c r="R377" s="25">
        <f t="array" aca="1" ref="R377" ca="1">INDEX('Lorri 401b'!L:L,MATCH('Retirement Calculator'!A377,'Lorri 401b'!N:N,0),0)</f>
        <v>3757010.6022807243</v>
      </c>
      <c r="S377" s="25">
        <f t="shared" ca="1" si="267"/>
        <v>6062192.6043471545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2306857.7881036382</v>
      </c>
      <c r="R378" s="25">
        <f t="array" aca="1" ref="R378" ca="1">INDEX('Lorri 401b'!L:L,MATCH('Retirement Calculator'!A378,'Lorri 401b'!N:N,0),0)</f>
        <v>3752212.7545453794</v>
      </c>
      <c r="S378" s="25">
        <f t="shared" ca="1" si="267"/>
        <v>6059070.5426490176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2308540.5565826674</v>
      </c>
      <c r="R379" s="25">
        <f t="array" aca="1" ref="R379" ca="1">INDEX('Lorri 401b'!L:L,MATCH('Retirement Calculator'!A379,'Lorri 401b'!N:N,0),0)</f>
        <v>3747394.9157778039</v>
      </c>
      <c r="S379" s="25">
        <f t="shared" ca="1" si="267"/>
        <v>6055935.4723604713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2310230.3365970259</v>
      </c>
      <c r="R380" s="25">
        <f t="array" aca="1" ref="R380" ca="1">INDEX('Lorri 401b'!L:L,MATCH('Retirement Calculator'!A380,'Lorri 401b'!N:N,0),0)</f>
        <v>3742557.0026820302</v>
      </c>
      <c r="S380" s="25">
        <f t="shared" ca="1" si="267"/>
        <v>6052787.3392790556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2311927.1573614441</v>
      </c>
      <c r="R381" s="25">
        <f t="array" aca="1" ref="R381" ca="1">INDEX('Lorri 401b'!L:L,MATCH('Retirement Calculator'!A381,'Lorri 401b'!N:N,0),0)</f>
        <v>3737698.9316150243</v>
      </c>
      <c r="S381" s="25">
        <f t="shared" ca="1" si="267"/>
        <v>6049626.0889764689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2313631.0482123811</v>
      </c>
      <c r="R382" s="25">
        <f t="array" aca="1" ref="R382" ca="1">INDEX('Lorri 401b'!L:L,MATCH('Retirement Calculator'!A382,'Lorri 401b'!N:N,0),0)</f>
        <v>3732820.6185852392</v>
      </c>
      <c r="S382" s="25">
        <f t="shared" ca="1" si="267"/>
        <v>6046451.6667976202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2315342.0386085301</v>
      </c>
      <c r="R383" s="25">
        <f t="array" aca="1" ref="R383" ca="1">INDEX('Lorri 401b'!L:L,MATCH('Retirement Calculator'!A383,'Lorri 401b'!N:N,0),0)</f>
        <v>3727921.9792511631</v>
      </c>
      <c r="S383" s="25">
        <f t="shared" ca="1" si="267"/>
        <v>6043264.0178596936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2317060.1581313298</v>
      </c>
      <c r="R384" s="25">
        <f t="array" aca="1" ref="R384" ca="1">INDEX('Lorri 401b'!L:L,MATCH('Retirement Calculator'!A384,'Lorri 401b'!N:N,0),0)</f>
        <v>3723002.9289198616</v>
      </c>
      <c r="S384" s="25">
        <f t="shared" ca="1" si="267"/>
        <v>6040063.0870511914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2318785.4364854745</v>
      </c>
      <c r="R385" s="25">
        <f t="array" aca="1" ref="R385" ca="1">INDEX('Lorri 401b'!L:L,MATCH('Retirement Calculator'!A385,'Lorri 401b'!N:N,0),0)</f>
        <v>3718063.3825455131</v>
      </c>
      <c r="S385" s="25">
        <f t="shared" ca="1" si="267"/>
        <v>6036848.8190309871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2320517.9034994282</v>
      </c>
      <c r="R386" s="25">
        <f t="array" aca="1" ref="R386" ca="1">INDEX('Lorri 401b'!L:L,MATCH('Retirement Calculator'!A386,'Lorri 401b'!N:N,0),0)</f>
        <v>3713103.2547279382</v>
      </c>
      <c r="S386" s="25">
        <f t="shared" ca="1" si="267"/>
        <v>6033621.1582273664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2322257.5891259401</v>
      </c>
      <c r="R387" s="25">
        <f t="array" aca="1" ref="R387" ca="1">INDEX('Lorri 401b'!L:L,MATCH('Retirement Calculator'!A387,'Lorri 401b'!N:N,0),0)</f>
        <v>3708122.4597111233</v>
      </c>
      <c r="S387" s="25">
        <f t="shared" ca="1" si="267"/>
        <v>6030380.0488370638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2324004.5234425622</v>
      </c>
      <c r="R388" s="25">
        <f t="array" aca="1" ref="R388" ca="1">INDEX('Lorri 401b'!L:L,MATCH('Retirement Calculator'!A388,'Lorri 401b'!N:N,0),0)</f>
        <v>3703120.9113817383</v>
      </c>
      <c r="S388" s="25">
        <f t="shared" ca="1" si="267"/>
        <v>6027125.4348243009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2325758.7366521703</v>
      </c>
      <c r="R389" s="25">
        <f t="array" aca="1" ref="R389" ca="1">INDEX('Lorri 401b'!L:L,MATCH('Retirement Calculator'!A389,'Lorri 401b'!N:N,0),0)</f>
        <v>3698098.5232676477</v>
      </c>
      <c r="S389" s="25">
        <f t="shared" ca="1" si="267"/>
        <v>6023857.2599198185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2327520.2590834852</v>
      </c>
      <c r="R390" s="25">
        <f t="array" aca="1" ref="R390" ca="1">INDEX('Lorri 401b'!L:L,MATCH('Retirement Calculator'!A390,'Lorri 401b'!N:N,0),0)</f>
        <v>3693055.2085364149</v>
      </c>
      <c r="S390" s="25">
        <f t="shared" ca="1" si="267"/>
        <v>6020575.4676198997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2329289.1211915971</v>
      </c>
      <c r="R391" s="25">
        <f t="array" aca="1" ref="R391" ca="1">INDEX('Lorri 401b'!L:L,MATCH('Retirement Calculator'!A391,'Lorri 401b'!N:N,0),0)</f>
        <v>3687990.8799938019</v>
      </c>
      <c r="S391" s="25">
        <f t="shared" ca="1" si="267"/>
        <v>6017280.0011853985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2331065.3535584928</v>
      </c>
      <c r="R392" s="25">
        <f t="array" aca="1" ref="R392" ca="1">INDEX('Lorri 401b'!L:L,MATCH('Retirement Calculator'!A392,'Lorri 401b'!N:N,0),0)</f>
        <v>3682905.4500822616</v>
      </c>
      <c r="S392" s="25">
        <f t="shared" ca="1" si="267"/>
        <v>6013970.8036407549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2332848.986893584</v>
      </c>
      <c r="R393" s="25">
        <f t="array" aca="1" ref="R393" ca="1">INDEX('Lorri 401b'!L:L,MATCH('Retirement Calculator'!A393,'Lorri 401b'!N:N,0),0)</f>
        <v>3677798.8308794233</v>
      </c>
      <c r="S393" s="25">
        <f t="shared" ca="1" si="267"/>
        <v>6010647.8177730069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2334640.0520342379</v>
      </c>
      <c r="R394" s="25">
        <f t="array" aca="1" ref="R394" ca="1">INDEX('Lorri 401b'!L:L,MATCH('Retirement Calculator'!A394,'Lorri 401b'!N:N,0),0)</f>
        <v>3672670.9340965729</v>
      </c>
      <c r="S394" s="25">
        <f t="shared" ca="1" si="267"/>
        <v>6007310.9861308113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2336438.5799463112</v>
      </c>
      <c r="R395" s="25">
        <f t="array" aca="1" ref="R395" ca="1">INDEX('Lorri 401b'!L:L,MATCH('Retirement Calculator'!A395,'Lorri 401b'!N:N,0),0)</f>
        <v>3667521.6710771276</v>
      </c>
      <c r="S395" s="25">
        <f t="shared" ca="1" si="267"/>
        <v>6003960.2510234388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2338244.6017246847</v>
      </c>
      <c r="R396" s="25">
        <f t="array" aca="1" ref="R396" ca="1">INDEX('Lorri 401b'!L:L,MATCH('Retirement Calculator'!A396,'Lorri 401b'!N:N,0),0)</f>
        <v>3662350.9527951009</v>
      </c>
      <c r="S396" s="25">
        <f t="shared" ca="1" si="267"/>
        <v>6000595.5545197856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2340058.1485938015</v>
      </c>
      <c r="R397" s="25">
        <f t="array" aca="1" ref="R397" ca="1">INDEX('Lorri 401b'!L:L,MATCH('Retirement Calculator'!A397,'Lorri 401b'!N:N,0),0)</f>
        <v>3657158.6898535658</v>
      </c>
      <c r="S397" s="25">
        <f t="shared" ca="1" si="267"/>
        <v>5997216.8384473678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2341879.2519082064</v>
      </c>
      <c r="R398" s="25">
        <f t="array" aca="1" ref="R398" ca="1">INDEX('Lorri 401b'!L:L,MATCH('Retirement Calculator'!A398,'Lorri 401b'!N:N,0),0)</f>
        <v>3651944.7924831077</v>
      </c>
      <c r="S398" s="25">
        <f t="shared" ca="1" si="267"/>
        <v>5993824.0443913136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2343707.943153088</v>
      </c>
      <c r="R399" s="25">
        <f t="array" aca="1" ref="R399" ca="1">INDEX('Lorri 401b'!L:L,MATCH('Retirement Calculator'!A399,'Lorri 401b'!N:N,0),0)</f>
        <v>3646709.1705402727</v>
      </c>
      <c r="S399" s="25">
        <f t="shared" ca="1" si="267"/>
        <v>5990417.1136933602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2345544.2539448231</v>
      </c>
      <c r="R400" s="25">
        <f t="array" aca="1" ref="R400" ca="1">INDEX('Lorri 401b'!L:L,MATCH('Retirement Calculator'!A400,'Lorri 401b'!N:N,0),0)</f>
        <v>3641451.7335060094</v>
      </c>
      <c r="S400" s="25">
        <f t="shared" ca="1" si="267"/>
        <v>5986995.9874508325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2347388.2160315239</v>
      </c>
      <c r="R401" s="25">
        <f t="array" aca="1" ref="R401" ca="1">INDEX('Lorri 401b'!L:L,MATCH('Retirement Calculator'!A401,'Lorri 401b'!N:N,0),0)</f>
        <v>3636172.3904841035</v>
      </c>
      <c r="S401" s="25">
        <f t="shared" ca="1" si="267"/>
        <v>5983560.6065156274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2349239.861293586</v>
      </c>
      <c r="R402" s="25">
        <f t="array" aca="1" ref="R402" ca="1">INDEX('Lorri 401b'!L:L,MATCH('Retirement Calculator'!A402,'Lorri 401b'!N:N,0),0)</f>
        <v>3630871.050199606</v>
      </c>
      <c r="S402" s="25">
        <f t="shared" ca="1" si="267"/>
        <v>5980110.9114931915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2351099.2217442398</v>
      </c>
      <c r="R403" s="25">
        <f t="array" aca="1" ref="R403" ca="1">INDEX('Lorri 401b'!L:L,MATCH('Retirement Calculator'!A403,'Lorri 401b'!N:N,0),0)</f>
        <v>3625547.6209972566</v>
      </c>
      <c r="S403" s="25">
        <f t="shared" ca="1" si="267"/>
        <v>5976646.8427414969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2352966.329530105</v>
      </c>
      <c r="R404" s="25">
        <f t="array" aca="1" ref="R404" ca="1">INDEX('Lorri 401b'!L:L,MATCH('Retirement Calculator'!A404,'Lorri 401b'!N:N,0),0)</f>
        <v>3620202.0108398972</v>
      </c>
      <c r="S404" s="25">
        <f t="shared" ca="1" si="267"/>
        <v>5973168.3403700022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2354841.2169317445</v>
      </c>
      <c r="R405" s="25">
        <f t="array" aca="1" ref="R405" ca="1">INDEX('Lorri 401b'!L:L,MATCH('Retirement Calculator'!A405,'Lorri 401b'!N:N,0),0)</f>
        <v>3614834.1273068823</v>
      </c>
      <c r="S405" s="25">
        <f t="shared" ca="1" si="267"/>
        <v>5969675.3442386268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2356723.9163642242</v>
      </c>
      <c r="R406" s="25">
        <f t="array" aca="1" ref="R406" ca="1">INDEX('Lorri 401b'!L:L,MATCH('Retirement Calculator'!A406,'Lorri 401b'!N:N,0),0)</f>
        <v>3609443.8775924798</v>
      </c>
      <c r="S406" s="25">
        <f t="shared" ca="1" si="267"/>
        <v>5966167.7939567044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2358614.4603776727</v>
      </c>
      <c r="R407" s="25">
        <f t="array" aca="1" ref="R407" ca="1">INDEX('Lorri 401b'!L:L,MATCH('Retirement Calculator'!A407,'Lorri 401b'!N:N,0),0)</f>
        <v>3604031.1685042675</v>
      </c>
      <c r="S407" s="25">
        <f t="shared" ca="1" si="267"/>
        <v>5962645.6288819406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2360512.8816578439</v>
      </c>
      <c r="R408" s="25">
        <f t="array" aca="1" ref="R408" ca="1">INDEX('Lorri 401b'!L:L,MATCH('Retirement Calculator'!A408,'Lorri 401b'!N:N,0),0)</f>
        <v>3598595.9064615206</v>
      </c>
      <c r="S408" s="25">
        <f t="shared" ca="1" si="267"/>
        <v>5959108.7881193645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2362419.2130266824</v>
      </c>
      <c r="R409" s="25">
        <f t="array" aca="1" ref="R409" ca="1">INDEX('Lorri 401b'!L:L,MATCH('Retirement Calculator'!A409,'Lorri 401b'!N:N,0),0)</f>
        <v>3593137.9974935958</v>
      </c>
      <c r="S409" s="25">
        <f t="shared" ca="1" si="267"/>
        <v>5955557.2105202787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2364333.4874428911</v>
      </c>
      <c r="R410" s="25">
        <f t="array" aca="1" ref="R410" ca="1">INDEX('Lorri 401b'!L:L,MATCH('Retirement Calculator'!A410,'Lorri 401b'!N:N,0),0)</f>
        <v>3587657.3472383046</v>
      </c>
      <c r="S410" s="25">
        <f t="shared" ca="1" si="267"/>
        <v>5951990.8346811961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2366255.7380025005</v>
      </c>
      <c r="R411" s="25">
        <f t="array" aca="1" ref="R411" ca="1">INDEX('Lorri 401b'!L:L,MATCH('Retirement Calculator'!A411,'Lorri 401b'!N:N,0),0)</f>
        <v>3582153.8609402832</v>
      </c>
      <c r="S411" s="25">
        <f t="shared" ca="1" si="267"/>
        <v>5948409.5989427837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2368185.9979394418</v>
      </c>
      <c r="R412" s="25">
        <f t="array" aca="1" ref="R412" ca="1">INDEX('Lorri 401b'!L:L,MATCH('Retirement Calculator'!A412,'Lorri 401b'!N:N,0),0)</f>
        <v>3576627.4434493533</v>
      </c>
      <c r="S412" s="25">
        <f t="shared" ca="1" si="267"/>
        <v>5944813.4413887952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2370124.3006261201</v>
      </c>
      <c r="R413" s="25">
        <f t="array" aca="1" ref="R413" ca="1">INDEX('Lorri 401b'!L:L,MATCH('Retirement Calculator'!A413,'Lorri 401b'!N:N,0),0)</f>
        <v>3571077.9992188779</v>
      </c>
      <c r="S413" s="25">
        <f t="shared" ca="1" si="267"/>
        <v>5941202.2998449979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2372070.6795739932</v>
      </c>
      <c r="R414" s="25">
        <f t="array" aca="1" ref="R414" ca="1">INDEX('Lorri 401b'!L:L,MATCH('Retirement Calculator'!A414,'Lorri 401b'!N:N,0),0)</f>
        <v>3565505.4323041085</v>
      </c>
      <c r="S414" s="25">
        <f t="shared" ca="1" si="267"/>
        <v>5937576.1118781017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2374025.1684341491</v>
      </c>
      <c r="R415" s="25">
        <f t="array" aca="1" ref="R415" ca="1">INDEX('Lorri 401b'!L:L,MATCH('Retirement Calculator'!A415,'Lorri 401b'!N:N,0),0)</f>
        <v>3559909.6463605277</v>
      </c>
      <c r="S415" s="25">
        <f t="shared" ca="1" si="267"/>
        <v>5933934.8147946764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2375987.8009978887</v>
      </c>
      <c r="R416" s="25">
        <f t="array" aca="1" ref="R416" ca="1">INDEX('Lorri 401b'!L:L,MATCH('Retirement Calculator'!A416,'Lorri 401b'!N:N,0),0)</f>
        <v>3554290.5446421821</v>
      </c>
      <c r="S416" s="25">
        <f t="shared" ca="1" si="267"/>
        <v>5930278.3456400707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2377958.6111973105</v>
      </c>
      <c r="R417" s="25">
        <f t="array" aca="1" ref="R417" ca="1">INDEX('Lorri 401b'!L:L,MATCH('Retirement Calculator'!A417,'Lorri 401b'!N:N,0),0)</f>
        <v>3548648.03000001</v>
      </c>
      <c r="S417" s="25">
        <f t="shared" ca="1" si="267"/>
        <v>5926606.6411973201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2379937.6331058969</v>
      </c>
      <c r="R418" s="25">
        <f t="array" aca="1" ref="R418" ca="1">INDEX('Lorri 401b'!L:L,MATCH('Retirement Calculator'!A418,'Lorri 401b'!N:N,0),0)</f>
        <v>3542982.0048801624</v>
      </c>
      <c r="S418" s="25">
        <f t="shared" ca="1" si="267"/>
        <v>5922919.6379860593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2381924.9009391023</v>
      </c>
      <c r="R419" s="25">
        <f t="array" aca="1" ref="R419" ca="1">INDEX('Lorri 401b'!L:L,MATCH('Retirement Calculator'!A419,'Lorri 401b'!N:N,0),0)</f>
        <v>3537292.3713223152</v>
      </c>
      <c r="S419" s="25">
        <f t="shared" ca="1" si="267"/>
        <v>5919217.2722614175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2383920.4490549462</v>
      </c>
      <c r="R420" s="25">
        <f t="array" aca="1" ref="R420" ca="1">INDEX('Lorri 401b'!L:L,MATCH('Retirement Calculator'!A420,'Lorri 401b'!N:N,0),0)</f>
        <v>3531579.0309579768</v>
      </c>
      <c r="S420" s="25">
        <f t="shared" ca="1" si="267"/>
        <v>5915499.4800129235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2385924.3119546059</v>
      </c>
      <c r="R421" s="25">
        <f t="array" aca="1" ref="R421" ca="1">INDEX('Lorri 401b'!L:L,MATCH('Retirement Calculator'!A421,'Lorri 401b'!N:N,0),0)</f>
        <v>3525841.8850087873</v>
      </c>
      <c r="S421" s="25">
        <f t="shared" ca="1" si="267"/>
        <v>5911766.1969633931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2387936.5242830142</v>
      </c>
      <c r="R422" s="25">
        <f t="array" aca="1" ref="R422" ca="1">INDEX('Lorri 401b'!L:L,MATCH('Retirement Calculator'!A422,'Lorri 401b'!N:N,0),0)</f>
        <v>3520080.8342848094</v>
      </c>
      <c r="S422" s="25">
        <f t="shared" ca="1" si="267"/>
        <v>5908017.3585678237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2389957.1208294574</v>
      </c>
      <c r="R423" s="25">
        <f t="array" aca="1" ref="R423" ca="1">INDEX('Lorri 401b'!L:L,MATCH('Retirement Calculator'!A423,'Lorri 401b'!N:N,0),0)</f>
        <v>3514295.779182815</v>
      </c>
      <c r="S423" s="25">
        <f t="shared" ca="1" si="267"/>
        <v>5904252.9000122724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2391986.1365281777</v>
      </c>
      <c r="R424" s="25">
        <f t="array" aca="1" ref="R424" ca="1">INDEX('Lorri 401b'!L:L,MATCH('Retirement Calculator'!A424,'Lorri 401b'!N:N,0),0)</f>
        <v>3508486.6196845621</v>
      </c>
      <c r="S424" s="25">
        <f t="shared" ca="1" si="267"/>
        <v>5900472.7562127393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2394023.6064589759</v>
      </c>
      <c r="R425" s="25">
        <f t="array" aca="1" ref="R425" ca="1">INDEX('Lorri 401b'!L:L,MATCH('Retirement Calculator'!A425,'Lorri 401b'!N:N,0),0)</f>
        <v>3502653.2553550666</v>
      </c>
      <c r="S425" s="25">
        <f t="shared" ca="1" si="267"/>
        <v>5896676.8618140426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2396069.5658478192</v>
      </c>
      <c r="R426" s="25">
        <f t="array" aca="1" ref="R426" ca="1">INDEX('Lorri 401b'!L:L,MATCH('Retirement Calculator'!A426,'Lorri 401b'!N:N,0),0)</f>
        <v>3496795.585340865</v>
      </c>
      <c r="S426" s="25">
        <f t="shared" ca="1" si="267"/>
        <v>5892865.1511886846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2398124.050067449</v>
      </c>
      <c r="R427" s="25">
        <f t="array" aca="1" ref="R427" ca="1">INDEX('Lorri 401b'!L:L,MATCH('Retirement Calculator'!A427,'Lorri 401b'!N:N,0),0)</f>
        <v>3490913.5083682705</v>
      </c>
      <c r="S427" s="25">
        <f t="shared" ca="1" si="267"/>
        <v>5889037.5584357195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2400187.0946379942</v>
      </c>
      <c r="R428" s="25">
        <f t="array" aca="1" ref="R428" ca="1">INDEX('Lorri 401b'!L:L,MATCH('Retirement Calculator'!A428,'Lorri 401b'!N:N,0),0)</f>
        <v>3485006.9227416236</v>
      </c>
      <c r="S428" s="25">
        <f t="shared" ca="1" si="267"/>
        <v>5885194.0173796173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2402258.7352275834</v>
      </c>
      <c r="R429" s="25">
        <f t="array" aca="1" ref="R429" ca="1">INDEX('Lorri 401b'!L:L,MATCH('Retirement Calculator'!A429,'Lorri 401b'!N:N,0),0)</f>
        <v>3479075.7263415325</v>
      </c>
      <c r="S429" s="25">
        <f t="shared" ca="1" si="267"/>
        <v>5881334.4615691155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2404339.0076529626</v>
      </c>
      <c r="R430" s="25">
        <f t="array" aca="1" ref="R430" ca="1">INDEX('Lorri 401b'!L:L,MATCH('Retirement Calculator'!A430,'Lorri 401b'!N:N,0),0)</f>
        <v>3473119.8166231075</v>
      </c>
      <c r="S430" s="25">
        <f t="shared" ca="1" si="267"/>
        <v>5877458.8242760701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2406427.947880114</v>
      </c>
      <c r="R431" s="25">
        <f t="array" aca="1" ref="R431" ca="1">INDEX('Lorri 401b'!L:L,MATCH('Retirement Calculator'!A431,'Lorri 401b'!N:N,0),0)</f>
        <v>3467139.0906141894</v>
      </c>
      <c r="S431" s="25">
        <f t="shared" ca="1" si="267"/>
        <v>5873567.0384943038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2408525.5920248786</v>
      </c>
      <c r="R432" s="25">
        <f t="array" aca="1" ref="R432" ca="1">INDEX('Lorri 401b'!L:L,MATCH('Retirement Calculator'!A432,'Lorri 401b'!N:N,0),0)</f>
        <v>3461133.4449135675</v>
      </c>
      <c r="S432" s="25">
        <f t="shared" ca="1" si="267"/>
        <v>5869659.0369384456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2410631.9763535797</v>
      </c>
      <c r="R433" s="25">
        <f t="array" aca="1" ref="R433" ca="1">INDEX('Lorri 401b'!L:L,MATCH('Retirement Calculator'!A433,'Lorri 401b'!N:N,0),0)</f>
        <v>3455102.775689193</v>
      </c>
      <c r="S433" s="25">
        <f t="shared" ca="1" si="267"/>
        <v>5865734.7520427722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2412747.1372836502</v>
      </c>
      <c r="R434" s="25">
        <f t="array" aca="1" ref="R434" ca="1">INDEX('Lorri 401b'!L:L,MATCH('Retirement Calculator'!A434,'Lorri 401b'!N:N,0),0)</f>
        <v>3449046.9786763834</v>
      </c>
      <c r="S434" s="25">
        <f t="shared" ca="1" si="267"/>
        <v>5861794.1159600336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2414871.1113842628</v>
      </c>
      <c r="R435" s="25">
        <f t="array" aca="1" ref="R435" ca="1">INDEX('Lorri 401b'!L:L,MATCH('Retirement Calculator'!A435,'Lorri 401b'!N:N,0),0)</f>
        <v>3442965.9491760205</v>
      </c>
      <c r="S435" s="25">
        <f t="shared" ca="1" si="267"/>
        <v>5857837.0605602833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2417003.9353769612</v>
      </c>
      <c r="R436" s="25">
        <f t="array" aca="1" ref="R436" ca="1">INDEX('Lorri 401b'!L:L,MATCH('Retirement Calculator'!A436,'Lorri 401b'!N:N,0),0)</f>
        <v>3436859.5820527393</v>
      </c>
      <c r="S436" s="25">
        <f t="shared" ca="1" si="267"/>
        <v>5853863.5174297001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2419145.646136296</v>
      </c>
      <c r="R437" s="25">
        <f t="array" aca="1" ref="R437" ca="1">INDEX('Lorri 401b'!L:L,MATCH('Retirement Calculator'!A437,'Lorri 401b'!N:N,0),0)</f>
        <v>3430727.7717331112</v>
      </c>
      <c r="S437" s="25">
        <f t="shared" ca="1" si="267"/>
        <v>5849873.4178694077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2421296.2806904614</v>
      </c>
      <c r="R438" s="25">
        <f t="array" aca="1" ref="R438" ca="1">INDEX('Lorri 401b'!L:L,MATCH('Retirement Calculator'!A438,'Lorri 401b'!N:N,0),0)</f>
        <v>3424570.4122038181</v>
      </c>
      <c r="S438" s="25">
        <f t="shared" ca="1" si="267"/>
        <v>5845866.69289428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2423455.8762219357</v>
      </c>
      <c r="R439" s="25">
        <f t="array" aca="1" ref="R439" ca="1">INDEX('Lorri 401b'!L:L,MATCH('Retirement Calculator'!A439,'Lorri 401b'!N:N,0),0)</f>
        <v>3418387.3970098193</v>
      </c>
      <c r="S439" s="25">
        <f t="shared" ca="1" si="267"/>
        <v>5841843.273231755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2425624.4700681246</v>
      </c>
      <c r="R440" s="25">
        <f t="array" aca="1" ref="R440" ca="1">INDEX('Lorri 401b'!L:L,MATCH('Retirement Calculator'!A440,'Lorri 401b'!N:N,0),0)</f>
        <v>3412178.6192525122</v>
      </c>
      <c r="S440" s="25">
        <f t="shared" ca="1" si="267"/>
        <v>5837803.0893206373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2427802.0997220059</v>
      </c>
      <c r="R441" s="25">
        <f t="array" aca="1" ref="R441" ca="1">INDEX('Lorri 401b'!L:L,MATCH('Retirement Calculator'!A441,'Lorri 401b'!N:N,0),0)</f>
        <v>3405943.9715878833</v>
      </c>
      <c r="S441" s="25">
        <f t="shared" ca="1" si="267"/>
        <v>5833746.0713098887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2429988.8028327785</v>
      </c>
      <c r="R442" s="25">
        <f t="array" aca="1" ref="R442" ca="1">INDEX('Lorri 401b'!L:L,MATCH('Retirement Calculator'!A442,'Lorri 401b'!N:N,0),0)</f>
        <v>3399683.3462246517</v>
      </c>
      <c r="S442" s="25">
        <f t="shared" ca="1" si="267"/>
        <v>5829672.1490574302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2432184.6172065125</v>
      </c>
      <c r="R443" s="25">
        <f t="array" aca="1" ref="R443" ca="1">INDEX('Lorri 401b'!L:L,MATCH('Retirement Calculator'!A443,'Lorri 401b'!N:N,0),0)</f>
        <v>3393396.6349224066</v>
      </c>
      <c r="S443" s="25">
        <f t="shared" ca="1" si="267"/>
        <v>5825581.2521289196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2434389.5808068039</v>
      </c>
      <c r="R444" s="25">
        <f t="array" aca="1" ref="R444" ca="1">INDEX('Lorri 401b'!L:L,MATCH('Retirement Calculator'!A444,'Lorri 401b'!N:N,0),0)</f>
        <v>3387083.7289897352</v>
      </c>
      <c r="S444" s="25">
        <f t="shared" ca="1" si="267"/>
        <v>5821473.3097965391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2436603.7317554299</v>
      </c>
      <c r="R445" s="25">
        <f t="array" aca="1" ref="R445" ca="1">INDEX('Lorri 401b'!L:L,MATCH('Retirement Calculator'!A445,'Lorri 401b'!N:N,0),0)</f>
        <v>3380744.5192823447</v>
      </c>
      <c r="S445" s="25">
        <f t="shared" ca="1" si="267"/>
        <v>5817348.2510377746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2438827.1083330084</v>
      </c>
      <c r="R446" s="25">
        <f t="array" aca="1" ref="R446" ca="1">INDEX('Lorri 401b'!L:L,MATCH('Retirement Calculator'!A446,'Lorri 401b'!N:N,0),0)</f>
        <v>3374378.8962011733</v>
      </c>
      <c r="S446" s="25">
        <f t="shared" ca="1" si="267"/>
        <v>5813206.0045341812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2441059.7489796598</v>
      </c>
      <c r="R447" s="25">
        <f t="array" aca="1" ref="R447" ca="1">INDEX('Lorri 401b'!L:L,MATCH('Retirement Calculator'!A447,'Lorri 401b'!N:N,0),0)</f>
        <v>3367986.7496904968</v>
      </c>
      <c r="S447" s="25">
        <f t="shared" ca="1" si="267"/>
        <v>5809046.498670157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2443301.6922956724</v>
      </c>
      <c r="R448" s="25">
        <f t="array" aca="1" ref="R448" ca="1">INDEX('Lorri 401b'!L:L,MATCH('Retirement Calculator'!A448,'Lorri 401b'!N:N,0),0)</f>
        <v>3361567.9692360261</v>
      </c>
      <c r="S448" s="25">
        <f t="shared" ca="1" si="267"/>
        <v>5804869.661531698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2445552.9770421684</v>
      </c>
      <c r="R449" s="25">
        <f t="array" aca="1" ref="R449" ca="1">INDEX('Lorri 401b'!L:L,MATCH('Retirement Calculator'!A449,'Lorri 401b'!N:N,0),0)</f>
        <v>3355122.4438629951</v>
      </c>
      <c r="S449" s="25">
        <f t="shared" ca="1" si="267"/>
        <v>5800675.4209051635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2447813.6421417748</v>
      </c>
      <c r="R450" s="25">
        <f t="array" aca="1" ref="R450" ca="1">INDEX('Lorri 401b'!L:L,MATCH('Retirement Calculator'!A450,'Lorri 401b'!N:N,0),0)</f>
        <v>3348650.0621342431</v>
      </c>
      <c r="S450" s="25">
        <f t="shared" ca="1" si="267"/>
        <v>5796463.7042760178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2450083.7266792962</v>
      </c>
      <c r="R451" s="25">
        <f t="array" aca="1" ref="R451" ca="1">INDEX('Lorri 401b'!L:L,MATCH('Retirement Calculator'!A451,'Lorri 401b'!N:N,0),0)</f>
        <v>3342150.7121482878</v>
      </c>
      <c r="S451" s="25">
        <f t="shared" ca="1" si="267"/>
        <v>5792234.4388275836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2452363.2699023909</v>
      </c>
      <c r="R452" s="25">
        <f t="array" aca="1" ref="R452" ca="1">INDEX('Lorri 401b'!L:L,MATCH('Retirement Calculator'!A452,'Lorri 401b'!N:N,0),0)</f>
        <v>3335624.2815373912</v>
      </c>
      <c r="S452" s="25">
        <f t="shared" ca="1" si="267"/>
        <v>5787987.5514397826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2454652.3112222482</v>
      </c>
      <c r="R453" s="25">
        <f t="array" aca="1" ref="R453" ca="1">INDEX('Lorri 401b'!L:L,MATCH('Retirement Calculator'!A453,'Lorri 401b'!N:N,0),0)</f>
        <v>3329070.6574656158</v>
      </c>
      <c r="S453" s="25">
        <f t="shared" ca="1" si="267"/>
        <v>5783722.968687864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2456950.8902142718</v>
      </c>
      <c r="R454" s="25">
        <f t="array" aca="1" ref="R454" ca="1">INDEX('Lorri 401b'!L:L,MATCH('Retirement Calculator'!A454,'Lorri 401b'!N:N,0),0)</f>
        <v>3322489.7266268744</v>
      </c>
      <c r="S454" s="25">
        <f t="shared" ca="1" si="267"/>
        <v>5779440.6168411467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2459259.046618762</v>
      </c>
      <c r="R455" s="25">
        <f t="array" aca="1" ref="R455" ca="1">INDEX('Lorri 401b'!L:L,MATCH('Retirement Calculator'!A455,'Lorri 401b'!N:N,0),0)</f>
        <v>3315881.3752429718</v>
      </c>
      <c r="S455" s="25">
        <f t="shared" ca="1" si="267"/>
        <v>5775140.4218617342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2461576.8203416043</v>
      </c>
      <c r="R456" s="25">
        <f t="array" aca="1" ref="R456" ca="1">INDEX('Lorri 401b'!L:L,MATCH('Retirement Calculator'!A456,'Lorri 401b'!N:N,0),0)</f>
        <v>3309245.4890616364</v>
      </c>
      <c r="S456" s="25">
        <f t="shared" ca="1" si="267"/>
        <v>5770822.3094032407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2463904.2514549582</v>
      </c>
      <c r="R457" s="25">
        <f t="array" aca="1" ref="R457" ca="1">INDEX('Lorri 401b'!L:L,MATCH('Retirement Calculator'!A457,'Lorri 401b'!N:N,0),0)</f>
        <v>3302581.9533545454</v>
      </c>
      <c r="S457" s="25">
        <f t="shared" ca="1" si="267"/>
        <v>5766486.2048095036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2466241.3801979511</v>
      </c>
      <c r="R458" s="25">
        <f t="array" aca="1" ref="R458" ca="1">INDEX('Lorri 401b'!L:L,MATCH('Retirement Calculator'!A458,'Lorri 401b'!N:N,0),0)</f>
        <v>3295890.6529153413</v>
      </c>
      <c r="S458" s="25">
        <f t="shared" ca="1" si="267"/>
        <v>5762132.0331132924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2468588.2469773735</v>
      </c>
      <c r="R459" s="25">
        <f t="array" aca="1" ref="R459" ca="1">INDEX('Lorri 401b'!L:L,MATCH('Retirement Calculator'!A459,'Lorri 401b'!N:N,0),0)</f>
        <v>3289171.4720576406</v>
      </c>
      <c r="S459" s="25">
        <f t="shared" ca="1" si="267"/>
        <v>5757759.7190350145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2470944.8923683767</v>
      </c>
      <c r="R460" s="25">
        <f t="array" aca="1" ref="R460" ca="1">INDEX('Lorri 401b'!L:L,MATCH('Retirement Calculator'!A460,'Lorri 401b'!N:N,0),0)</f>
        <v>3282424.2946130331</v>
      </c>
      <c r="S460" s="25">
        <f t="shared" ca="1" si="267"/>
        <v>5753369.1869814098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2473311.3571151756</v>
      </c>
      <c r="R461" s="25">
        <f t="array" aca="1" ref="R461" ca="1">INDEX('Lorri 401b'!L:L,MATCH('Retirement Calculator'!A461,'Lorri 401b'!N:N,0),0)</f>
        <v>3275649.003929073</v>
      </c>
      <c r="S461" s="25">
        <f t="shared" ca="1" si="267"/>
        <v>5748960.3610442486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2475687.6821317528</v>
      </c>
      <c r="R462" s="25">
        <f t="array" aca="1" ref="R462" ca="1">INDEX('Lorri 401b'!L:L,MATCH('Retirement Calculator'!A462,'Lorri 401b'!N:N,0),0)</f>
        <v>3268845.4828672628</v>
      </c>
      <c r="S462" s="25">
        <f t="shared" ca="1" si="267"/>
        <v>5744533.1649990156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2478073.9085025657</v>
      </c>
      <c r="R463" s="25">
        <f t="array" aca="1" ref="R463" ca="1">INDEX('Lorri 401b'!L:L,MATCH('Retirement Calculator'!A463,'Lorri 401b'!N:N,0),0)</f>
        <v>3262013.6138010286</v>
      </c>
      <c r="S463" s="25">
        <f t="shared" ca="1" si="267"/>
        <v>5740087.5223035943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2480470.0774832573</v>
      </c>
      <c r="R464" s="25">
        <f t="array" aca="1" ref="R464" ca="1">INDEX('Lorri 401b'!L:L,MATCH('Retirement Calculator'!A464,'Lorri 401b'!N:N,0),0)</f>
        <v>3255153.2786136852</v>
      </c>
      <c r="S464" s="25">
        <f t="shared" ca="1" si="267"/>
        <v>5735623.356096942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2482876.2305013682</v>
      </c>
      <c r="R465" s="25">
        <f t="array" aca="1" ref="R465" ca="1">INDEX('Lorri 401b'!L:L,MATCH('Retirement Calculator'!A465,'Lorri 401b'!N:N,0),0)</f>
        <v>3248264.3586963941</v>
      </c>
      <c r="S465" s="25">
        <f t="shared" ca="1" si="267"/>
        <v>5731140.5891977623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2485292.4091570545</v>
      </c>
      <c r="R466" s="25">
        <f t="array" aca="1" ref="R466" ca="1">INDEX('Lorri 401b'!L:L,MATCH('Retirement Calculator'!A466,'Lorri 401b'!N:N,0),0)</f>
        <v>3241346.7349461145</v>
      </c>
      <c r="S466" s="25">
        <f t="shared" ca="1" si="267"/>
        <v>5726639.1441031694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2487718.6552238064</v>
      </c>
      <c r="R467" s="25">
        <f t="array" aca="1" ref="R467" ca="1">INDEX('Lorri 401b'!L:L,MATCH('Retirement Calculator'!A467,'Lorri 401b'!N:N,0),0)</f>
        <v>3234400.287763542</v>
      </c>
      <c r="S467" s="25">
        <f t="shared" ca="1" si="267"/>
        <v>5722118.9429873489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2490155.0106491698</v>
      </c>
      <c r="R468" s="25">
        <f t="array" aca="1" ref="R468" ca="1">INDEX('Lorri 401b'!L:L,MATCH('Retirement Calculator'!A468,'Lorri 401b'!N:N,0),0)</f>
        <v>3227424.8970510424</v>
      </c>
      <c r="S468" s="25">
        <f t="shared" ca="1" si="267"/>
        <v>5717579.9077002127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2492601.517555472</v>
      </c>
      <c r="R469" s="25">
        <f t="array" aca="1" ref="R469" ca="1">INDEX('Lorri 401b'!L:L,MATCH('Retirement Calculator'!A469,'Lorri 401b'!N:N,0),0)</f>
        <v>3220420.4422105737</v>
      </c>
      <c r="S469" s="25">
        <f t="shared" ca="1" si="267"/>
        <v>5713021.9597660452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2495058.2182405507</v>
      </c>
      <c r="R470" s="25">
        <f t="array" aca="1" ref="R470" ca="1">INDEX('Lorri 401b'!L:L,MATCH('Retirement Calculator'!A470,'Lorri 401b'!N:N,0),0)</f>
        <v>3213386.8021416031</v>
      </c>
      <c r="S470" s="25">
        <f t="shared" ca="1" si="267"/>
        <v>5708445.0203821538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2497525.1551784836</v>
      </c>
      <c r="R471" s="25">
        <f t="array" aca="1" ref="R471" ca="1">INDEX('Lorri 401b'!L:L,MATCH('Retirement Calculator'!A471,'Lorri 401b'!N:N,0),0)</f>
        <v>3206323.8552390118</v>
      </c>
      <c r="S471" s="25">
        <f t="shared" ca="1" si="267"/>
        <v>5703849.0104174949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2500002.3710203245</v>
      </c>
      <c r="R472" s="25">
        <f t="array" aca="1" ref="R472" ca="1">INDEX('Lorri 401b'!L:L,MATCH('Retirement Calculator'!A472,'Lorri 401b'!N:N,0),0)</f>
        <v>3199231.4793909932</v>
      </c>
      <c r="S472" s="25">
        <f t="shared" ca="1" si="267"/>
        <v>5699233.8504113182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2502489.9085948397</v>
      </c>
      <c r="R473" s="25">
        <f t="array" aca="1" ref="R473" ca="1">INDEX('Lorri 401b'!L:L,MATCH('Retirement Calculator'!A473,'Lorri 401b'!N:N,0),0)</f>
        <v>3192109.5519769411</v>
      </c>
      <c r="S473" s="25">
        <f t="shared" ca="1" si="267"/>
        <v>5694599.4605717808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2504987.8109092489</v>
      </c>
      <c r="R474" s="25">
        <f t="array" aca="1" ref="R474" ca="1">INDEX('Lorri 401b'!L:L,MATCH('Retirement Calculator'!A474,'Lorri 401b'!N:N,0),0)</f>
        <v>3184957.9498653305</v>
      </c>
      <c r="S474" s="25">
        <f t="shared" ca="1" si="267"/>
        <v>5689945.7607745789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2507496.1211499684</v>
      </c>
      <c r="R475" s="25">
        <f t="array" aca="1" ref="R475" ca="1">INDEX('Lorri 401b'!L:L,MATCH('Retirement Calculator'!A475,'Lorri 401b'!N:N,0),0)</f>
        <v>3177776.5494115883</v>
      </c>
      <c r="S475" s="25">
        <f t="shared" ca="1" si="267"/>
        <v>5685272.6705615567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2510014.8826833572</v>
      </c>
      <c r="R476" s="25">
        <f t="array" aca="1" ref="R476" ca="1">INDEX('Lorri 401b'!L:L,MATCH('Retirement Calculator'!A476,'Lorri 401b'!N:N,0),0)</f>
        <v>3170565.2264559553</v>
      </c>
      <c r="S476" s="25">
        <f t="shared" ca="1" si="267"/>
        <v>5680580.1091393121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2512544.1390564688</v>
      </c>
      <c r="R477" s="25">
        <f t="array" aca="1" ref="R477" ca="1">INDEX('Lorri 401b'!L:L,MATCH('Retirement Calculator'!A477,'Lorri 401b'!N:N,0),0)</f>
        <v>3163323.8563213404</v>
      </c>
      <c r="S477" s="25">
        <f t="shared" ca="1" si="267"/>
        <v>5675867.9953778088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2515083.9339978015</v>
      </c>
      <c r="R478" s="25">
        <f t="array" aca="1" ref="R478" ca="1">INDEX('Lorri 401b'!L:L,MATCH('Retirement Calculator'!A478,'Lorri 401b'!N:N,0),0)</f>
        <v>3156052.3138111648</v>
      </c>
      <c r="S478" s="25">
        <f t="shared" ca="1" si="267"/>
        <v>5671136.2478089668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2517634.3114180565</v>
      </c>
      <c r="R479" s="25">
        <f t="array" aca="1" ref="R479" ca="1">INDEX('Lorri 401b'!L:L,MATCH('Retirement Calculator'!A479,'Lorri 401b'!N:N,0),0)</f>
        <v>3148750.4732071967</v>
      </c>
      <c r="S479" s="25">
        <f t="shared" ca="1" si="267"/>
        <v>5666384.7846252527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2520195.3154108957</v>
      </c>
      <c r="R480" s="25">
        <f t="array" aca="1" ref="R480" ca="1">INDEX('Lorri 401b'!L:L,MATCH('Retirement Calculator'!A480,'Lorri 401b'!N:N,0),0)</f>
        <v>3141418.2082673786</v>
      </c>
      <c r="S480" s="25">
        <f t="shared" ca="1" si="267"/>
        <v>5661613.5236782748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2522766.9902537051</v>
      </c>
      <c r="R481" s="25">
        <f t="array" aca="1" ref="R481" ca="1">INDEX('Lorri 401b'!L:L,MATCH('Retirement Calculator'!A481,'Lorri 401b'!N:N,0),0)</f>
        <v>3134055.392223645</v>
      </c>
      <c r="S481" s="25">
        <f t="shared" ca="1" si="267"/>
        <v>5656822.3824773505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2525349.3804083597</v>
      </c>
      <c r="R482" s="25">
        <f t="array" aca="1" ref="R482" ca="1">INDEX('Lorri 401b'!L:L,MATCH('Retirement Calculator'!A482,'Lorri 401b'!N:N,0),0)</f>
        <v>3126661.8977797288</v>
      </c>
      <c r="S482" s="25">
        <f t="shared" ca="1" si="267"/>
        <v>5652011.2781880889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2527942.5305219921</v>
      </c>
      <c r="R483" s="25">
        <f t="array" aca="1" ref="R483" ca="1">INDEX('Lorri 401b'!L:L,MATCH('Retirement Calculator'!A483,'Lorri 401b'!N:N,0),0)</f>
        <v>3119237.5971089629</v>
      </c>
      <c r="S483" s="25">
        <f t="shared" ca="1" si="267"/>
        <v>5647180.1276309546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2530546.4854277647</v>
      </c>
      <c r="R484" s="25">
        <f t="array" aca="1" ref="R484" ca="1">INDEX('Lorri 401b'!L:L,MATCH('Retirement Calculator'!A484,'Lorri 401b'!N:N,0),0)</f>
        <v>3111782.3618520689</v>
      </c>
      <c r="S484" s="25">
        <f t="shared" ca="1" si="267"/>
        <v>5642328.8472798336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2533161.2901456445</v>
      </c>
      <c r="R485" s="25">
        <f t="array" aca="1" ref="R485" ca="1">INDEX('Lorri 401b'!L:L,MATCH('Retirement Calculator'!A485,'Lorri 401b'!N:N,0),0)</f>
        <v>3104296.0631149379</v>
      </c>
      <c r="S485" s="25">
        <f t="shared" ca="1" si="267"/>
        <v>5637457.3532605823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2535786.9898831821</v>
      </c>
      <c r="R486" s="25">
        <f t="array" aca="1" ref="R486" ca="1">INDEX('Lorri 401b'!L:L,MATCH('Retirement Calculator'!A486,'Lorri 401b'!N:N,0),0)</f>
        <v>3096778.5714664022</v>
      </c>
      <c r="S486" s="25">
        <f t="shared" ca="1" si="267"/>
        <v>5632565.5613495838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2538423.6300362926</v>
      </c>
      <c r="R487" s="25">
        <f t="array" aca="1" ref="R487" ca="1">INDEX('Lorri 401b'!L:L,MATCH('Retirement Calculator'!A487,'Lorri 401b'!N:N,0),0)</f>
        <v>3089229.7569359974</v>
      </c>
      <c r="S487" s="25">
        <f t="shared" ca="1" si="267"/>
        <v>5627653.3869722895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2541071.2561900411</v>
      </c>
      <c r="R488" s="25">
        <f t="array" aca="1" ref="R488" ca="1">INDEX('Lorri 401b'!L:L,MATCH('Retirement Calculator'!A488,'Lorri 401b'!N:N,0),0)</f>
        <v>3081649.4890117161</v>
      </c>
      <c r="S488" s="25">
        <f t="shared" ca="1" si="267"/>
        <v>5622720.7452017572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2543729.9141194304</v>
      </c>
      <c r="R489" s="25">
        <f t="array" aca="1" ref="R489" ca="1">INDEX('Lorri 401b'!L:L,MATCH('Retirement Calculator'!A489,'Lorri 401b'!N:N,0),0)</f>
        <v>3074037.6366377505</v>
      </c>
      <c r="S489" s="25">
        <f t="shared" ca="1" si="267"/>
        <v>5617767.5507571809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2546399.649790192</v>
      </c>
      <c r="R490" s="25">
        <f t="array" aca="1" ref="R490" ca="1">INDEX('Lorri 401b'!L:L,MATCH('Retirement Calculator'!A490,'Lorri 401b'!N:N,0),0)</f>
        <v>3066394.0682122265</v>
      </c>
      <c r="S490" s="25">
        <f t="shared" ca="1" si="267"/>
        <v>5612793.7180024181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2549080.5093595819</v>
      </c>
      <c r="R491" s="25">
        <f t="array" aca="1" ref="R491" ca="1">INDEX('Lorri 401b'!L:L,MATCH('Retirement Calculator'!A491,'Lorri 401b'!N:N,0),0)</f>
        <v>3058718.6515849298</v>
      </c>
      <c r="S491" s="25">
        <f t="shared" ca="1" si="267"/>
        <v>5607799.1609445121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2551772.5391771775</v>
      </c>
      <c r="R492" s="25">
        <f t="array" aca="1" ref="R492" ca="1">INDEX('Lorri 401b'!L:L,MATCH('Retirement Calculator'!A492,'Lorri 401b'!N:N,0),0)</f>
        <v>3051011.254055019</v>
      </c>
      <c r="S492" s="25">
        <f t="shared" ca="1" si="267"/>
        <v>5602783.7932321969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2554475.7857856797</v>
      </c>
      <c r="R493" s="25">
        <f t="array" aca="1" ref="R493" ca="1">INDEX('Lorri 401b'!L:L,MATCH('Retirement Calculator'!A493,'Lorri 401b'!N:N,0),0)</f>
        <v>3043271.7423687335</v>
      </c>
      <c r="S493" s="25">
        <f t="shared" ca="1" si="267"/>
        <v>5597747.5281544132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2557190.2959217173</v>
      </c>
      <c r="R494" s="25">
        <f t="array" aca="1" ref="R494" ca="1">INDEX('Lorri 401b'!L:L,MATCH('Retirement Calculator'!A494,'Lorri 401b'!N:N,0),0)</f>
        <v>3035499.9827170889</v>
      </c>
      <c r="S494" s="25">
        <f t="shared" ca="1" si="267"/>
        <v>5592690.2786388062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2559916.1165166553</v>
      </c>
      <c r="R495" s="25">
        <f t="array" aca="1" ref="R495" ca="1">INDEX('Lorri 401b'!L:L,MATCH('Retirement Calculator'!A495,'Lorri 401b'!N:N,0),0)</f>
        <v>3027695.8407335621</v>
      </c>
      <c r="S495" s="25">
        <f t="shared" ca="1" si="267"/>
        <v>5587611.957250217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2562653.2946974053</v>
      </c>
      <c r="R496" s="25">
        <f t="array" aca="1" ref="R496" ca="1">INDEX('Lorri 401b'!L:L,MATCH('Retirement Calculator'!A496,'Lorri 401b'!N:N,0),0)</f>
        <v>3019859.1814917708</v>
      </c>
      <c r="S496" s="25">
        <f t="shared" ca="1" si="267"/>
        <v>5582512.4761891756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2565401.8777872417</v>
      </c>
      <c r="R497" s="25">
        <f t="array" aca="1" ref="R497" ca="1">INDEX('Lorri 401b'!L:L,MATCH('Retirement Calculator'!A497,'Lorri 401b'!N:N,0),0)</f>
        <v>3011989.8695031386</v>
      </c>
      <c r="S497" s="25">
        <f t="shared" ca="1" si="267"/>
        <v>5577391.7472903803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2568161.9133066195</v>
      </c>
      <c r="R498" s="25">
        <f t="array" aca="1" ref="R498" ca="1">INDEX('Lorri 401b'!L:L,MATCH('Retirement Calculator'!A498,'Lorri 401b'!N:N,0),0)</f>
        <v>3004087.7687145537</v>
      </c>
      <c r="S498" s="25">
        <f t="shared" ca="1" si="267"/>
        <v>5572249.6820211727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2570933.4489739947</v>
      </c>
      <c r="R499" s="25">
        <f t="array" aca="1" ref="R499" ca="1">INDEX('Lorri 401b'!L:L,MATCH('Retirement Calculator'!A499,'Lorri 401b'!N:N,0),0)</f>
        <v>2996152.7425060165</v>
      </c>
      <c r="S499" s="25">
        <f t="shared" ca="1" si="267"/>
        <v>5567086.1914800107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2573716.5327066504</v>
      </c>
      <c r="R500" s="25">
        <f t="array" aca="1" ref="R500" ca="1">INDEX('Lorri 401b'!L:L,MATCH('Retirement Calculator'!A500,'Lorri 401b'!N:N,0),0)</f>
        <v>2988184.6536882771</v>
      </c>
      <c r="S500" s="25">
        <f t="shared" ca="1" si="267"/>
        <v>5561901.186394928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2576511.2126215254</v>
      </c>
      <c r="R501" s="25">
        <f t="array" aca="1" ref="R501" ca="1">INDEX('Lorri 401b'!L:L,MATCH('Retirement Calculator'!A501,'Lorri 401b'!N:N,0),0)</f>
        <v>2980183.3645004639</v>
      </c>
      <c r="S501" s="25">
        <f t="shared" ca="1" si="267"/>
        <v>5556694.5771219898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2579317.5370360459</v>
      </c>
      <c r="R502" s="25">
        <f t="array" aca="1" ref="R502" ca="1">INDEX('Lorri 401b'!L:L,MATCH('Retirement Calculator'!A502,'Lorri 401b'!N:N,0),0)</f>
        <v>2972148.7366077015</v>
      </c>
      <c r="S502" s="25">
        <f t="shared" ca="1" si="267"/>
        <v>5551466.273643747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2582135.55446896</v>
      </c>
      <c r="R503" s="25">
        <f t="array" aca="1" ref="R503" ca="1">INDEX('Lorri 401b'!L:L,MATCH('Retirement Calculator'!A503,'Lorri 401b'!N:N,0),0)</f>
        <v>2964080.6310987188</v>
      </c>
      <c r="S503" s="25">
        <f t="shared" ca="1" si="267"/>
        <v>5546216.1855676789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2584965.313641178</v>
      </c>
      <c r="R504" s="25">
        <f t="array" aca="1" ref="R504" ca="1">INDEX('Lorri 401b'!L:L,MATCH('Retirement Calculator'!A504,'Lorri 401b'!N:N,0),0)</f>
        <v>2955978.9084834489</v>
      </c>
      <c r="S504" s="25">
        <f t="shared" ca="1" si="267"/>
        <v>5540944.2221246269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2587806.8634766135</v>
      </c>
      <c r="R505" s="25">
        <f t="array" aca="1" ref="R505" ca="1">INDEX('Lorri 401b'!L:L,MATCH('Retirement Calculator'!A505,'Lorri 401b'!N:N,0),0)</f>
        <v>2947843.4286906156</v>
      </c>
      <c r="S505" s="25">
        <f t="shared" ca="1" si="267"/>
        <v>5535650.2921672296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2590660.2531030304</v>
      </c>
      <c r="R506" s="25">
        <f t="array" aca="1" ref="R506" ca="1">INDEX('Lorri 401b'!L:L,MATCH('Retirement Calculator'!A506,'Lorri 401b'!N:N,0),0)</f>
        <v>2939674.0510653118</v>
      </c>
      <c r="S506" s="25">
        <f t="shared" ca="1" si="267"/>
        <v>5530334.3041683417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2593525.5318528903</v>
      </c>
      <c r="R507" s="25">
        <f t="array" aca="1" ref="R507" ca="1">INDEX('Lorri 401b'!L:L,MATCH('Retirement Calculator'!A507,'Lorri 401b'!N:N,0),0)</f>
        <v>2931470.6343665696</v>
      </c>
      <c r="S507" s="25">
        <f t="shared" ca="1" si="267"/>
        <v>5524996.1662194598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2596402.7492642081</v>
      </c>
      <c r="R508" s="25">
        <f t="array" aca="1" ref="R508" ca="1">INDEX('Lorri 401b'!L:L,MATCH('Retirement Calculator'!A508,'Lorri 401b'!N:N,0),0)</f>
        <v>2923233.0367649156</v>
      </c>
      <c r="S508" s="25">
        <f t="shared" ca="1" si="267"/>
        <v>5519635.7860291237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2599291.9550814065</v>
      </c>
      <c r="R509" s="25">
        <f t="array" aca="1" ref="R509" ca="1">INDEX('Lorri 401b'!L:L,MATCH('Retirement Calculator'!A509,'Lorri 401b'!N:N,0),0)</f>
        <v>2914961.1158399214</v>
      </c>
      <c r="S509" s="25">
        <f t="shared" ca="1" si="267"/>
        <v>5514253.0709213279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2602193.1992561766</v>
      </c>
      <c r="R510" s="25">
        <f t="array" aca="1" ref="R510" ca="1">INDEX('Lorri 401b'!L:L,MATCH('Retirement Calculator'!A510,'Lorri 401b'!N:N,0),0)</f>
        <v>2906654.72857774</v>
      </c>
      <c r="S510" s="25">
        <f t="shared" ca="1" si="267"/>
        <v>5508847.9278339166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2605106.5319483415</v>
      </c>
      <c r="R511" s="25">
        <f t="array" aca="1" ref="R511" ca="1">INDEX('Lorri 401b'!L:L,MATCH('Retirement Calculator'!A511,'Lorri 401b'!N:N,0),0)</f>
        <v>2898313.7313686325</v>
      </c>
      <c r="S511" s="25">
        <f t="shared" ca="1" si="267"/>
        <v>5503420.263316974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2608032.0035267235</v>
      </c>
      <c r="R512" s="25">
        <f t="array" aca="1" ref="R512" ca="1">INDEX('Lorri 401b'!L:L,MATCH('Retirement Calculator'!A512,'Lorri 401b'!N:N,0),0)</f>
        <v>2889937.9800044871</v>
      </c>
      <c r="S512" s="25">
        <f t="shared" ca="1" si="267"/>
        <v>5497969.9835312106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2610969.6645700154</v>
      </c>
      <c r="R513" s="25">
        <f t="array" aca="1" ref="R513" ca="1">INDEX('Lorri 401b'!L:L,MATCH('Retirement Calculator'!A513,'Lorri 401b'!N:N,0),0)</f>
        <v>2881527.3296763245</v>
      </c>
      <c r="S513" s="25">
        <f t="shared" ca="1" si="267"/>
        <v>5492496.9942463394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2613919.5658676545</v>
      </c>
      <c r="R514" s="25">
        <f t="array" aca="1" ref="R514" ca="1">INDEX('Lorri 401b'!L:L,MATCH('Retirement Calculator'!A514,'Lorri 401b'!N:N,0),0)</f>
        <v>2873081.6349717947</v>
      </c>
      <c r="S514" s="25">
        <f t="shared" ca="1" si="267"/>
        <v>5487001.2008394487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2616881.7584207007</v>
      </c>
      <c r="R515" s="25">
        <f t="array" aca="1" ref="R515" ca="1">INDEX('Lorri 401b'!L:L,MATCH('Retirement Calculator'!A515,'Lorri 401b'!N:N,0),0)</f>
        <v>2864600.7498726626</v>
      </c>
      <c r="S515" s="25">
        <f t="shared" ca="1" si="267"/>
        <v>5481482.5082933633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2619856.2934427178</v>
      </c>
      <c r="R516" s="25">
        <f t="array" aca="1" ref="R516" ca="1">INDEX('Lorri 401b'!L:L,MATCH('Retirement Calculator'!A516,'Lorri 401b'!N:N,0),0)</f>
        <v>2856084.527752284</v>
      </c>
      <c r="S516" s="25">
        <f t="shared" ca="1" si="267"/>
        <v>5475940.8211950017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2622843.2223606599</v>
      </c>
      <c r="R517" s="25">
        <f t="array" aca="1" ref="R517" ca="1">INDEX('Lorri 401b'!L:L,MATCH('Retirement Calculator'!A517,'Lorri 401b'!N:N,0),0)</f>
        <v>2847532.8213730706</v>
      </c>
      <c r="S517" s="25">
        <f t="shared" ca="1" si="267"/>
        <v>5470376.0437337309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2625842.5968157602</v>
      </c>
      <c r="R518" s="25">
        <f t="array" aca="1" ref="R518" ca="1">INDEX('Lorri 401b'!L:L,MATCH('Retirement Calculator'!A518,'Lorri 401b'!N:N,0),0)</f>
        <v>2838945.4828839437</v>
      </c>
      <c r="S518" s="25">
        <f t="shared" ca="1" si="267"/>
        <v>5464788.0796997044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2628854.4686644236</v>
      </c>
      <c r="R519" s="25">
        <f t="array" aca="1" ref="R519" ca="1">INDEX('Lorri 401b'!L:L,MATCH('Retirement Calculator'!A519,'Lorri 401b'!N:N,0),0)</f>
        <v>2830322.3638177789</v>
      </c>
      <c r="S519" s="25">
        <f t="shared" ca="1" si="267"/>
        <v>5459176.832482202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2631878.8899791227</v>
      </c>
      <c r="R520" s="25">
        <f t="array" aca="1" ref="R520" ca="1">INDEX('Lorri 401b'!L:L,MATCH('Retirement Calculator'!A520,'Lorri 401b'!N:N,0),0)</f>
        <v>2821663.3150888383</v>
      </c>
      <c r="S520" s="25">
        <f t="shared" ca="1" si="267"/>
        <v>5453542.2050679605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2634915.9130492997</v>
      </c>
      <c r="R521" s="25">
        <f t="array" aca="1" ref="R521" ca="1">INDEX('Lorri 401b'!L:L,MATCH('Retirement Calculator'!A521,'Lorri 401b'!N:N,0),0)</f>
        <v>2812968.186990194</v>
      </c>
      <c r="S521" s="25">
        <f t="shared" ref="S521:S775" ca="1" si="527">SUM(Q521:R521)</f>
        <v>5447884.1000394933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2637965.5903822691</v>
      </c>
      <c r="R522" s="25">
        <f t="array" aca="1" ref="R522" ca="1">INDEX('Lorri 401b'!L:L,MATCH('Retirement Calculator'!A522,'Lorri 401b'!N:N,0),0)</f>
        <v>2804236.8291911385</v>
      </c>
      <c r="S522" s="25">
        <f t="shared" ca="1" si="527"/>
        <v>5442202.4195734076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2641027.9747041259</v>
      </c>
      <c r="R523" s="25">
        <f t="array" aca="1" ref="R523" ca="1">INDEX('Lorri 401b'!L:L,MATCH('Retirement Calculator'!A523,'Lorri 401b'!N:N,0),0)</f>
        <v>2795469.0907345871</v>
      </c>
      <c r="S523" s="25">
        <f t="shared" ca="1" si="527"/>
        <v>5436497.0654387129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2644103.1189606572</v>
      </c>
      <c r="R524" s="25">
        <f t="array" aca="1" ref="R524" ca="1">INDEX('Lorri 401b'!L:L,MATCH('Retirement Calculator'!A524,'Lorri 401b'!N:N,0),0)</f>
        <v>2786664.8200344667</v>
      </c>
      <c r="S524" s="25">
        <f t="shared" ca="1" si="527"/>
        <v>5430767.9389951238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2647191.0763182575</v>
      </c>
      <c r="R525" s="25">
        <f t="array" aca="1" ref="R525" ca="1">INDEX('Lorri 401b'!L:L,MATCH('Retirement Calculator'!A525,'Lorri 401b'!N:N,0),0)</f>
        <v>2777823.8648730959</v>
      </c>
      <c r="S525" s="25">
        <f t="shared" ca="1" si="527"/>
        <v>5425014.9411913529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2650291.9001648477</v>
      </c>
      <c r="R526" s="25">
        <f t="array" aca="1" ref="R526" ca="1">INDEX('Lorri 401b'!L:L,MATCH('Retirement Calculator'!A526,'Lorri 401b'!N:N,0),0)</f>
        <v>2768946.0723985527</v>
      </c>
      <c r="S526" s="25">
        <f t="shared" ca="1" si="527"/>
        <v>5419237.9725634009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2653405.6441107988</v>
      </c>
      <c r="R527" s="25">
        <f t="array" aca="1" ref="R527" ca="1">INDEX('Lorri 401b'!L:L,MATCH('Retirement Calculator'!A527,'Lorri 401b'!N:N,0),0)</f>
        <v>2760031.289122032</v>
      </c>
      <c r="S527" s="25">
        <f t="shared" ca="1" si="527"/>
        <v>5413436.9332328308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2656532.3619898581</v>
      </c>
      <c r="R528" s="25">
        <f t="array" aca="1" ref="R528" ca="1">INDEX('Lorri 401b'!L:L,MATCH('Retirement Calculator'!A528,'Lorri 401b'!N:N,0),0)</f>
        <v>2751079.3609151924</v>
      </c>
      <c r="S528" s="25">
        <f t="shared" ca="1" si="527"/>
        <v>5407611.722905051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2659672.10786008</v>
      </c>
      <c r="R529" s="25">
        <f t="array" aca="1" ref="R529" ca="1">INDEX('Lorri 401b'!L:L,MATCH('Retirement Calculator'!A529,'Lorri 401b'!N:N,0),0)</f>
        <v>2742090.133007491</v>
      </c>
      <c r="S529" s="25">
        <f t="shared" ca="1" si="527"/>
        <v>5401762.240867571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2662824.9360047611</v>
      </c>
      <c r="R530" s="25">
        <f t="array" aca="1" ref="R530" ca="1">INDEX('Lorri 401b'!L:L,MATCH('Retirement Calculator'!A530,'Lorri 401b'!N:N,0),0)</f>
        <v>2733063.4499835079</v>
      </c>
      <c r="S530" s="25">
        <f t="shared" ca="1" si="527"/>
        <v>5395888.385988269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2665990.9009333784</v>
      </c>
      <c r="R531" s="25">
        <f t="array" aca="1" ref="R531" ca="1">INDEX('Lorri 401b'!L:L,MATCH('Retirement Calculator'!A531,'Lorri 401b'!N:N,0),0)</f>
        <v>2723999.1557802581</v>
      </c>
      <c r="S531" s="25">
        <f t="shared" ca="1" si="527"/>
        <v>5389990.056713637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2669170.0573825315</v>
      </c>
      <c r="R532" s="25">
        <f t="array" aca="1" ref="R532" ca="1">INDEX('Lorri 401b'!L:L,MATCH('Retirement Calculator'!A532,'Lorri 401b'!N:N,0),0)</f>
        <v>2714897.0936844945</v>
      </c>
      <c r="S532" s="25">
        <f t="shared" ca="1" si="527"/>
        <v>5384067.151067026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2672362.4603168895</v>
      </c>
      <c r="R533" s="25">
        <f t="array" aca="1" ref="R533" ca="1">INDEX('Lorri 401b'!L:L,MATCH('Retirement Calculator'!A533,'Lorri 401b'!N:N,0),0)</f>
        <v>2705757.1063299985</v>
      </c>
      <c r="S533" s="25">
        <f t="shared" ca="1" si="527"/>
        <v>5378119.5666468879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2675568.1649301406</v>
      </c>
      <c r="R534" s="25">
        <f t="array" aca="1" ref="R534" ca="1">INDEX('Lorri 401b'!L:L,MATCH('Retirement Calculator'!A534,'Lorri 401b'!N:N,0),0)</f>
        <v>2696579.035694859</v>
      </c>
      <c r="S534" s="25">
        <f t="shared" ca="1" si="527"/>
        <v>5372147.2006249996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2678787.226645947</v>
      </c>
      <c r="R535" s="25">
        <f t="array" aca="1" ref="R535" ca="1">INDEX('Lorri 401b'!L:L,MATCH('Retirement Calculator'!A535,'Lorri 401b'!N:N,0),0)</f>
        <v>2687362.7230987395</v>
      </c>
      <c r="S535" s="25">
        <f t="shared" ca="1" si="527"/>
        <v>5366149.9497446865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2682019.7011189023</v>
      </c>
      <c r="R536" s="25">
        <f t="array" aca="1" ref="R536" ca="1">INDEX('Lorri 401b'!L:L,MATCH('Retirement Calculator'!A536,'Lorri 401b'!N:N,0),0)</f>
        <v>2678108.0092001362</v>
      </c>
      <c r="S536" s="25">
        <f t="shared" ca="1" si="527"/>
        <v>5360127.7103190385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2685265.644235495</v>
      </c>
      <c r="R537" s="25">
        <f t="array" aca="1" ref="R537" ca="1">INDEX('Lorri 401b'!L:L,MATCH('Retirement Calculator'!A537,'Lorri 401b'!N:N,0),0)</f>
        <v>2668814.733993622</v>
      </c>
      <c r="S537" s="25">
        <f t="shared" ca="1" si="527"/>
        <v>5354080.378229117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2688525.1121150735</v>
      </c>
      <c r="R538" s="25">
        <f t="array" aca="1" ref="R538" ca="1">INDEX('Lorri 401b'!L:L,MATCH('Retirement Calculator'!A538,'Lorri 401b'!N:N,0),0)</f>
        <v>2659482.7368070809</v>
      </c>
      <c r="S538" s="25">
        <f t="shared" ca="1" si="527"/>
        <v>5348007.8489221539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2691798.161110817</v>
      </c>
      <c r="R539" s="25">
        <f t="array" aca="1" ref="R539" ca="1">INDEX('Lorri 401b'!L:L,MATCH('Retirement Calculator'!A539,'Lorri 401b'!N:N,0),0)</f>
        <v>2650111.8562989291</v>
      </c>
      <c r="S539" s="25">
        <f t="shared" ca="1" si="527"/>
        <v>5341910.0174097456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2695084.8478107094</v>
      </c>
      <c r="R540" s="25">
        <f t="array" aca="1" ref="R540" ca="1">INDEX('Lorri 401b'!L:L,MATCH('Retirement Calculator'!A540,'Lorri 401b'!N:N,0),0)</f>
        <v>2640701.9304553266</v>
      </c>
      <c r="S540" s="25">
        <f t="shared" ca="1" si="527"/>
        <v>5335786.778266036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2698385.2290385179</v>
      </c>
      <c r="R541" s="25">
        <f t="array" aca="1" ref="R541" ca="1">INDEX('Lorri 401b'!L:L,MATCH('Retirement Calculator'!A541,'Lorri 401b'!N:N,0),0)</f>
        <v>2631252.7965873759</v>
      </c>
      <c r="S541" s="25">
        <f t="shared" ca="1" si="527"/>
        <v>5329638.0256258938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2701699.3618547758</v>
      </c>
      <c r="R542" s="25">
        <f t="array" aca="1" ref="R542" ca="1">INDEX('Lorri 401b'!L:L,MATCH('Retirement Calculator'!A542,'Lorri 401b'!N:N,0),0)</f>
        <v>2621764.2913283086</v>
      </c>
      <c r="S542" s="25">
        <f t="shared" ca="1" si="527"/>
        <v>5323463.653183084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2705027.303557768</v>
      </c>
      <c r="R543" s="25">
        <f t="array" aca="1" ref="R543" ca="1">INDEX('Lorri 401b'!L:L,MATCH('Retirement Calculator'!A543,'Lorri 401b'!N:N,0),0)</f>
        <v>2612236.2506306618</v>
      </c>
      <c r="S543" s="25">
        <f t="shared" ca="1" si="527"/>
        <v>5317263.5541884303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2708369.1116845226</v>
      </c>
      <c r="R544" s="25">
        <f t="array" aca="1" ref="R544" ca="1">INDEX('Lorri 401b'!L:L,MATCH('Retirement Calculator'!A544,'Lorri 401b'!N:N,0),0)</f>
        <v>2602668.5097634415</v>
      </c>
      <c r="S544" s="25">
        <f t="shared" ca="1" si="527"/>
        <v>5311037.6214479636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2711724.8440118055</v>
      </c>
      <c r="R545" s="25">
        <f t="array" aca="1" ref="R545" ca="1">INDEX('Lorri 401b'!L:L,MATCH('Retirement Calculator'!A545,'Lorri 401b'!N:N,0),0)</f>
        <v>2593060.9033092745</v>
      </c>
      <c r="S545" s="25">
        <f t="shared" ca="1" si="527"/>
        <v>5304785.7473210804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2715094.5585571188</v>
      </c>
      <c r="R546" s="25">
        <f t="array" aca="1" ref="R546" ca="1">INDEX('Lorri 401b'!L:L,MATCH('Retirement Calculator'!A546,'Lorri 401b'!N:N,0),0)</f>
        <v>2583413.2651615487</v>
      </c>
      <c r="S546" s="25">
        <f t="shared" ca="1" si="527"/>
        <v>5298507.823718667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2718478.3135797041</v>
      </c>
      <c r="R547" s="25">
        <f t="array" aca="1" ref="R547" ca="1">INDEX('Lorri 401b'!L:L,MATCH('Retirement Calculator'!A547,'Lorri 401b'!N:N,0),0)</f>
        <v>2573725.4285215405</v>
      </c>
      <c r="S547" s="25">
        <f t="shared" ca="1" si="527"/>
        <v>5292203.7421012446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2721876.1675815503</v>
      </c>
      <c r="R548" s="25">
        <f t="array" aca="1" ref="R548" ca="1">INDEX('Lorri 401b'!L:L,MATCH('Retirement Calculator'!A548,'Lorri 401b'!N:N,0),0)</f>
        <v>2563997.2258955324</v>
      </c>
      <c r="S548" s="25">
        <f t="shared" ca="1" si="527"/>
        <v>5285873.3934770823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2725288.1793084042</v>
      </c>
      <c r="R549" s="25">
        <f t="array" aca="1" ref="R549" ca="1">INDEX('Lorri 401b'!L:L,MATCH('Retirement Calculator'!A549,'Lorri 401b'!N:N,0),0)</f>
        <v>2554228.489091916</v>
      </c>
      <c r="S549" s="25">
        <f t="shared" ca="1" si="527"/>
        <v>5279516.6684003202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2728714.4077507867</v>
      </c>
      <c r="R550" s="25">
        <f t="array" aca="1" ref="R550" ca="1">INDEX('Lorri 401b'!L:L,MATCH('Retirement Calculator'!A550,'Lorri 401b'!N:N,0),0)</f>
        <v>2544419.0492182844</v>
      </c>
      <c r="S550" s="25">
        <f t="shared" ca="1" si="527"/>
        <v>5273133.4569690712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2732154.9121450125</v>
      </c>
      <c r="R551" s="25">
        <f t="array" aca="1" ref="R551" ca="1">INDEX('Lorri 401b'!L:L,MATCH('Retirement Calculator'!A551,'Lorri 401b'!N:N,0),0)</f>
        <v>2534568.7366785128</v>
      </c>
      <c r="S551" s="25">
        <f t="shared" ca="1" si="527"/>
        <v>5266723.6488235258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2735609.7519742143</v>
      </c>
      <c r="R552" s="25">
        <f t="array" aca="1" ref="R552" ca="1">INDEX('Lorri 401b'!L:L,MATCH('Retirement Calculator'!A552,'Lorri 401b'!N:N,0),0)</f>
        <v>2524677.3811698253</v>
      </c>
      <c r="S552" s="25">
        <f t="shared" ca="1" si="527"/>
        <v>5260287.1331440397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2739078.9869693709</v>
      </c>
      <c r="R553" s="25">
        <f t="array" aca="1" ref="R553" ca="1">INDEX('Lorri 401b'!L:L,MATCH('Retirement Calculator'!A553,'Lorri 401b'!N:N,0),0)</f>
        <v>2514744.8116798517</v>
      </c>
      <c r="S553" s="25">
        <f t="shared" ca="1" si="527"/>
        <v>5253823.7986492226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2742562.6771103404</v>
      </c>
      <c r="R554" s="25">
        <f t="array" aca="1" ref="R554" ca="1">INDEX('Lorri 401b'!L:L,MATCH('Retirement Calculator'!A554,'Lorri 401b'!N:N,0),0)</f>
        <v>2504770.85648367</v>
      </c>
      <c r="S554" s="25">
        <f t="shared" ca="1" si="527"/>
        <v>5247333.5335940104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2746060.8826268977</v>
      </c>
      <c r="R555" s="25">
        <f t="array" aca="1" ref="R555" ca="1">INDEX('Lorri 401b'!L:L,MATCH('Retirement Calculator'!A555,'Lorri 401b'!N:N,0),0)</f>
        <v>2494755.3431408373</v>
      </c>
      <c r="S555" s="25">
        <f t="shared" ca="1" si="527"/>
        <v>5240816.2257677354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2749573.663999774</v>
      </c>
      <c r="R556" s="25">
        <f t="array" aca="1" ref="R556" ca="1">INDEX('Lorri 401b'!L:L,MATCH('Retirement Calculator'!A556,'Lorri 401b'!N:N,0),0)</f>
        <v>2484698.0984924096</v>
      </c>
      <c r="S556" s="25">
        <f t="shared" ca="1" si="527"/>
        <v>5234271.7624921836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2753101.081961704</v>
      </c>
      <c r="R557" s="25">
        <f t="array" aca="1" ref="R557" ca="1">INDEX('Lorri 401b'!L:L,MATCH('Retirement Calculator'!A557,'Lorri 401b'!N:N,0),0)</f>
        <v>2474598.9486579467</v>
      </c>
      <c r="S557" s="25">
        <f t="shared" ca="1" si="527"/>
        <v>5227700.0306196511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2756643.1974984752</v>
      </c>
      <c r="R558" s="25">
        <f t="array" aca="1" ref="R558" ca="1">INDEX('Lorri 401b'!L:L,MATCH('Retirement Calculator'!A558,'Lorri 401b'!N:N,0),0)</f>
        <v>2464457.7190325069</v>
      </c>
      <c r="S558" s="25">
        <f t="shared" ca="1" si="527"/>
        <v>5221100.9165309817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2760200.0718499827</v>
      </c>
      <c r="R559" s="25">
        <f t="array" aca="1" ref="R559" ca="1">INDEX('Lorri 401b'!L:L,MATCH('Retirement Calculator'!A559,'Lorri 401b'!N:N,0),0)</f>
        <v>2454274.2342836279</v>
      </c>
      <c r="S559" s="25">
        <f t="shared" ca="1" si="527"/>
        <v>5214474.3061336111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2763771.7665112885</v>
      </c>
      <c r="R560" s="25">
        <f t="array" aca="1" ref="R560" ca="1">INDEX('Lorri 401b'!L:L,MATCH('Retirement Calculator'!A560,'Lorri 401b'!N:N,0),0)</f>
        <v>2444048.3183482951</v>
      </c>
      <c r="S560" s="25">
        <f t="shared" ca="1" si="527"/>
        <v>5207820.0848595835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2767358.3432336831</v>
      </c>
      <c r="R561" s="25">
        <f t="array" aca="1" ref="R561" ca="1">INDEX('Lorri 401b'!L:L,MATCH('Retirement Calculator'!A561,'Lorri 401b'!N:N,0),0)</f>
        <v>2433779.7944298983</v>
      </c>
      <c r="S561" s="25">
        <f t="shared" ca="1" si="527"/>
        <v>5201138.1376635814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2770959.8640257544</v>
      </c>
      <c r="R562" s="25">
        <f t="array" aca="1" ref="R562" ca="1">INDEX('Lorri 401b'!L:L,MATCH('Retirement Calculator'!A562,'Lorri 401b'!N:N,0),0)</f>
        <v>2423468.4849951752</v>
      </c>
      <c r="S562" s="25">
        <f t="shared" ca="1" si="527"/>
        <v>5194428.34902093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2774576.3911544592</v>
      </c>
      <c r="R563" s="25">
        <f t="array" aca="1" ref="R563" ca="1">INDEX('Lorri 401b'!L:L,MATCH('Retirement Calculator'!A563,'Lorri 401b'!N:N,0),0)</f>
        <v>2413114.2117711403</v>
      </c>
      <c r="S563" s="25">
        <f t="shared" ca="1" si="527"/>
        <v>5187690.6029255996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2778207.9871462001</v>
      </c>
      <c r="R564" s="25">
        <f t="array" aca="1" ref="R564" ca="1">INDEX('Lorri 401b'!L:L,MATCH('Retirement Calculator'!A564,'Lorri 401b'!N:N,0),0)</f>
        <v>2402716.7957420056</v>
      </c>
      <c r="S564" s="25">
        <f t="shared" ca="1" si="527"/>
        <v>5180924.7828882057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2781854.7147879065</v>
      </c>
      <c r="R565" s="25">
        <f t="array" aca="1" ref="R565" ca="1">INDEX('Lorri 401b'!L:L,MATCH('Retirement Calculator'!A565,'Lorri 401b'!N:N,0),0)</f>
        <v>2392276.0571460826</v>
      </c>
      <c r="S565" s="25">
        <f t="shared" ca="1" si="527"/>
        <v>5174130.7719339896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2785516.6371281203</v>
      </c>
      <c r="R566" s="25">
        <f t="array" aca="1" ref="R566" ca="1">INDEX('Lorri 401b'!L:L,MATCH('Retirement Calculator'!A566,'Lorri 401b'!N:N,0),0)</f>
        <v>2381791.8154726769</v>
      </c>
      <c r="S566" s="25">
        <f t="shared" ca="1" si="527"/>
        <v>5167308.4526007976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2789193.8174780849</v>
      </c>
      <c r="R567" s="25">
        <f t="array" aca="1" ref="R567" ca="1">INDEX('Lorri 401b'!L:L,MATCH('Retirement Calculator'!A567,'Lorri 401b'!N:N,0),0)</f>
        <v>2371263.889458965</v>
      </c>
      <c r="S567" s="25">
        <f t="shared" ca="1" si="527"/>
        <v>5160457.7069370504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2792886.319412841</v>
      </c>
      <c r="R568" s="25">
        <f t="array" aca="1" ref="R568" ca="1">INDEX('Lorri 401b'!L:L,MATCH('Retirement Calculator'!A568,'Lorri 401b'!N:N,0),0)</f>
        <v>2360692.0970868627</v>
      </c>
      <c r="S568" s="25">
        <f t="shared" ca="1" si="527"/>
        <v>5153578.4164997041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2796594.2067723251</v>
      </c>
      <c r="R569" s="25">
        <f t="array" aca="1" ref="R569" ca="1">INDEX('Lorri 401b'!L:L,MATCH('Retirement Calculator'!A569,'Lorri 401b'!N:N,0),0)</f>
        <v>2350076.2555798767</v>
      </c>
      <c r="S569" s="25">
        <f t="shared" ca="1" si="527"/>
        <v>5146670.4623522013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2800317.543662474</v>
      </c>
      <c r="R570" s="25">
        <f t="array" aca="1" ref="R570" ca="1">INDEX('Lorri 401b'!L:L,MATCH('Retirement Calculator'!A570,'Lorri 401b'!N:N,0),0)</f>
        <v>2339416.1813999452</v>
      </c>
      <c r="S570" s="25">
        <f t="shared" ca="1" si="527"/>
        <v>5139733.7250624187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2804056.3944563316</v>
      </c>
      <c r="R571" s="25">
        <f t="array" aca="1" ref="R571" ca="1">INDEX('Lorri 401b'!L:L,MATCH('Retirement Calculator'!A571,'Lorri 401b'!N:N,0),0)</f>
        <v>2328711.6902442635</v>
      </c>
      <c r="S571" s="25">
        <f t="shared" ca="1" si="527"/>
        <v>5132768.0847005956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2807810.8237951635</v>
      </c>
      <c r="R572" s="25">
        <f t="array" aca="1" ref="R572" ca="1">INDEX('Lorri 401b'!L:L,MATCH('Retirement Calculator'!A572,'Lorri 401b'!N:N,0),0)</f>
        <v>2317962.5970421</v>
      </c>
      <c r="S572" s="25">
        <f t="shared" ca="1" si="527"/>
        <v>5125773.4208372636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2811580.8965895739</v>
      </c>
      <c r="R573" s="25">
        <f t="array" aca="1" ref="R573" ca="1">INDEX('Lorri 401b'!L:L,MATCH('Retirement Calculator'!A573,'Lorri 401b'!N:N,0),0)</f>
        <v>2307168.7159515941</v>
      </c>
      <c r="S573" s="25">
        <f t="shared" ca="1" si="527"/>
        <v>5118749.612541168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2815366.6780206277</v>
      </c>
      <c r="R574" s="25">
        <f t="array" aca="1" ref="R574" ca="1">INDEX('Lorri 401b'!L:L,MATCH('Retirement Calculator'!A574,'Lorri 401b'!N:N,0),0)</f>
        <v>2296329.8603565446</v>
      </c>
      <c r="S574" s="25">
        <f t="shared" ca="1" si="527"/>
        <v>5111696.5383771723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2819168.2335409778</v>
      </c>
      <c r="R575" s="25">
        <f t="array" aca="1" ref="R575" ca="1">INDEX('Lorri 401b'!L:L,MATCH('Retirement Calculator'!A575,'Lorri 401b'!N:N,0),0)</f>
        <v>2285445.8428631825</v>
      </c>
      <c r="S575" s="25">
        <f t="shared" ca="1" si="527"/>
        <v>5104614.0764041599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2822985.628875996</v>
      </c>
      <c r="R576" s="25">
        <f t="array" aca="1" ref="R576" ca="1">INDEX('Lorri 401b'!L:L,MATCH('Retirement Calculator'!A576,'Lorri 401b'!N:N,0),0)</f>
        <v>2274516.4752969313</v>
      </c>
      <c r="S576" s="25">
        <f t="shared" ca="1" si="527"/>
        <v>5097502.1041729273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2826818.9300249103</v>
      </c>
      <c r="R577" s="25">
        <f t="array" aca="1" ref="R577" ca="1">INDEX('Lorri 401b'!L:L,MATCH('Retirement Calculator'!A577,'Lorri 401b'!N:N,0),0)</f>
        <v>2263541.5686991541</v>
      </c>
      <c r="S577" s="25">
        <f t="shared" ca="1" si="527"/>
        <v>5090360.4987240639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2830668.2032619449</v>
      </c>
      <c r="R578" s="25">
        <f t="array" aca="1" ref="R578" ca="1">INDEX('Lorri 401b'!L:L,MATCH('Retirement Calculator'!A578,'Lorri 401b'!N:N,0),0)</f>
        <v>2252520.9333238858</v>
      </c>
      <c r="S578" s="25">
        <f t="shared" ca="1" si="527"/>
        <v>5083189.1365858307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2834533.5151374671</v>
      </c>
      <c r="R579" s="25">
        <f t="array" aca="1" ref="R579" ca="1">INDEX('Lorri 401b'!L:L,MATCH('Retirement Calculator'!A579,'Lorri 401b'!N:N,0),0)</f>
        <v>2241454.3786345539</v>
      </c>
      <c r="S579" s="25">
        <f t="shared" ca="1" si="527"/>
        <v>5075987.8937720209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2838414.9324791371</v>
      </c>
      <c r="R580" s="25">
        <f t="array" aca="1" ref="R580" ca="1">INDEX('Lorri 401b'!L:L,MATCH('Retirement Calculator'!A580,'Lorri 401b'!N:N,0),0)</f>
        <v>2230341.7133006831</v>
      </c>
      <c r="S580" s="25">
        <f t="shared" ca="1" si="527"/>
        <v>5068756.6457798202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2842312.5223930641</v>
      </c>
      <c r="R581" s="25">
        <f t="array" aca="1" ref="R581" ca="1">INDEX('Lorri 401b'!L:L,MATCH('Retirement Calculator'!A581,'Lorri 401b'!N:N,0),0)</f>
        <v>2219182.7451945879</v>
      </c>
      <c r="S581" s="25">
        <f t="shared" ca="1" si="527"/>
        <v>5061495.2675876524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2846226.3522649659</v>
      </c>
      <c r="R582" s="25">
        <f t="array" aca="1" ref="R582" ca="1">INDEX('Lorri 401b'!L:L,MATCH('Retirement Calculator'!A582,'Lorri 401b'!N:N,0),0)</f>
        <v>2207977.2813880509</v>
      </c>
      <c r="S582" s="25">
        <f t="shared" ca="1" si="527"/>
        <v>5054203.6336530168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2850156.4897613339</v>
      </c>
      <c r="R583" s="25">
        <f t="array" aca="1" ref="R583" ca="1">INDEX('Lorri 401b'!L:L,MATCH('Retirement Calculator'!A583,'Lorri 401b'!N:N,0),0)</f>
        <v>2196725.1281489865</v>
      </c>
      <c r="S583" s="25">
        <f t="shared" ca="1" si="527"/>
        <v>5046881.6179103199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2854103.0028306036</v>
      </c>
      <c r="R584" s="25">
        <f t="array" aca="1" ref="R584" ca="1">INDEX('Lorri 401b'!L:L,MATCH('Retirement Calculator'!A584,'Lorri 401b'!N:N,0),0)</f>
        <v>2185426.0909380927</v>
      </c>
      <c r="S584" s="25">
        <f t="shared" ca="1" si="527"/>
        <v>5039529.0937686963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2858065.9597043283</v>
      </c>
      <c r="R585" s="25">
        <f t="array" aca="1" ref="R585" ca="1">INDEX('Lorri 401b'!L:L,MATCH('Retirement Calculator'!A585,'Lorri 401b'!N:N,0),0)</f>
        <v>2174079.9744054871</v>
      </c>
      <c r="S585" s="25">
        <f t="shared" ca="1" si="527"/>
        <v>5032145.9341098154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2862045.4288983606</v>
      </c>
      <c r="R586" s="25">
        <f t="array" aca="1" ref="R586" ca="1">INDEX('Lorri 401b'!L:L,MATCH('Retirement Calculator'!A586,'Lorri 401b'!N:N,0),0)</f>
        <v>2162686.5823873286</v>
      </c>
      <c r="S586" s="25">
        <f t="shared" ca="1" si="527"/>
        <v>5024732.0112856887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2866041.4792140345</v>
      </c>
      <c r="R587" s="25">
        <f t="array" aca="1" ref="R587" ca="1">INDEX('Lorri 401b'!L:L,MATCH('Retirement Calculator'!A587,'Lorri 401b'!N:N,0),0)</f>
        <v>2151245.717902428</v>
      </c>
      <c r="S587" s="25">
        <f t="shared" ca="1" si="527"/>
        <v>5017287.1971164625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2870054.179739357</v>
      </c>
      <c r="R588" s="25">
        <f t="array" aca="1" ref="R588" ca="1">INDEX('Lorri 401b'!L:L,MATCH('Retirement Calculator'!A588,'Lorri 401b'!N:N,0),0)</f>
        <v>2139757.1831488404</v>
      </c>
      <c r="S588" s="25">
        <f t="shared" ca="1" si="527"/>
        <v>5009811.3628881974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2874083.5998502015</v>
      </c>
      <c r="R589" s="25">
        <f t="array" aca="1" ref="R589" ca="1">INDEX('Lorri 401b'!L:L,MATCH('Retirement Calculator'!A589,'Lorri 401b'!N:N,0),0)</f>
        <v>2128220.7795004463</v>
      </c>
      <c r="S589" s="25">
        <f t="shared" ca="1" si="527"/>
        <v>5002304.3793506473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2878129.8092115079</v>
      </c>
      <c r="R590" s="25">
        <f t="array" aca="1" ref="R590" ca="1">INDEX('Lorri 401b'!L:L,MATCH('Retirement Calculator'!A590,'Lorri 401b'!N:N,0),0)</f>
        <v>2116636.3075035168</v>
      </c>
      <c r="S590" s="25">
        <f t="shared" ca="1" si="527"/>
        <v>4994766.1167150252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2882192.8777784868</v>
      </c>
      <c r="R591" s="25">
        <f t="array" aca="1" ref="R591" ca="1">INDEX('Lorri 401b'!L:L,MATCH('Retirement Calculator'!A591,'Lorri 401b'!N:N,0),0)</f>
        <v>2105003.5668732668</v>
      </c>
      <c r="S591" s="25">
        <f t="shared" ca="1" si="527"/>
        <v>4987196.4446517536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2886272.8757978277</v>
      </c>
      <c r="R592" s="25">
        <f t="array" aca="1" ref="R592" ca="1">INDEX('Lorri 401b'!L:L,MATCH('Retirement Calculator'!A592,'Lorri 401b'!N:N,0),0)</f>
        <v>2093322.3564903908</v>
      </c>
      <c r="S592" s="25">
        <f t="shared" ca="1" si="527"/>
        <v>4979595.232288219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2890369.8738089162</v>
      </c>
      <c r="R593" s="25">
        <f t="array" aca="1" ref="R593" ca="1">INDEX('Lorri 401b'!L:L,MATCH('Retirement Calculator'!A593,'Lorri 401b'!N:N,0),0)</f>
        <v>2081592.4743975862</v>
      </c>
      <c r="S593" s="25">
        <f t="shared" ca="1" si="527"/>
        <v>4971962.3482065024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2894483.9426450506</v>
      </c>
      <c r="R594" s="25">
        <f t="array" aca="1" ref="R594" ca="1">INDEX('Lorri 401b'!L:L,MATCH('Retirement Calculator'!A594,'Lorri 401b'!N:N,0),0)</f>
        <v>2069813.7177960617</v>
      </c>
      <c r="S594" s="25">
        <f t="shared" ca="1" si="527"/>
        <v>4964297.6604411118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2898615.1534346691</v>
      </c>
      <c r="R595" s="25">
        <f t="array" aca="1" ref="R595" ca="1">INDEX('Lorri 401b'!L:L,MATCH('Retirement Calculator'!A595,'Lorri 401b'!N:N,0),0)</f>
        <v>2057985.8830420307</v>
      </c>
      <c r="S595" s="25">
        <f t="shared" ca="1" si="527"/>
        <v>4956601.0364766996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2902763.5776025779</v>
      </c>
      <c r="R596" s="25">
        <f t="array" aca="1" ref="R596" ca="1">INDEX('Lorri 401b'!L:L,MATCH('Retirement Calculator'!A596,'Lorri 401b'!N:N,0),0)</f>
        <v>2046108.7656431913</v>
      </c>
      <c r="S596" s="25">
        <f t="shared" ca="1" si="527"/>
        <v>4948872.3432457689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2906929.286871186</v>
      </c>
      <c r="R597" s="25">
        <f t="array" aca="1" ref="R597" ca="1">INDEX('Lorri 401b'!L:L,MATCH('Retirement Calculator'!A597,'Lorri 401b'!N:N,0),0)</f>
        <v>2034182.16025519</v>
      </c>
      <c r="S597" s="25">
        <f t="shared" ca="1" si="527"/>
        <v>4941111.4471263755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2911112.3532617465</v>
      </c>
      <c r="R598" s="25">
        <f t="array" aca="1" ref="R598" ca="1">INDEX('Lorri 401b'!L:L,MATCH('Retirement Calculator'!A598,'Lorri 401b'!N:N,0),0)</f>
        <v>2022205.8606780721</v>
      </c>
      <c r="S598" s="25">
        <f t="shared" ca="1" si="527"/>
        <v>4933318.2139398186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2915312.8490956011</v>
      </c>
      <c r="R599" s="25">
        <f t="array" aca="1" ref="R599" ca="1">INDEX('Lorri 401b'!L:L,MATCH('Retirement Calculator'!A599,'Lorri 401b'!N:N,0),0)</f>
        <v>2010179.6598527161</v>
      </c>
      <c r="S599" s="25">
        <f t="shared" ca="1" si="527"/>
        <v>4925492.5089483168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2919530.8469954301</v>
      </c>
      <c r="R600" s="25">
        <f t="array" aca="1" ref="R600" ca="1">INDEX('Lorri 401b'!L:L,MATCH('Retirement Calculator'!A600,'Lorri 401b'!N:N,0),0)</f>
        <v>1998103.3498572547</v>
      </c>
      <c r="S600" s="25">
        <f t="shared" ca="1" si="527"/>
        <v>4917634.196852685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2923766.4198865085</v>
      </c>
      <c r="R601" s="25">
        <f t="array" aca="1" ref="R601" ca="1">INDEX('Lorri 401b'!L:L,MATCH('Retirement Calculator'!A601,'Lorri 401b'!N:N,0),0)</f>
        <v>1985976.7219034787</v>
      </c>
      <c r="S601" s="25">
        <f t="shared" ca="1" si="527"/>
        <v>4909743.1417899877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2928019.6409979663</v>
      </c>
      <c r="R602" s="25">
        <f t="array" aca="1" ref="R602" ca="1">INDEX('Lorri 401b'!L:L,MATCH('Retirement Calculator'!A602,'Lorri 401b'!N:N,0),0)</f>
        <v>1973799.5663332287</v>
      </c>
      <c r="S602" s="25">
        <f t="shared" ca="1" si="527"/>
        <v>4901819.2073311955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2932290.5838640551</v>
      </c>
      <c r="R603" s="25">
        <f t="array" aca="1" ref="R603" ca="1">INDEX('Lorri 401b'!L:L,MATCH('Retirement Calculator'!A603,'Lorri 401b'!N:N,0),0)</f>
        <v>1961571.6726147693</v>
      </c>
      <c r="S603" s="25">
        <f t="shared" ca="1" si="527"/>
        <v>4893862.2564788247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2936579.3223254196</v>
      </c>
      <c r="R604" s="25">
        <f t="array" aca="1" ref="R604" ca="1">INDEX('Lorri 401b'!L:L,MATCH('Retirement Calculator'!A604,'Lorri 401b'!N:N,0),0)</f>
        <v>1949292.8293391496</v>
      </c>
      <c r="S604" s="25">
        <f t="shared" ca="1" si="527"/>
        <v>4885872.151664569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2940885.930530373</v>
      </c>
      <c r="R605" s="25">
        <f t="array" aca="1" ref="R605" ca="1">INDEX('Lorri 401b'!L:L,MATCH('Retirement Calculator'!A605,'Lorri 401b'!N:N,0),0)</f>
        <v>1936962.8242165481</v>
      </c>
      <c r="S605" s="25">
        <f t="shared" ca="1" si="527"/>
        <v>4877848.7547469214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2945210.4829361802</v>
      </c>
      <c r="R606" s="25">
        <f t="array" aca="1" ref="R606" ca="1">INDEX('Lorri 401b'!L:L,MATCH('Retirement Calculator'!A606,'Lorri 401b'!N:N,0),0)</f>
        <v>1924581.4440726025</v>
      </c>
      <c r="S606" s="25">
        <f t="shared" ca="1" si="527"/>
        <v>4869791.9270087825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2949553.0543103451</v>
      </c>
      <c r="R607" s="25">
        <f t="array" aca="1" ref="R607" ca="1">INDEX('Lorri 401b'!L:L,MATCH('Retirement Calculator'!A607,'Lorri 401b'!N:N,0),0)</f>
        <v>1912148.4748447239</v>
      </c>
      <c r="S607" s="25">
        <f t="shared" ca="1" si="527"/>
        <v>4861701.529155069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2953913.7197319022</v>
      </c>
      <c r="R608" s="25">
        <f t="array" aca="1" ref="R608" ca="1">INDEX('Lorri 401b'!L:L,MATCH('Retirement Calculator'!A608,'Lorri 401b'!N:N,0),0)</f>
        <v>1899663.7015783957</v>
      </c>
      <c r="S608" s="25">
        <f t="shared" ca="1" si="527"/>
        <v>4853577.4213102981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2958292.554592716</v>
      </c>
      <c r="R609" s="25">
        <f t="array" aca="1" ref="R609" ca="1">INDEX('Lorri 401b'!L:L,MATCH('Retirement Calculator'!A609,'Lorri 401b'!N:N,0),0)</f>
        <v>1887126.9084234578</v>
      </c>
      <c r="S609" s="25">
        <f t="shared" ca="1" si="527"/>
        <v>4845419.4630161738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2962689.6345987832</v>
      </c>
      <c r="R610" s="25">
        <f t="array" aca="1" ref="R610" ca="1">INDEX('Lorri 401b'!L:L,MATCH('Retirement Calculator'!A610,'Lorri 401b'!N:N,0),0)</f>
        <v>1874537.8786303743</v>
      </c>
      <c r="S610" s="25">
        <f t="shared" ca="1" si="527"/>
        <v>4837227.5132291578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2967105.0357715422</v>
      </c>
      <c r="R611" s="25">
        <f t="array" aca="1" ref="R611" ca="1">INDEX('Lorri 401b'!L:L,MATCH('Retirement Calculator'!A611,'Lorri 401b'!N:N,0),0)</f>
        <v>1861896.3945464864</v>
      </c>
      <c r="S611" s="25">
        <f t="shared" ca="1" si="527"/>
        <v>4829001.4303180287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2971538.8344491879</v>
      </c>
      <c r="R612" s="25">
        <f t="array" aca="1" ref="R612" ca="1">INDEX('Lorri 401b'!L:L,MATCH('Retirement Calculator'!A612,'Lorri 401b'!N:N,0),0)</f>
        <v>1849202.2376122489</v>
      </c>
      <c r="S612" s="25">
        <f t="shared" ca="1" si="527"/>
        <v>4820741.0720614363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2975991.1072879904</v>
      </c>
      <c r="R613" s="25">
        <f t="array" aca="1" ref="R613" ca="1">INDEX('Lorri 401b'!L:L,MATCH('Retirement Calculator'!A613,'Lorri 401b'!N:N,0),0)</f>
        <v>1836455.1883574519</v>
      </c>
      <c r="S613" s="25">
        <f t="shared" ca="1" si="527"/>
        <v>4812446.2956454419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2980461.931263621</v>
      </c>
      <c r="R614" s="25">
        <f t="array" aca="1" ref="R614" ca="1">INDEX('Lorri 401b'!L:L,MATCH('Retirement Calculator'!A614,'Lorri 401b'!N:N,0),0)</f>
        <v>1823655.0263974268</v>
      </c>
      <c r="S614" s="25">
        <f t="shared" ca="1" si="527"/>
        <v>4804116.9576610476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2984951.3836724833</v>
      </c>
      <c r="R615" s="25">
        <f t="array" aca="1" ref="R615" ca="1">INDEX('Lorri 401b'!L:L,MATCH('Retirement Calculator'!A615,'Lorri 401b'!N:N,0),0)</f>
        <v>1810801.530429235</v>
      </c>
      <c r="S615" s="25">
        <f t="shared" ca="1" si="527"/>
        <v>4795752.914101718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2989459.5421330496</v>
      </c>
      <c r="R616" s="25">
        <f t="array" aca="1" ref="R616" ca="1">INDEX('Lorri 401b'!L:L,MATCH('Retirement Calculator'!A616,'Lorri 401b'!N:N,0),0)</f>
        <v>1797894.4782278421</v>
      </c>
      <c r="S616" s="25">
        <f t="shared" ca="1" si="527"/>
        <v>4787354.0203608917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2993986.4845872014</v>
      </c>
      <c r="R617" s="25">
        <f t="array" aca="1" ref="R617" ca="1">INDEX('Lorri 401b'!L:L,MATCH('Retirement Calculator'!A617,'Lorri 401b'!N:N,0),0)</f>
        <v>1784933.646642277</v>
      </c>
      <c r="S617" s="25">
        <f t="shared" ca="1" si="527"/>
        <v>4778920.1312294789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2998532.2893015789</v>
      </c>
      <c r="R618" s="25">
        <f t="array" aca="1" ref="R618" ca="1">INDEX('Lorri 401b'!L:L,MATCH('Retirement Calculator'!A618,'Lorri 401b'!N:N,0),0)</f>
        <v>1771918.8115917719</v>
      </c>
      <c r="S618" s="25">
        <f t="shared" ca="1" si="527"/>
        <v>4770451.1008933503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3003097.0348689328</v>
      </c>
      <c r="R619" s="25">
        <f t="array" aca="1" ref="R619" ca="1">INDEX('Lorri 401b'!L:L,MATCH('Retirement Calculator'!A619,'Lorri 401b'!N:N,0),0)</f>
        <v>1758849.7480618898</v>
      </c>
      <c r="S619" s="25">
        <f t="shared" ca="1" si="527"/>
        <v>4761946.782930823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3007680.8002094841</v>
      </c>
      <c r="R620" s="25">
        <f t="array" aca="1" ref="R620" ca="1">INDEX('Lorri 401b'!L:L,MATCH('Retirement Calculator'!A620,'Lorri 401b'!N:N,0),0)</f>
        <v>1745726.2301006331</v>
      </c>
      <c r="S620" s="25">
        <f t="shared" ca="1" si="527"/>
        <v>4753407.0303101167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3012283.6645722878</v>
      </c>
      <c r="R621" s="25">
        <f t="array" aca="1" ref="R621" ca="1">INDEX('Lorri 401b'!L:L,MATCH('Retirement Calculator'!A621,'Lorri 401b'!N:N,0),0)</f>
        <v>1732548.0308145378</v>
      </c>
      <c r="S621" s="25">
        <f t="shared" ca="1" si="527"/>
        <v>4744831.6953868251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3016905.7075366033</v>
      </c>
      <c r="R622" s="25">
        <f t="array" aca="1" ref="R622" ca="1">INDEX('Lorri 401b'!L:L,MATCH('Retirement Calculator'!A622,'Lorri 401b'!N:N,0),0)</f>
        <v>1719314.9223647504</v>
      </c>
      <c r="S622" s="25">
        <f t="shared" ca="1" si="527"/>
        <v>4736220.6299013533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3021547.00901327</v>
      </c>
      <c r="R623" s="25">
        <f t="array" aca="1" ref="R623" ca="1">INDEX('Lorri 401b'!L:L,MATCH('Retirement Calculator'!A623,'Lorri 401b'!N:N,0),0)</f>
        <v>1706026.6759630891</v>
      </c>
      <c r="S623" s="25">
        <f t="shared" ca="1" si="527"/>
        <v>4727573.6849763589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3026207.6492460896</v>
      </c>
      <c r="R624" s="25">
        <f t="array" aca="1" ref="R624" ca="1">INDEX('Lorri 401b'!L:L,MATCH('Retirement Calculator'!A624,'Lorri 401b'!N:N,0),0)</f>
        <v>1692683.0618680874</v>
      </c>
      <c r="S624" s="25">
        <f t="shared" ca="1" si="527"/>
        <v>4718890.7111141775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3030887.7088132123</v>
      </c>
      <c r="R625" s="25">
        <f t="array" aca="1" ref="R625" ca="1">INDEX('Lorri 401b'!L:L,MATCH('Retirement Calculator'!A625,'Lorri 401b'!N:N,0),0)</f>
        <v>1679283.8493810233</v>
      </c>
      <c r="S625" s="25">
        <f t="shared" ca="1" si="527"/>
        <v>4710171.5581942359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3035587.2686285316</v>
      </c>
      <c r="R626" s="25">
        <f t="array" aca="1" ref="R626" ca="1">INDEX('Lorri 401b'!L:L,MATCH('Retirement Calculator'!A626,'Lorri 401b'!N:N,0),0)</f>
        <v>1665828.8068419297</v>
      </c>
      <c r="S626" s="25">
        <f t="shared" ca="1" si="527"/>
        <v>4701416.0754704615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3040306.4099430814</v>
      </c>
      <c r="R627" s="25">
        <f t="array" aca="1" ref="R627" ca="1">INDEX('Lorri 401b'!L:L,MATCH('Retirement Calculator'!A627,'Lorri 401b'!N:N,0),0)</f>
        <v>1652317.7016255897</v>
      </c>
      <c r="S627" s="25">
        <f t="shared" ca="1" si="527"/>
        <v>4692624.1115686707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3045045.2143464419</v>
      </c>
      <c r="R628" s="25">
        <f t="array" aca="1" ref="R628" ca="1">INDEX('Lorri 401b'!L:L,MATCH('Retirement Calculator'!A628,'Lorri 401b'!N:N,0),0)</f>
        <v>1638750.3001375152</v>
      </c>
      <c r="S628" s="25">
        <f t="shared" ca="1" si="527"/>
        <v>4683795.5144839566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3049803.7637681495</v>
      </c>
      <c r="R629" s="25">
        <f t="array" aca="1" ref="R629" ca="1">INDEX('Lorri 401b'!L:L,MATCH('Retirement Calculator'!A629,'Lorri 401b'!N:N,0),0)</f>
        <v>1625126.3678099071</v>
      </c>
      <c r="S629" s="25">
        <f t="shared" ca="1" si="527"/>
        <v>4674930.1315780561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3054582.1404791144</v>
      </c>
      <c r="R630" s="25">
        <f t="array" aca="1" ref="R630" ca="1">INDEX('Lorri 401b'!L:L,MATCH('Retirement Calculator'!A630,'Lorri 401b'!N:N,0),0)</f>
        <v>1611445.6690976005</v>
      </c>
      <c r="S630" s="25">
        <f t="shared" ca="1" si="527"/>
        <v>4666027.8095767144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3059380.4270930416</v>
      </c>
      <c r="R631" s="25">
        <f t="array" aca="1" ref="R631" ca="1">INDEX('Lorri 401b'!L:L,MATCH('Retirement Calculator'!A631,'Lorri 401b'!N:N,0),0)</f>
        <v>1597707.9674739926</v>
      </c>
      <c r="S631" s="25">
        <f t="shared" ca="1" si="527"/>
        <v>4657088.3945670342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3064198.7065678602</v>
      </c>
      <c r="R632" s="25">
        <f t="array" aca="1" ref="R632" ca="1">INDEX('Lorri 401b'!L:L,MATCH('Retirement Calculator'!A632,'Lorri 401b'!N:N,0),0)</f>
        <v>1583913.0254269531</v>
      </c>
      <c r="S632" s="25">
        <f t="shared" ca="1" si="527"/>
        <v>4648111.7319948133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3069037.0622071573</v>
      </c>
      <c r="R633" s="25">
        <f t="array" aca="1" ref="R633" ca="1">INDEX('Lorri 401b'!L:L,MATCH('Retirement Calculator'!A633,'Lorri 401b'!N:N,0),0)</f>
        <v>1570060.6044547176</v>
      </c>
      <c r="S633" s="25">
        <f t="shared" ca="1" si="527"/>
        <v>4639097.6666618753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3073895.5776616177</v>
      </c>
      <c r="R634" s="25">
        <f t="array" aca="1" ref="R634" ca="1">INDEX('Lorri 401b'!L:L,MATCH('Retirement Calculator'!A634,'Lorri 401b'!N:N,0),0)</f>
        <v>1556150.4650617645</v>
      </c>
      <c r="S634" s="25">
        <f t="shared" ca="1" si="527"/>
        <v>4630046.0427233819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3078774.3369304719</v>
      </c>
      <c r="R635" s="25">
        <f t="array" aca="1" ref="R635" ca="1">INDEX('Lorri 401b'!L:L,MATCH('Retirement Calculator'!A635,'Lorri 401b'!N:N,0),0)</f>
        <v>1542182.3667546739</v>
      </c>
      <c r="S635" s="25">
        <f t="shared" ca="1" si="527"/>
        <v>4620956.7036851458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3083673.4243629463</v>
      </c>
      <c r="R636" s="25">
        <f t="array" aca="1" ref="R636" ca="1">INDEX('Lorri 401b'!L:L,MATCH('Retirement Calculator'!A636,'Lorri 401b'!N:N,0),0)</f>
        <v>1528156.0680379705</v>
      </c>
      <c r="S636" s="25">
        <f t="shared" ca="1" si="527"/>
        <v>4611829.4924009163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3088592.9246597225</v>
      </c>
      <c r="R637" s="25">
        <f t="array" aca="1" ref="R637" ca="1">INDEX('Lorri 401b'!L:L,MATCH('Retirement Calculator'!A637,'Lorri 401b'!N:N,0),0)</f>
        <v>1514071.3264099474</v>
      </c>
      <c r="S637" s="25">
        <f t="shared" ca="1" si="527"/>
        <v>4602664.2510696696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3093532.9228744023</v>
      </c>
      <c r="R638" s="25">
        <f t="array" aca="1" ref="R638" ca="1">INDEX('Lorri 401b'!L:L,MATCH('Retirement Calculator'!A638,'Lorri 401b'!N:N,0),0)</f>
        <v>1499927.8983584743</v>
      </c>
      <c r="S638" s="25">
        <f t="shared" ca="1" si="527"/>
        <v>4593460.8212328767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3098493.5044149766</v>
      </c>
      <c r="R639" s="25">
        <f t="array" aca="1" ref="R639" ca="1">INDEX('Lorri 401b'!L:L,MATCH('Retirement Calculator'!A639,'Lorri 401b'!N:N,0),0)</f>
        <v>1485725.5393567868</v>
      </c>
      <c r="S639" s="25">
        <f t="shared" ca="1" si="527"/>
        <v>4584219.0437717633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3103474.7550453031</v>
      </c>
      <c r="R640" s="25">
        <f t="array" aca="1" ref="R640" ca="1">INDEX('Lorri 401b'!L:L,MATCH('Retirement Calculator'!A640,'Lorri 401b'!N:N,0),0)</f>
        <v>1471464.0038592587</v>
      </c>
      <c r="S640" s="25">
        <f t="shared" ca="1" si="527"/>
        <v>4574938.7589045614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3108476.7608865895</v>
      </c>
      <c r="R641" s="25">
        <f t="array" aca="1" ref="R641" ca="1">INDEX('Lorri 401b'!L:L,MATCH('Retirement Calculator'!A641,'Lorri 401b'!N:N,0),0)</f>
        <v>1457143.0452971577</v>
      </c>
      <c r="S641" s="25">
        <f t="shared" ca="1" si="527"/>
        <v>4565619.806183747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3113499.608418881</v>
      </c>
      <c r="R642" s="25">
        <f t="array" aca="1" ref="R642" ca="1">INDEX('Lorri 401b'!L:L,MATCH('Retirement Calculator'!A642,'Lorri 401b'!N:N,0),0)</f>
        <v>1442762.4160743814</v>
      </c>
      <c r="S642" s="25">
        <f t="shared" ca="1" si="527"/>
        <v>4556262.0244932622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3118543.384482557</v>
      </c>
      <c r="R643" s="25">
        <f t="array" aca="1" ref="R643" ca="1">INDEX('Lorri 401b'!L:L,MATCH('Retirement Calculator'!A643,'Lorri 401b'!N:N,0),0)</f>
        <v>1428321.8675631769</v>
      </c>
      <c r="S643" s="25">
        <f t="shared" ca="1" si="527"/>
        <v>4546865.2520457339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3123608.1762798317</v>
      </c>
      <c r="R644" s="25">
        <f t="array" aca="1" ref="R644" ca="1">INDEX('Lorri 401b'!L:L,MATCH('Retirement Calculator'!A644,'Lorri 401b'!N:N,0),0)</f>
        <v>1413821.1500998423</v>
      </c>
      <c r="S644" s="25">
        <f t="shared" ca="1" si="527"/>
        <v>4537429.3263796736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3128694.0713762618</v>
      </c>
      <c r="R645" s="25">
        <f t="array" aca="1" ref="R645" ca="1">INDEX('Lorri 401b'!L:L,MATCH('Retirement Calculator'!A645,'Lorri 401b'!N:N,0),0)</f>
        <v>1399260.0129804104</v>
      </c>
      <c r="S645" s="25">
        <f t="shared" ca="1" si="527"/>
        <v>4527954.0843566721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3133801.1577022602</v>
      </c>
      <c r="R646" s="25">
        <f t="array" aca="1" ref="R646" ca="1">INDEX('Lorri 401b'!L:L,MATCH('Retirement Calculator'!A646,'Lorri 401b'!N:N,0),0)</f>
        <v>1384638.2044563142</v>
      </c>
      <c r="S646" s="25">
        <f t="shared" ca="1" si="527"/>
        <v>4518439.3621585742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3138929.5235546171</v>
      </c>
      <c r="R647" s="25">
        <f t="array" aca="1" ref="R647" ca="1">INDEX('Lorri 401b'!L:L,MATCH('Retirement Calculator'!A647,'Lorri 401b'!N:N,0),0)</f>
        <v>1369955.4717300343</v>
      </c>
      <c r="S647" s="25">
        <f t="shared" ca="1" si="527"/>
        <v>4508884.9952846514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3144079.2575980253</v>
      </c>
      <c r="R648" s="25">
        <f t="array" aca="1" ref="R648" ca="1">INDEX('Lorri 401b'!L:L,MATCH('Retirement Calculator'!A648,'Lorri 401b'!N:N,0),0)</f>
        <v>1355211.5609507284</v>
      </c>
      <c r="S648" s="25">
        <f t="shared" ca="1" si="527"/>
        <v>4499290.8185487539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3149250.4488666146</v>
      </c>
      <c r="R649" s="25">
        <f t="array" aca="1" ref="R649" ca="1">INDEX('Lorri 401b'!L:L,MATCH('Retirement Calculator'!A649,'Lorri 401b'!N:N,0),0)</f>
        <v>1340406.2172098418</v>
      </c>
      <c r="S649" s="25">
        <f t="shared" ca="1" si="527"/>
        <v>4489656.6660764562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3154443.1867654896</v>
      </c>
      <c r="R650" s="25">
        <f t="array" aca="1" ref="R650" ca="1">INDEX('Lorri 401b'!L:L,MATCH('Retirement Calculator'!A650,'Lorri 401b'!N:N,0),0)</f>
        <v>1325539.1845367015</v>
      </c>
      <c r="S650" s="25">
        <f t="shared" ca="1" si="527"/>
        <v>4479982.3713021912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3159657.5610722764</v>
      </c>
      <c r="R651" s="25">
        <f t="array" aca="1" ref="R651" ca="1">INDEX('Lorri 401b'!L:L,MATCH('Retirement Calculator'!A651,'Lorri 401b'!N:N,0),0)</f>
        <v>1310610.20589409</v>
      </c>
      <c r="S651" s="25">
        <f t="shared" ca="1" si="527"/>
        <v>4470267.7669663662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3164893.6619386752</v>
      </c>
      <c r="R652" s="25">
        <f t="array" aca="1" ref="R652" ca="1">INDEX('Lorri 401b'!L:L,MATCH('Retirement Calculator'!A652,'Lorri 401b'!N:N,0),0)</f>
        <v>1295619.0231738009</v>
      </c>
      <c r="S652" s="25">
        <f t="shared" ca="1" si="527"/>
        <v>4460512.6851124763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3170151.5798920169</v>
      </c>
      <c r="R653" s="25">
        <f t="array" aca="1" ref="R653" ca="1">INDEX('Lorri 401b'!L:L,MATCH('Retirement Calculator'!A653,'Lorri 401b'!N:N,0),0)</f>
        <v>1280565.3771921771</v>
      </c>
      <c r="S653" s="25">
        <f t="shared" ca="1" si="527"/>
        <v>4450716.9570841938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3175431.4058368313</v>
      </c>
      <c r="R654" s="25">
        <f t="array" aca="1" ref="R654" ca="1">INDEX('Lorri 401b'!L:L,MATCH('Retirement Calculator'!A654,'Lorri 401b'!N:N,0),0)</f>
        <v>1265449.0076856299</v>
      </c>
      <c r="S654" s="25">
        <f t="shared" ca="1" si="527"/>
        <v>4440880.4135224614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3180733.2310564155</v>
      </c>
      <c r="R655" s="25">
        <f t="array" aca="1" ref="R655" ca="1">INDEX('Lorri 401b'!L:L,MATCH('Retirement Calculator'!A655,'Lorri 401b'!N:N,0),0)</f>
        <v>1250269.6533061387</v>
      </c>
      <c r="S655" s="25">
        <f t="shared" ca="1" si="527"/>
        <v>4431002.8843625542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3186057.1472144146</v>
      </c>
      <c r="R656" s="25">
        <f t="array" aca="1" ref="R656" ca="1">INDEX('Lorri 401b'!L:L,MATCH('Retirement Calculator'!A656,'Lorri 401b'!N:N,0),0)</f>
        <v>1235027.051616733</v>
      </c>
      <c r="S656" s="25">
        <f t="shared" ca="1" si="527"/>
        <v>4421084.1988311475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3191403.2463564053</v>
      </c>
      <c r="R657" s="25">
        <f t="array" aca="1" ref="R657" ca="1">INDEX('Lorri 401b'!L:L,MATCH('Retirement Calculator'!A657,'Lorri 401b'!N:N,0),0)</f>
        <v>1219720.9390869548</v>
      </c>
      <c r="S657" s="25">
        <f t="shared" ca="1" si="527"/>
        <v>4411124.1854433604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3196771.6209114878</v>
      </c>
      <c r="R658" s="25">
        <f t="array" aca="1" ref="R658" ca="1">INDEX('Lorri 401b'!L:L,MATCH('Retirement Calculator'!A658,'Lorri 401b'!N:N,0),0)</f>
        <v>1204351.0510883026</v>
      </c>
      <c r="S658" s="25">
        <f t="shared" ca="1" si="527"/>
        <v>4401122.6719997907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3202162.3636938832</v>
      </c>
      <c r="R659" s="25">
        <f t="array" aca="1" ref="R659" ca="1">INDEX('Lorri 401b'!L:L,MATCH('Retirement Calculator'!A659,'Lorri 401b'!N:N,0),0)</f>
        <v>1188917.1218896559</v>
      </c>
      <c r="S659" s="25">
        <f t="shared" ca="1" si="527"/>
        <v>4391079.4855835391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3207575.5679045385</v>
      </c>
      <c r="R660" s="25">
        <f t="array" aca="1" ref="R660" ca="1">INDEX('Lorri 401b'!L:L,MATCH('Retirement Calculator'!A660,'Lorri 401b'!N:N,0),0)</f>
        <v>1173418.8846526816</v>
      </c>
      <c r="S660" s="25">
        <f t="shared" ca="1" si="527"/>
        <v>4380994.4525572201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3213011.3271327382</v>
      </c>
      <c r="R661" s="25">
        <f t="array" aca="1" ref="R661" ca="1">INDEX('Lorri 401b'!L:L,MATCH('Retirement Calculator'!A661,'Lorri 401b'!N:N,0),0)</f>
        <v>1157856.07142722</v>
      </c>
      <c r="S661" s="25">
        <f t="shared" ca="1" si="527"/>
        <v>4370867.3985599577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3218469.7353577218</v>
      </c>
      <c r="R662" s="25">
        <f t="array" aca="1" ref="R662" ca="1">INDEX('Lorri 401b'!L:L,MATCH('Retirement Calculator'!A662,'Lorri 401b'!N:N,0),0)</f>
        <v>1142228.4131466523</v>
      </c>
      <c r="S662" s="25">
        <f t="shared" ca="1" si="527"/>
        <v>4360698.1485043745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3223950.8869503099</v>
      </c>
      <c r="R663" s="25">
        <f t="array" aca="1" ref="R663" ca="1">INDEX('Lorri 401b'!L:L,MATCH('Retirement Calculator'!A663,'Lorri 401b'!N:N,0),0)</f>
        <v>1126535.6396232487</v>
      </c>
      <c r="S663" s="25">
        <f t="shared" ca="1" si="527"/>
        <v>4350486.5265735583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3229454.8766745334</v>
      </c>
      <c r="R664" s="25">
        <f t="array" aca="1" ref="R664" ca="1">INDEX('Lorri 401b'!L:L,MATCH('Retirement Calculator'!A664,'Lorri 401b'!N:N,0),0)</f>
        <v>1110777.4795434978</v>
      </c>
      <c r="S664" s="25">
        <f t="shared" ca="1" si="527"/>
        <v>4340232.3562180307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3234981.7996892747</v>
      </c>
      <c r="R665" s="25">
        <f t="array" aca="1" ref="R665" ca="1">INDEX('Lorri 401b'!L:L,MATCH('Retirement Calculator'!A665,'Lorri 401b'!N:N,0),0)</f>
        <v>1094953.6604634144</v>
      </c>
      <c r="S665" s="25">
        <f t="shared" ca="1" si="527"/>
        <v>4329935.4601526894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3240531.7515499108</v>
      </c>
      <c r="R666" s="25">
        <f t="array" aca="1" ref="R666" ca="1">INDEX('Lorri 401b'!L:L,MATCH('Retirement Calculator'!A666,'Lorri 401b'!N:N,0),0)</f>
        <v>1079063.9088038309</v>
      </c>
      <c r="S666" s="25">
        <f t="shared" ca="1" si="527"/>
        <v>4319595.6603537416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3246104.828209966</v>
      </c>
      <c r="R667" s="25">
        <f t="array" aca="1" ref="R667" ca="1">INDEX('Lorri 401b'!L:L,MATCH('Retirement Calculator'!A667,'Lorri 401b'!N:N,0),0)</f>
        <v>1063107.9498456656</v>
      </c>
      <c r="S667" s="25">
        <f t="shared" ca="1" si="527"/>
        <v>4309212.7780556316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3251701.1260227715</v>
      </c>
      <c r="R668" s="25">
        <f t="array" aca="1" ref="R668" ca="1">INDEX('Lorri 401b'!L:L,MATCH('Retirement Calculator'!A668,'Lorri 401b'!N:N,0),0)</f>
        <v>1047085.5077251747</v>
      </c>
      <c r="S668" s="25">
        <f t="shared" ca="1" si="527"/>
        <v>4298786.6337479465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3257320.7417431306</v>
      </c>
      <c r="R669" s="25">
        <f t="array" aca="1" ref="R669" ca="1">INDEX('Lorri 401b'!L:L,MATCH('Retirement Calculator'!A669,'Lorri 401b'!N:N,0),0)</f>
        <v>1030996.3054291817</v>
      </c>
      <c r="S669" s="25">
        <f t="shared" ca="1" si="527"/>
        <v>4288317.0471723126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3262963.7725289911</v>
      </c>
      <c r="R670" s="25">
        <f t="array" aca="1" ref="R670" ca="1">INDEX('Lorri 401b'!L:L,MATCH('Retirement Calculator'!A670,'Lorri 401b'!N:N,0),0)</f>
        <v>1014840.0647902887</v>
      </c>
      <c r="S670" s="25">
        <f t="shared" ca="1" si="527"/>
        <v>4277803.83731928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3268630.3159431261</v>
      </c>
      <c r="R671" s="25">
        <f t="array" aca="1" ref="R671" ca="1">INDEX('Lorri 401b'!L:L,MATCH('Retirement Calculator'!A671,'Lorri 401b'!N:N,0),0)</f>
        <v>998616.50648206705</v>
      </c>
      <c r="S671" s="25">
        <f t="shared" ca="1" si="527"/>
        <v>4267246.8224251932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3274320.4699548199</v>
      </c>
      <c r="R672" s="25">
        <f t="array" aca="1" ref="R672" ca="1">INDEX('Lorri 401b'!L:L,MATCH('Retirement Calculator'!A672,'Lorri 401b'!N:N,0),0)</f>
        <v>982325.35001422779</v>
      </c>
      <c r="S672" s="25">
        <f t="shared" ca="1" si="527"/>
        <v>4256645.8199690478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3280034.3329415624</v>
      </c>
      <c r="R673" s="25">
        <f t="array" aca="1" ref="R673" ca="1">INDEX('Lorri 401b'!L:L,MATCH('Retirement Calculator'!A673,'Lorri 401b'!N:N,0),0)</f>
        <v>965966.31372777256</v>
      </c>
      <c r="S673" s="25">
        <f t="shared" ca="1" si="527"/>
        <v>4246000.6466693347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3285772.0036907499</v>
      </c>
      <c r="R674" s="25">
        <f t="array" aca="1" ref="R674" ca="1">INDEX('Lorri 401b'!L:L,MATCH('Retirement Calculator'!A674,'Lorri 401b'!N:N,0),0)</f>
        <v>949539.11479012377</v>
      </c>
      <c r="S674" s="25">
        <f t="shared" ca="1" si="527"/>
        <v>4235311.1184808733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3291533.5814013919</v>
      </c>
      <c r="R675" s="25">
        <f t="array" aca="1" ref="R675" ca="1">INDEX('Lorri 401b'!L:L,MATCH('Retirement Calculator'!A675,'Lorri 401b'!N:N,0),0)</f>
        <v>933043.46919023478</v>
      </c>
      <c r="S675" s="25">
        <f t="shared" ca="1" si="527"/>
        <v>4224577.0505916271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3297319.1656858283</v>
      </c>
      <c r="R676" s="25">
        <f t="array" aca="1" ref="R676" ca="1">INDEX('Lorri 401b'!L:L,MATCH('Retirement Calculator'!A676,'Lorri 401b'!N:N,0),0)</f>
        <v>916479.09173367952</v>
      </c>
      <c r="S676" s="25">
        <f t="shared" ca="1" si="527"/>
        <v>4213798.257419508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3303128.8565714499</v>
      </c>
      <c r="R677" s="25">
        <f t="array" aca="1" ref="R677" ca="1">INDEX('Lorri 401b'!L:L,MATCH('Retirement Calculator'!A677,'Lorri 401b'!N:N,0),0)</f>
        <v>899845.69603772194</v>
      </c>
      <c r="S677" s="25">
        <f t="shared" ca="1" si="527"/>
        <v>4202974.5526091717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3308962.7545024282</v>
      </c>
      <c r="R678" s="25">
        <f t="array" aca="1" ref="R678" ca="1">INDEX('Lorri 401b'!L:L,MATCH('Retirement Calculator'!A678,'Lorri 401b'!N:N,0),0)</f>
        <v>883142.99452636461</v>
      </c>
      <c r="S678" s="25">
        <f t="shared" ca="1" si="527"/>
        <v>4192105.7490287926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3314820.9603414526</v>
      </c>
      <c r="R679" s="25">
        <f t="array" aca="1" ref="R679" ca="1">INDEX('Lorri 401b'!L:L,MATCH('Retirement Calculator'!A679,'Lorri 401b'!N:N,0),0)</f>
        <v>866370.69842537655</v>
      </c>
      <c r="S679" s="25">
        <f t="shared" ca="1" si="527"/>
        <v>4181191.6587668294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3320703.5753714726</v>
      </c>
      <c r="R680" s="25">
        <f t="array" aca="1" ref="R680" ca="1">INDEX('Lorri 401b'!L:L,MATCH('Retirement Calculator'!A680,'Lorri 401b'!N:N,0),0)</f>
        <v>849528.5177573011</v>
      </c>
      <c r="S680" s="25">
        <f t="shared" ca="1" si="527"/>
        <v>4170232.0931287738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3326610.7012974513</v>
      </c>
      <c r="R681" s="25">
        <f t="array" aca="1" ref="R681" ca="1">INDEX('Lorri 401b'!L:L,MATCH('Retirement Calculator'!A681,'Lorri 401b'!N:N,0),0)</f>
        <v>832616.16133644199</v>
      </c>
      <c r="S681" s="25">
        <f t="shared" ca="1" si="527"/>
        <v>4159226.8626338933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3332542.4402481215</v>
      </c>
      <c r="R682" s="25">
        <f t="array" aca="1" ref="R682" ca="1">INDEX('Lorri 401b'!L:L,MATCH('Retirement Calculator'!A682,'Lorri 401b'!N:N,0),0)</f>
        <v>815633.33676382934</v>
      </c>
      <c r="S682" s="25">
        <f t="shared" ca="1" si="527"/>
        <v>4148175.777011951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3338498.8947777529</v>
      </c>
      <c r="R683" s="25">
        <f t="array" aca="1" ref="R683" ca="1">INDEX('Lorri 401b'!L:L,MATCH('Retirement Calculator'!A683,'Lorri 401b'!N:N,0),0)</f>
        <v>798579.7504221641</v>
      </c>
      <c r="S683" s="25">
        <f t="shared" ca="1" si="527"/>
        <v>4137078.6451999173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3344480.1678679241</v>
      </c>
      <c r="R684" s="25">
        <f t="array" aca="1" ref="R684" ca="1">INDEX('Lorri 401b'!L:L,MATCH('Retirement Calculator'!A684,'Lorri 401b'!N:N,0),0)</f>
        <v>781455.10747074196</v>
      </c>
      <c r="S684" s="25">
        <f t="shared" ca="1" si="527"/>
        <v>4125935.275338666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3350486.3629293046</v>
      </c>
      <c r="R685" s="25">
        <f t="array" aca="1" ref="R685" ca="1">INDEX('Lorri 401b'!L:L,MATCH('Retirement Calculator'!A685,'Lorri 401b'!N:N,0),0)</f>
        <v>764259.11184035556</v>
      </c>
      <c r="S685" s="25">
        <f t="shared" ca="1" si="527"/>
        <v>4114745.4747696603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3356517.5838034409</v>
      </c>
      <c r="R686" s="25">
        <f t="array" aca="1" ref="R686" ca="1">INDEX('Lorri 401b'!L:L,MATCH('Retirement Calculator'!A686,'Lorri 401b'!N:N,0),0)</f>
        <v>746991.46622817579</v>
      </c>
      <c r="S686" s="25">
        <f t="shared" ca="1" si="527"/>
        <v>4103509.0500316168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3362573.9347645529</v>
      </c>
      <c r="R687" s="25">
        <f t="array" aca="1" ref="R687" ca="1">INDEX('Lorri 401b'!L:L,MATCH('Retirement Calculator'!A687,'Lorri 401b'!N:N,0),0)</f>
        <v>729651.87209261197</v>
      </c>
      <c r="S687" s="25">
        <f t="shared" ca="1" si="527"/>
        <v>4092225.8068571649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3368655.5205213358</v>
      </c>
      <c r="R688" s="25">
        <f t="array" aca="1" ref="R688" ca="1">INDEX('Lorri 401b'!L:L,MATCH('Retirement Calculator'!A688,'Lorri 401b'!N:N,0),0)</f>
        <v>712240.02964814997</v>
      </c>
      <c r="S688" s="25">
        <f t="shared" ca="1" si="527"/>
        <v>4080895.5501694856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3374762.4462187719</v>
      </c>
      <c r="R689" s="25">
        <f t="array" aca="1" ref="R689" ca="1">INDEX('Lorri 401b'!L:L,MATCH('Retirement Calculator'!A689,'Lorri 401b'!N:N,0),0)</f>
        <v>694755.6378601694</v>
      </c>
      <c r="S689" s="25">
        <f t="shared" ca="1" si="527"/>
        <v>4069518.0840789415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3380894.8174399473</v>
      </c>
      <c r="R690" s="25">
        <f t="array" aca="1" ref="R690" ca="1">INDEX('Lorri 401b'!L:L,MATCH('Retirement Calculator'!A690,'Lorri 401b'!N:N,0),0)</f>
        <v>677198.39443973894</v>
      </c>
      <c r="S690" s="25">
        <f t="shared" ca="1" si="527"/>
        <v>4058093.2118796865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3387052.7402078779</v>
      </c>
      <c r="R691" s="25">
        <f t="array" aca="1" ref="R691" ca="1">INDEX('Lorri 401b'!L:L,MATCH('Retirement Calculator'!A691,'Lorri 401b'!N:N,0),0)</f>
        <v>659567.99583838996</v>
      </c>
      <c r="S691" s="25">
        <f t="shared" ca="1" si="527"/>
        <v>4046620.7360462677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3393236.3209873415</v>
      </c>
      <c r="R692" s="25">
        <f t="array" aca="1" ref="R692" ca="1">INDEX('Lorri 401b'!L:L,MATCH('Retirement Calculator'!A692,'Lorri 401b'!N:N,0),0)</f>
        <v>641864.13724286866</v>
      </c>
      <c r="S692" s="25">
        <f t="shared" ca="1" si="527"/>
        <v>4035100.45823021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3399445.6666867193</v>
      </c>
      <c r="R693" s="25">
        <f t="array" aca="1" ref="R693" ca="1">INDEX('Lorri 401b'!L:L,MATCH('Retirement Calculator'!A693,'Lorri 401b'!N:N,0),0)</f>
        <v>624086.51256986603</v>
      </c>
      <c r="S693" s="25">
        <f t="shared" ca="1" si="527"/>
        <v>4023532.1792565854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3405680.8846598449</v>
      </c>
      <c r="R694" s="25">
        <f t="array" aca="1" ref="R694" ca="1">INDEX('Lorri 401b'!L:L,MATCH('Retirement Calculator'!A694,'Lorri 401b'!N:N,0),0)</f>
        <v>606234.81446072587</v>
      </c>
      <c r="S694" s="25">
        <f t="shared" ca="1" si="527"/>
        <v>4011915.6991205709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3411942.0827078582</v>
      </c>
      <c r="R695" s="25">
        <f t="array" aca="1" ref="R695" ca="1">INDEX('Lorri 401b'!L:L,MATCH('Retirement Calculator'!A695,'Lorri 401b'!N:N,0),0)</f>
        <v>588308.73427613103</v>
      </c>
      <c r="S695" s="25">
        <f t="shared" ca="1" si="527"/>
        <v>4000250.8169839894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3418229.3690810716</v>
      </c>
      <c r="R696" s="25">
        <f t="array" aca="1" ref="R696" ca="1">INDEX('Lorri 401b'!L:L,MATCH('Retirement Calculator'!A696,'Lorri 401b'!N:N,0),0)</f>
        <v>570307.96209076699</v>
      </c>
      <c r="S696" s="25">
        <f t="shared" ca="1" si="527"/>
        <v>3988537.3311718386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3424542.8524808399</v>
      </c>
      <c r="R697" s="25">
        <f t="array" aca="1" ref="R697" ca="1">INDEX('Lorri 401b'!L:L,MATCH('Retirement Calculator'!A697,'Lorri 401b'!N:N,0),0)</f>
        <v>552232.18668796401</v>
      </c>
      <c r="S697" s="25">
        <f t="shared" ca="1" si="527"/>
        <v>3976775.039168804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3430882.6420614407</v>
      </c>
      <c r="R698" s="25">
        <f t="array" aca="1" ref="R698" ca="1">INDEX('Lorri 401b'!L:L,MATCH('Retirement Calculator'!A698,'Lorri 401b'!N:N,0),0)</f>
        <v>534081.09555431595</v>
      </c>
      <c r="S698" s="25">
        <f t="shared" ca="1" si="527"/>
        <v>3964963.7376157567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3437248.847431961</v>
      </c>
      <c r="R699" s="25">
        <f t="array" aca="1" ref="R699" ca="1">INDEX('Lorri 401b'!L:L,MATCH('Retirement Calculator'!A699,'Lorri 401b'!N:N,0),0)</f>
        <v>515854.37487427774</v>
      </c>
      <c r="S699" s="25">
        <f t="shared" ca="1" si="527"/>
        <v>3953103.2223062385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3443641.5786581915</v>
      </c>
      <c r="R700" s="25">
        <f t="array" aca="1" ref="R700" ca="1">INDEX('Lorri 401b'!L:L,MATCH('Retirement Calculator'!A700,'Lorri 401b'!N:N,0),0)</f>
        <v>497551.70952473936</v>
      </c>
      <c r="S700" s="25">
        <f t="shared" ca="1" si="527"/>
        <v>3941193.288182931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3450060.9462645315</v>
      </c>
      <c r="R701" s="25">
        <f t="array" aca="1" ref="R701" ca="1">INDEX('Lorri 401b'!L:L,MATCH('Retirement Calculator'!A701,'Lorri 401b'!N:N,0),0)</f>
        <v>479172.78306957788</v>
      </c>
      <c r="S701" s="25">
        <f t="shared" ca="1" si="527"/>
        <v>3929233.7293341095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3456507.0612358977</v>
      </c>
      <c r="R702" s="25">
        <f t="array" aca="1" ref="R702" ca="1">INDEX('Lorri 401b'!L:L,MATCH('Retirement Calculator'!A702,'Lorri 401b'!N:N,0),0)</f>
        <v>460717.27775418659</v>
      </c>
      <c r="S702" s="25">
        <f t="shared" ca="1" si="527"/>
        <v>3917224.3389900844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3462980.0350196445</v>
      </c>
      <c r="R703" s="25">
        <f t="array" aca="1" ref="R703" ca="1">INDEX('Lorri 401b'!L:L,MATCH('Retirement Calculator'!A703,'Lorri 401b'!N:N,0),0)</f>
        <v>442184.87449998118</v>
      </c>
      <c r="S703" s="25">
        <f t="shared" ca="1" si="527"/>
        <v>3905164.9095196258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3469479.9795274907</v>
      </c>
      <c r="R704" s="25">
        <f t="array" aca="1" ref="R704" ca="1">INDEX('Lorri 401b'!L:L,MATCH('Retirement Calculator'!A704,'Lorri 401b'!N:N,0),0)</f>
        <v>423575.25289888325</v>
      </c>
      <c r="S704" s="25">
        <f t="shared" ca="1" si="527"/>
        <v>3893055.2324263738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3476007.0071374527</v>
      </c>
      <c r="R705" s="25">
        <f t="array" aca="1" ref="R705" ca="1">INDEX('Lorri 401b'!L:L,MATCH('Retirement Calculator'!A705,'Lorri 401b'!N:N,0),0)</f>
        <v>404888.0912077807</v>
      </c>
      <c r="S705" s="25">
        <f t="shared" ca="1" si="527"/>
        <v>3880895.0983452336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3482561.2306957897</v>
      </c>
      <c r="R706" s="25">
        <f t="array" aca="1" ref="R706" ca="1">INDEX('Lorri 401b'!L:L,MATCH('Retirement Calculator'!A706,'Lorri 401b'!N:N,0),0)</f>
        <v>386123.06634296523</v>
      </c>
      <c r="S706" s="25">
        <f t="shared" ca="1" si="527"/>
        <v>3868684.2970387549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3489142.7635189528</v>
      </c>
      <c r="R707" s="25">
        <f t="array" aca="1" ref="R707" ca="1">INDEX('Lorri 401b'!L:L,MATCH('Retirement Calculator'!A707,'Lorri 401b'!N:N,0),0)</f>
        <v>367279.85387454636</v>
      </c>
      <c r="S707" s="25">
        <f t="shared" ca="1" si="527"/>
        <v>3856422.6173934992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3495751.7193955458</v>
      </c>
      <c r="R708" s="25">
        <f t="array" aca="1" ref="R708" ca="1">INDEX('Lorri 401b'!L:L,MATCH('Retirement Calculator'!A708,'Lorri 401b'!N:N,0),0)</f>
        <v>348358.12802084244</v>
      </c>
      <c r="S708" s="25">
        <f t="shared" ca="1" si="527"/>
        <v>3844109.8474163883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3502388.2125882911</v>
      </c>
      <c r="R709" s="25">
        <f t="array" aca="1" ref="R709" ca="1">INDEX('Lorri 401b'!L:L,MATCH('Retirement Calculator'!A709,'Lorri 401b'!N:N,0),0)</f>
        <v>329357.56164274807</v>
      </c>
      <c r="S709" s="25">
        <f t="shared" ca="1" si="527"/>
        <v>3831745.774231039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3509052.3578360067</v>
      </c>
      <c r="R710" s="25">
        <f t="array" aca="1" ref="R710" ca="1">INDEX('Lorri 401b'!L:L,MATCH('Retirement Calculator'!A710,'Lorri 401b'!N:N,0),0)</f>
        <v>310277.8262380783</v>
      </c>
      <c r="S710" s="25">
        <f t="shared" ca="1" si="527"/>
        <v>3819330.1840740852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3515744.2703555874</v>
      </c>
      <c r="R711" s="25">
        <f t="array" aca="1" ref="R711" ca="1">INDEX('Lorri 401b'!L:L,MATCH('Retirement Calculator'!A711,'Lorri 401b'!N:N,0),0)</f>
        <v>291118.5919358891</v>
      </c>
      <c r="S711" s="25">
        <f t="shared" ca="1" si="527"/>
        <v>3806862.8622914767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3522464.0658439999</v>
      </c>
      <c r="R712" s="25">
        <f t="array" aca="1" ref="R712" ca="1">INDEX('Lorri 401b'!L:L,MATCH('Retirement Calculator'!A712,'Lorri 401b'!N:N,0),0)</f>
        <v>271879.52749077411</v>
      </c>
      <c r="S712" s="25">
        <f t="shared" ca="1" si="527"/>
        <v>3794343.593334774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3529211.8604802806</v>
      </c>
      <c r="R713" s="25">
        <f t="array" aca="1" ref="R713" ca="1">INDEX('Lorri 401b'!L:L,MATCH('Retirement Calculator'!A713,'Lorri 401b'!N:N,0),0)</f>
        <v>252560.30027713781</v>
      </c>
      <c r="S713" s="25">
        <f t="shared" ca="1" si="527"/>
        <v>3781772.1607574183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3535987.7709275461</v>
      </c>
      <c r="R714" s="25">
        <f t="array" aca="1" ref="R714" ca="1">INDEX('Lorri 401b'!L:L,MATCH('Retirement Calculator'!A714,'Lorri 401b'!N:N,0),0)</f>
        <v>233160.57628344468</v>
      </c>
      <c r="S714" s="25">
        <f t="shared" ca="1" si="527"/>
        <v>3769148.3472109907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3542791.9143350082</v>
      </c>
      <c r="R715" s="25">
        <f t="array" aca="1" ref="R715" ca="1">INDEX('Lorri 401b'!L:L,MATCH('Retirement Calculator'!A715,'Lorri 401b'!N:N,0),0)</f>
        <v>213680.02010644448</v>
      </c>
      <c r="S715" s="25">
        <f t="shared" ca="1" si="527"/>
        <v>3756471.9344414528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3549624.4083400015</v>
      </c>
      <c r="R716" s="25">
        <f t="array" aca="1" ref="R716" ca="1">INDEX('Lorri 401b'!L:L,MATCH('Retirement Calculator'!A716,'Lorri 401b'!N:N,0),0)</f>
        <v>194118.29494537346</v>
      </c>
      <c r="S716" s="25">
        <f t="shared" ca="1" si="527"/>
        <v>3743742.7032853751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3556485.3710700157</v>
      </c>
      <c r="R717" s="25">
        <f t="array" aca="1" ref="R717" ca="1">INDEX('Lorri 401b'!L:L,MATCH('Retirement Calculator'!A717,'Lorri 401b'!N:N,0),0)</f>
        <v>174475.06259613132</v>
      </c>
      <c r="S717" s="25">
        <f t="shared" ca="1" si="527"/>
        <v>3730960.4336661468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3563374.9211447383</v>
      </c>
      <c r="R718" s="25">
        <f t="array" aca="1" ref="R718" ca="1">INDEX('Lorri 401b'!L:L,MATCH('Retirement Calculator'!A718,'Lorri 401b'!N:N,0),0)</f>
        <v>154749.98344543399</v>
      </c>
      <c r="S718" s="25">
        <f t="shared" ca="1" si="527"/>
        <v>3718124.9045901722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3570293.1776781054</v>
      </c>
      <c r="R719" s="25">
        <f t="array" aca="1" ref="R719" ca="1">INDEX('Lorri 401b'!L:L,MATCH('Retirement Calculator'!A719,'Lorri 401b'!N:N,0),0)</f>
        <v>134942.71646494209</v>
      </c>
      <c r="S719" s="25">
        <f t="shared" ca="1" si="527"/>
        <v>3705235.8941430477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3577240.2602803614</v>
      </c>
      <c r="R720" s="25">
        <f t="array" aca="1" ref="R720" ca="1">INDEX('Lorri 401b'!L:L,MATCH('Retirement Calculator'!A720,'Lorri 401b'!N:N,0),0)</f>
        <v>115052.91920536481</v>
      </c>
      <c r="S720" s="25">
        <f t="shared" ca="1" si="527"/>
        <v>3692293.1794857262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3584216.289060127</v>
      </c>
      <c r="R721" s="25">
        <f t="array" aca="1" ref="R721" ca="1">INDEX('Lorri 401b'!L:L,MATCH('Retirement Calculator'!A721,'Lorri 401b'!N:N,0),0)</f>
        <v>95080.247790539303</v>
      </c>
      <c r="S721" s="25">
        <f t="shared" ca="1" si="527"/>
        <v>3679296.5368506662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3591221.3846264752</v>
      </c>
      <c r="R722" s="25">
        <f t="array" aca="1" ref="R722" ca="1">INDEX('Lorri 401b'!L:L,MATCH('Retirement Calculator'!A722,'Lorri 401b'!N:N,0),0)</f>
        <v>75024.35691148536</v>
      </c>
      <c r="S722" s="25">
        <f t="shared" ca="1" si="527"/>
        <v>3666245.7415379607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3598255.6680910164</v>
      </c>
      <c r="R723" s="25">
        <f t="array" aca="1" ref="R723" ca="1">INDEX('Lorri 401b'!L:L,MATCH('Retirement Calculator'!A723,'Lorri 401b'!N:N,0),0)</f>
        <v>54884.899820435356</v>
      </c>
      <c r="S723" s="25">
        <f t="shared" ca="1" si="527"/>
        <v>3653140.5679114517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3605319.261069993</v>
      </c>
      <c r="R724" s="25">
        <f t="array" aca="1" ref="R724" ca="1">INDEX('Lorri 401b'!L:L,MATCH('Retirement Calculator'!A724,'Lorri 401b'!N:N,0),0)</f>
        <v>34661.52832483931</v>
      </c>
      <c r="S724" s="25">
        <f t="shared" ca="1" si="527"/>
        <v>3639980.7893948322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3612412.2856863821</v>
      </c>
      <c r="R725" s="25">
        <f t="array" aca="1" ref="R725" ca="1">INDEX('Lorri 401b'!L:L,MATCH('Retirement Calculator'!A725,'Lorri 401b'!N:N,0),0)</f>
        <v>14353.892781344943</v>
      </c>
      <c r="S725" s="25">
        <f t="shared" ca="1" si="527"/>
        <v>3626766.1784677273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3619534.8645720063</v>
      </c>
      <c r="R726" s="25">
        <f t="array" aca="1" ref="R726" ca="1">INDEX('Lorri 401b'!L:L,MATCH('Retirement Calculator'!A726,'Lorri 401b'!N:N,0),0)</f>
        <v>-6038.3579102473177</v>
      </c>
      <c r="S726" s="25">
        <f t="shared" ca="1" si="527"/>
        <v>3613496.5066617588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3626687.1208696538</v>
      </c>
      <c r="R727" s="25">
        <f t="array" aca="1" ref="R727" ca="1">INDEX('Lorri 401b'!L:L,MATCH('Retirement Calculator'!A727,'Lorri 401b'!N:N,0),0)</f>
        <v>-26515.576313054549</v>
      </c>
      <c r="S727" s="25">
        <f t="shared" ca="1" si="527"/>
        <v>3600171.5445565991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3633869.1782352081</v>
      </c>
      <c r="R728" s="25">
        <f t="array" aca="1" ref="R728" ca="1">INDEX('Lorri 401b'!L:L,MATCH('Retirement Calculator'!A728,'Lorri 401b'!N:N,0),0)</f>
        <v>-47078.116459206809</v>
      </c>
      <c r="S728" s="25">
        <f t="shared" ca="1" si="527"/>
        <v>3586791.0617760015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3641081.1608397858</v>
      </c>
      <c r="R729" s="25">
        <f t="array" aca="1" ref="R729" ca="1">INDEX('Lorri 401b'!L:L,MATCH('Retirement Calculator'!A729,'Lorri 401b'!N:N,0),0)</f>
        <v>-67726.333855968027</v>
      </c>
      <c r="S729" s="25">
        <f t="shared" ca="1" si="527"/>
        <v>3573354.8269838179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3648323.1933718822</v>
      </c>
      <c r="R730" s="25">
        <f t="array" aca="1" ref="R730" ca="1">INDEX('Lorri 401b'!L:L,MATCH('Retirement Calculator'!A730,'Lorri 401b'!N:N,0),0)</f>
        <v>-88460.585491882419</v>
      </c>
      <c r="S730" s="25">
        <f t="shared" ca="1" si="527"/>
        <v>3559862.6078799996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3655595.4010395291</v>
      </c>
      <c r="R731" s="25">
        <f t="array" aca="1" ref="R731" ca="1">INDEX('Lorri 401b'!L:L,MATCH('Retirement Calculator'!A731,'Lorri 401b'!N:N,0),0)</f>
        <v>-109281.22984294646</v>
      </c>
      <c r="S731" s="25">
        <f t="shared" ca="1" si="527"/>
        <v>3546314.1711965827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3662897.9095724579</v>
      </c>
      <c r="R732" s="25">
        <f t="array" aca="1" ref="R732" ca="1">INDEX('Lorri 401b'!L:L,MATCH('Retirement Calculator'!A732,'Lorri 401b'!N:N,0),0)</f>
        <v>-130188.62687880659</v>
      </c>
      <c r="S732" s="25">
        <f t="shared" ca="1" si="527"/>
        <v>3532709.2826936515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3670230.8452242739</v>
      </c>
      <c r="R733" s="25">
        <f t="array" aca="1" ref="R733" ca="1">INDEX('Lorri 401b'!L:L,MATCH('Retirement Calculator'!A733,'Lorri 401b'!N:N,0),0)</f>
        <v>-151183.13806898284</v>
      </c>
      <c r="S733" s="25">
        <f t="shared" ca="1" si="527"/>
        <v>3519047.707155291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3677594.334774639</v>
      </c>
      <c r="R734" s="25">
        <f t="array" aca="1" ref="R734" ca="1">INDEX('Lorri 401b'!L:L,MATCH('Retirement Calculator'!A734,'Lorri 401b'!N:N,0),0)</f>
        <v>-172265.12638911814</v>
      </c>
      <c r="S734" s="25">
        <f t="shared" ca="1" si="527"/>
        <v>3505329.2083855206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3684988.5055314642</v>
      </c>
      <c r="R735" s="25">
        <f t="array" aca="1" ref="R735" ca="1">INDEX('Lorri 401b'!L:L,MATCH('Retirement Calculator'!A735,'Lorri 401b'!N:N,0),0)</f>
        <v>-193434.95632725401</v>
      </c>
      <c r="S735" s="25">
        <f t="shared" ca="1" si="527"/>
        <v>3491553.5492042103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3692413.4853331093</v>
      </c>
      <c r="R736" s="25">
        <f t="array" aca="1" ref="R736" ca="1">INDEX('Lorri 401b'!L:L,MATCH('Retirement Calculator'!A736,'Lorri 401b'!N:N,0),0)</f>
        <v>-214692.99389013211</v>
      </c>
      <c r="S736" s="25">
        <f t="shared" ca="1" si="527"/>
        <v>3477720.491442977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3699869.4025505944</v>
      </c>
      <c r="R737" s="25">
        <f t="array" aca="1" ref="R737" ca="1">INDEX('Lorri 401b'!L:L,MATCH('Retirement Calculator'!A737,'Lorri 401b'!N:N,0),0)</f>
        <v>-236039.60660952222</v>
      </c>
      <c r="S737" s="25">
        <f t="shared" ca="1" si="527"/>
        <v>3463829.7959410721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3707356.3860898195</v>
      </c>
      <c r="R738" s="25">
        <f t="array" aca="1" ref="R738" ca="1">INDEX('Lorri 401b'!L:L,MATCH('Retirement Calculator'!A738,'Lorri 401b'!N:N,0),0)</f>
        <v>-257475.16354857644</v>
      </c>
      <c r="S738" s="25">
        <f t="shared" ca="1" si="527"/>
        <v>3449881.2225412428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3714874.5653937911</v>
      </c>
      <c r="R739" s="25">
        <f t="array" aca="1" ref="R739" ca="1">INDEX('Lorri 401b'!L:L,MATCH('Retirement Calculator'!A739,'Lorri 401b'!N:N,0),0)</f>
        <v>-279000.03530821</v>
      </c>
      <c r="S739" s="25">
        <f t="shared" ca="1" si="527"/>
        <v>3435874.5300855809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3722424.0704448628</v>
      </c>
      <c r="R740" s="25">
        <f t="array" aca="1" ref="R740" ca="1">INDEX('Lorri 401b'!L:L,MATCH('Retirement Calculator'!A740,'Lorri 401b'!N:N,0),0)</f>
        <v>-300614.59403350874</v>
      </c>
      <c r="S740" s="25">
        <f t="shared" ca="1" si="527"/>
        <v>3421809.4764113543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3730005.0317669804</v>
      </c>
      <c r="R741" s="25">
        <f t="array" aca="1" ref="R741" ca="1">INDEX('Lorri 401b'!L:L,MATCH('Retirement Calculator'!A741,'Lorri 401b'!N:N,0),0)</f>
        <v>-322319.21342016291</v>
      </c>
      <c r="S741" s="25">
        <f t="shared" ca="1" si="527"/>
        <v>3407685.8183468175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3737617.5804279405</v>
      </c>
      <c r="R742" s="25">
        <f t="array" aca="1" ref="R742" ca="1">INDEX('Lorri 401b'!L:L,MATCH('Retirement Calculator'!A742,'Lorri 401b'!N:N,0),0)</f>
        <v>-344114.26872092811</v>
      </c>
      <c r="S742" s="25">
        <f t="shared" ca="1" si="527"/>
        <v>3393503.3117070124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3745261.8480416541</v>
      </c>
      <c r="R743" s="25">
        <f t="array" aca="1" ref="R743" ca="1">INDEX('Lorri 401b'!L:L,MATCH('Retirement Calculator'!A743,'Lorri 401b'!N:N,0),0)</f>
        <v>-366000.13675211318</v>
      </c>
      <c r="S743" s="25">
        <f t="shared" ca="1" si="527"/>
        <v>3379261.7112895409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3752937.966770425</v>
      </c>
      <c r="R744" s="25">
        <f t="array" aca="1" ref="R744" ca="1">INDEX('Lorri 401b'!L:L,MATCH('Retirement Calculator'!A744,'Lorri 401b'!N:N,0),0)</f>
        <v>-387977.19590009487</v>
      </c>
      <c r="S744" s="25">
        <f t="shared" ca="1" si="527"/>
        <v>3364960.7708703303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3760646.0693272324</v>
      </c>
      <c r="R745" s="25">
        <f t="array" aca="1" ref="R745" ca="1">INDEX('Lorri 401b'!L:L,MATCH('Retirement Calculator'!A745,'Lorri 401b'!N:N,0),0)</f>
        <v>-410045.82612785982</v>
      </c>
      <c r="S745" s="25">
        <f t="shared" ca="1" si="527"/>
        <v>3350600.2431993727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3768386.2889780267</v>
      </c>
      <c r="R746" s="25">
        <f t="array" aca="1" ref="R746" ca="1">INDEX('Lorri 401b'!L:L,MATCH('Retirement Calculator'!A746,'Lorri 401b'!N:N,0),0)</f>
        <v>-432206.40898157377</v>
      </c>
      <c r="S746" s="25">
        <f t="shared" ca="1" si="527"/>
        <v>3336179.8799964529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3776158.7595440326</v>
      </c>
      <c r="R747" s="25">
        <f t="array" aca="1" ref="R747" ca="1">INDEX('Lorri 401b'!L:L,MATCH('Retirement Calculator'!A747,'Lorri 401b'!N:N,0),0)</f>
        <v>-454459.32759717823</v>
      </c>
      <c r="S747" s="25">
        <f t="shared" ca="1" si="527"/>
        <v>3321699.4319468546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3783963.6154040634</v>
      </c>
      <c r="R748" s="25">
        <f t="array" aca="1" ref="R748" ca="1">INDEX('Lorri 401b'!L:L,MATCH('Retirement Calculator'!A748,'Lorri 401b'!N:N,0),0)</f>
        <v>-476804.96670701436</v>
      </c>
      <c r="S748" s="25">
        <f t="shared" ca="1" si="527"/>
        <v>3307158.6486970489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3791800.9914968442</v>
      </c>
      <c r="R749" s="25">
        <f t="array" aca="1" ref="R749" ca="1">INDEX('Lorri 401b'!L:L,MATCH('Retirement Calculator'!A749,'Lorri 401b'!N:N,0),0)</f>
        <v>-499243.71264647477</v>
      </c>
      <c r="S749" s="25">
        <f t="shared" ca="1" si="527"/>
        <v>3292557.2788503696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3799671.023323345</v>
      </c>
      <c r="R750" s="25">
        <f t="array" aca="1" ref="R750" ca="1">INDEX('Lorri 401b'!L:L,MATCH('Retirement Calculator'!A750,'Lorri 401b'!N:N,0),0)</f>
        <v>-521775.95336068294</v>
      </c>
      <c r="S750" s="25">
        <f t="shared" ca="1" si="527"/>
        <v>3277895.0699626622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3807573.8469491228</v>
      </c>
      <c r="R751" s="25">
        <f t="array" aca="1" ref="R751" ca="1">INDEX('Lorri 401b'!L:L,MATCH('Retirement Calculator'!A751,'Lorri 401b'!N:N,0),0)</f>
        <v>-544402.07841120032</v>
      </c>
      <c r="S751" s="25">
        <f t="shared" ca="1" si="527"/>
        <v>3263171.7685379228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3815509.5990066747</v>
      </c>
      <c r="R752" s="25">
        <f t="array" aca="1" ref="R752" ca="1">INDEX('Lorri 401b'!L:L,MATCH('Retirement Calculator'!A752,'Lorri 401b'!N:N,0),0)</f>
        <v>-567122.4789827615</v>
      </c>
      <c r="S752" s="25">
        <f t="shared" ca="1" si="527"/>
        <v>3248387.1200239132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3823478.4166978002</v>
      </c>
      <c r="R753" s="25">
        <f t="array" aca="1" ref="R753" ca="1">INDEX('Lorri 401b'!L:L,MATCH('Retirement Calculator'!A753,'Lorri 401b'!N:N,0),0)</f>
        <v>-589937.54789003753</v>
      </c>
      <c r="S753" s="25">
        <f t="shared" ca="1" si="527"/>
        <v>3233540.8688077629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3831480.4377959715</v>
      </c>
      <c r="R754" s="25">
        <f t="array" aca="1" ref="R754" ca="1">INDEX('Lorri 401b'!L:L,MATCH('Retirement Calculator'!A754,'Lorri 401b'!N:N,0),0)</f>
        <v>-612847.67958442727</v>
      </c>
      <c r="S754" s="25">
        <f t="shared" ca="1" si="527"/>
        <v>3218632.7582115442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3839515.8006487186</v>
      </c>
      <c r="R755" s="25">
        <f t="array" aca="1" ref="R755" ca="1">INDEX('Lorri 401b'!L:L,MATCH('Retirement Calculator'!A755,'Lorri 401b'!N:N,0),0)</f>
        <v>-635853.27016087691</v>
      </c>
      <c r="S755" s="25">
        <f t="shared" ca="1" si="527"/>
        <v>3203662.5304878419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3847584.6441800189</v>
      </c>
      <c r="R756" s="25">
        <f t="array" aca="1" ref="R756" ca="1">INDEX('Lorri 401b'!L:L,MATCH('Retirement Calculator'!A756,'Lorri 401b'!N:N,0),0)</f>
        <v>-658954.71736472845</v>
      </c>
      <c r="S756" s="25">
        <f t="shared" ca="1" si="527"/>
        <v>3188629.9268152905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3855687.1078926995</v>
      </c>
      <c r="R757" s="25">
        <f t="array" aca="1" ref="R757" ca="1">INDEX('Lorri 401b'!L:L,MATCH('Retirement Calculator'!A757,'Lorri 401b'!N:N,0),0)</f>
        <v>-682152.42059859599</v>
      </c>
      <c r="S757" s="25">
        <f t="shared" ca="1" si="527"/>
        <v>3173534.6872941037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3863823.3318708497</v>
      </c>
      <c r="R758" s="25">
        <f t="array" aca="1" ref="R758" ca="1">INDEX('Lorri 401b'!L:L,MATCH('Retirement Calculator'!A758,'Lorri 401b'!N:N,0),0)</f>
        <v>-705446.78092927136</v>
      </c>
      <c r="S758" s="25">
        <f t="shared" ca="1" si="527"/>
        <v>3158376.5509415781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3871993.4567822423</v>
      </c>
      <c r="R759" s="25">
        <f t="array" aca="1" ref="R759" ca="1">INDEX('Lorri 401b'!L:L,MATCH('Retirement Calculator'!A759,'Lorri 401b'!N:N,0),0)</f>
        <v>-728838.20109465788</v>
      </c>
      <c r="S759" s="25">
        <f t="shared" ca="1" si="527"/>
        <v>3143155.2556875842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3880197.6238807659</v>
      </c>
      <c r="R760" s="25">
        <f t="array" aca="1" ref="R760" ca="1">INDEX('Lorri 401b'!L:L,MATCH('Retirement Calculator'!A760,'Lorri 401b'!N:N,0),0)</f>
        <v>-752327.08551073354</v>
      </c>
      <c r="S760" s="25">
        <f t="shared" ca="1" si="527"/>
        <v>3127870.5383700323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3888435.9750088663</v>
      </c>
      <c r="R761" s="25">
        <f t="array" aca="1" ref="R761" ca="1">INDEX('Lorri 401b'!L:L,MATCH('Retirement Calculator'!A761,'Lorri 401b'!N:N,0),0)</f>
        <v>-775913.84027854283</v>
      </c>
      <c r="S761" s="25">
        <f t="shared" ca="1" si="527"/>
        <v>3112522.1347303232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3896708.6526000006</v>
      </c>
      <c r="R762" s="25">
        <f t="array" aca="1" ref="R762" ca="1">INDEX('Lorri 401b'!L:L,MATCH('Retirement Calculator'!A762,'Lorri 401b'!N:N,0),0)</f>
        <v>-799598.87319121801</v>
      </c>
      <c r="S762" s="25">
        <f t="shared" ca="1" si="527"/>
        <v>3097109.7794087827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3905015.7996810982</v>
      </c>
      <c r="R763" s="25">
        <f t="array" aca="1" ref="R763" ca="1">INDEX('Lorri 401b'!L:L,MATCH('Retirement Calculator'!A763,'Lorri 401b'!N:N,0),0)</f>
        <v>-823382.59374102927</v>
      </c>
      <c r="S763" s="25">
        <f t="shared" ca="1" si="527"/>
        <v>3081633.2059400687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3913357.5598750333</v>
      </c>
      <c r="R764" s="25">
        <f t="array" aca="1" ref="R764" ca="1">INDEX('Lorri 401b'!L:L,MATCH('Retirement Calculator'!A764,'Lorri 401b'!N:N,0),0)</f>
        <v>-847265.41312646482</v>
      </c>
      <c r="S764" s="25">
        <f t="shared" ca="1" si="527"/>
        <v>3066092.1467485684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3921734.07740311</v>
      </c>
      <c r="R765" s="25">
        <f t="array" aca="1" ref="R765" ca="1">INDEX('Lorri 401b'!L:L,MATCH('Retirement Calculator'!A765,'Lorri 401b'!N:N,0),0)</f>
        <v>-871247.74425933964</v>
      </c>
      <c r="S765" s="25">
        <f t="shared" ca="1" si="527"/>
        <v>3050486.3331437702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3930145.4970875536</v>
      </c>
      <c r="R766" s="25">
        <f t="array" aca="1" ref="R766" ca="1">INDEX('Lorri 401b'!L:L,MATCH('Retirement Calculator'!A766,'Lorri 401b'!N:N,0),0)</f>
        <v>-895330.0017719348</v>
      </c>
      <c r="S766" s="25">
        <f t="shared" ca="1" si="527"/>
        <v>3034815.4953156188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3938591.9643540159</v>
      </c>
      <c r="R767" s="25">
        <f t="array" aca="1" ref="R767" ca="1">INDEX('Lorri 401b'!L:L,MATCH('Retirement Calculator'!A767,'Lorri 401b'!N:N,0),0)</f>
        <v>-919512.60202416568</v>
      </c>
      <c r="S767" s="25">
        <f t="shared" ca="1" si="527"/>
        <v>3019079.36232985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3947073.6252340884</v>
      </c>
      <c r="R768" s="25">
        <f t="array" aca="1" ref="R768" ca="1">INDEX('Lorri 401b'!L:L,MATCH('Retirement Calculator'!A768,'Lorri 401b'!N:N,0),0)</f>
        <v>-943795.96311078093</v>
      </c>
      <c r="S768" s="25">
        <f t="shared" ca="1" si="527"/>
        <v>3003277.6621233076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3955590.6263678279</v>
      </c>
      <c r="R769" s="25">
        <f t="array" aca="1" ref="R769" ca="1">INDEX('Lorri 401b'!L:L,MATCH('Retirement Calculator'!A769,'Lorri 401b'!N:N,0),0)</f>
        <v>-968180.50486859039</v>
      </c>
      <c r="S769" s="25">
        <f t="shared" ca="1" si="527"/>
        <v>2987410.1214992376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3964143.1150062913</v>
      </c>
      <c r="R770" s="25">
        <f t="array" aca="1" ref="R770" ca="1">INDEX('Lorri 401b'!L:L,MATCH('Retirement Calculator'!A770,'Lorri 401b'!N:N,0),0)</f>
        <v>-992666.648883724</v>
      </c>
      <c r="S770" s="25">
        <f t="shared" ca="1" si="527"/>
        <v>2971476.4661225672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3972731.2390140817</v>
      </c>
      <c r="R771" s="25">
        <f t="array" aca="1" ref="R771" ca="1">INDEX('Lorri 401b'!L:L,MATCH('Retirement Calculator'!A771,'Lorri 401b'!N:N,0),0)</f>
        <v>-1017254.8184989208</v>
      </c>
      <c r="S771" s="25">
        <f t="shared" ca="1" si="527"/>
        <v>2955476.420515161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3981355.1468719044</v>
      </c>
      <c r="R772" s="25">
        <f t="array" aca="1" ref="R772" ca="1">INDEX('Lorri 401b'!L:L,MATCH('Retirement Calculator'!A772,'Lorri 401b'!N:N,0),0)</f>
        <v>-1041945.4388208474</v>
      </c>
      <c r="S772" s="25">
        <f t="shared" ca="1" si="527"/>
        <v>2939409.7080510571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3990014.9876791346</v>
      </c>
      <c r="R773" s="25">
        <f t="array" aca="1" ref="R773" ca="1">INDEX('Lorri 401b'!L:L,MATCH('Retirement Calculator'!A773,'Lorri 401b'!N:N,0),0)</f>
        <v>-1066738.9367274488</v>
      </c>
      <c r="S773" s="25">
        <f t="shared" ca="1" si="527"/>
        <v>2923276.0509516858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3998710.911156395</v>
      </c>
      <c r="R774" s="25">
        <f t="array" aca="1" ref="R774" ca="1">INDEX('Lorri 401b'!L:L,MATCH('Retirement Calculator'!A774,'Lorri 401b'!N:N,0),0)</f>
        <v>-1091635.7408753277</v>
      </c>
      <c r="S774" s="25">
        <f t="shared" ca="1" si="527"/>
        <v>2907075.1702810675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4007443.067648144</v>
      </c>
      <c r="R775" s="25">
        <f t="array" aca="1" ref="R775" ca="1">INDEX('Lorri 401b'!L:L,MATCH('Retirement Calculator'!A775,'Lorri 401b'!N:N,0),0)</f>
        <v>-1116636.2817071562</v>
      </c>
      <c r="S775" s="25">
        <f t="shared" ca="1" si="527"/>
        <v>2890806.785940988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4016211.6081252755</v>
      </c>
      <c r="R776" s="25">
        <f t="array" aca="1" ref="R776" ca="1">INDEX('Lorri 401b'!L:L,MATCH('Retirement Calculator'!A776,'Lorri 401b'!N:N,0),0)</f>
        <v>-1141740.9914591173</v>
      </c>
      <c r="S776" s="25">
        <f t="shared" ref="S776:S1030" ca="1" si="787">SUM(Q776:R776)</f>
        <v>2874470.6166661582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4025016.684187728</v>
      </c>
      <c r="R777" s="25">
        <f t="array" aca="1" ref="R777" ca="1">INDEX('Lorri 401b'!L:L,MATCH('Retirement Calculator'!A777,'Lorri 401b'!N:N,0),0)</f>
        <v>-1166950.3041683782</v>
      </c>
      <c r="S777" s="25">
        <f t="shared" ca="1" si="787"/>
        <v>2858066.38001935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4033858.4480671077</v>
      </c>
      <c r="R778" s="25">
        <f t="array" aca="1" ref="R778" ca="1">INDEX('Lorri 401b'!L:L,MATCH('Retirement Calculator'!A778,'Lorri 401b'!N:N,0),0)</f>
        <v>-1192264.6556805943</v>
      </c>
      <c r="S778" s="25">
        <f t="shared" ca="1" si="787"/>
        <v>2841593.7923865132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4042737.0526293181</v>
      </c>
      <c r="R779" s="25">
        <f t="array" aca="1" ref="R779" ca="1">INDEX('Lorri 401b'!L:L,MATCH('Retirement Calculator'!A779,'Lorri 401b'!N:N,0),0)</f>
        <v>-1217684.4836574446</v>
      </c>
      <c r="S779" s="25">
        <f t="shared" ca="1" si="787"/>
        <v>2825052.5689718733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4051652.6513772043</v>
      </c>
      <c r="R780" s="25">
        <f t="array" aca="1" ref="R780" ca="1">INDEX('Lorri 401b'!L:L,MATCH('Retirement Calculator'!A780,'Lorri 401b'!N:N,0),0)</f>
        <v>-1243210.2275841986</v>
      </c>
      <c r="S780" s="25">
        <f t="shared" ca="1" si="787"/>
        <v>2808442.4237930058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4060605.3984532068</v>
      </c>
      <c r="R781" s="25">
        <f t="array" aca="1" ref="R781" ca="1">INDEX('Lorri 401b'!L:L,MATCH('Retirement Calculator'!A781,'Lorri 401b'!N:N,0),0)</f>
        <v>-1268842.3287773139</v>
      </c>
      <c r="S781" s="25">
        <f t="shared" ca="1" si="787"/>
        <v>2791763.0696758926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4069595.4486420257</v>
      </c>
      <c r="R782" s="25">
        <f t="array" aca="1" ref="R782" ca="1">INDEX('Lorri 401b'!L:L,MATCH('Retirement Calculator'!A782,'Lorri 401b'!N:N,0),0)</f>
        <v>-1294581.2303920672</v>
      </c>
      <c r="S782" s="25">
        <f t="shared" ca="1" si="787"/>
        <v>2775014.2182499585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4078622.9573732982</v>
      </c>
      <c r="R783" s="25">
        <f t="array" aca="1" ref="R783" ca="1">INDEX('Lorri 401b'!L:L,MATCH('Retirement Calculator'!A783,'Lorri 401b'!N:N,0),0)</f>
        <v>-1320427.3774302155</v>
      </c>
      <c r="S783" s="25">
        <f t="shared" ca="1" si="787"/>
        <v>2758195.5799430828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4087688.0807242845</v>
      </c>
      <c r="R784" s="25">
        <f t="array" aca="1" ref="R784" ca="1">INDEX('Lorri 401b'!L:L,MATCH('Retirement Calculator'!A784,'Lorri 401b'!N:N,0),0)</f>
        <v>-1346381.2167476893</v>
      </c>
      <c r="S784" s="25">
        <f t="shared" ca="1" si="787"/>
        <v>2741306.863976595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4096790.9754225663</v>
      </c>
      <c r="R785" s="25">
        <f t="array" aca="1" ref="R785" ca="1">INDEX('Lorri 401b'!L:L,MATCH('Retirement Calculator'!A785,'Lorri 401b'!N:N,0),0)</f>
        <v>-1372443.1970623191</v>
      </c>
      <c r="S785" s="25">
        <f t="shared" ca="1" si="787"/>
        <v>2724347.7783602471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4105931.7988487575</v>
      </c>
      <c r="R786" s="25">
        <f t="array" aca="1" ref="R786" ca="1">INDEX('Lorri 401b'!L:L,MATCH('Retirement Calculator'!A786,'Lorri 401b'!N:N,0),0)</f>
        <v>-1398613.7689615933</v>
      </c>
      <c r="S786" s="25">
        <f t="shared" ca="1" si="787"/>
        <v>2707318.029887164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4115110.7090392248</v>
      </c>
      <c r="R787" s="25">
        <f t="array" aca="1" ref="R787" ca="1">INDEX('Lorri 401b'!L:L,MATCH('Retirement Calculator'!A787,'Lorri 401b'!N:N,0),0)</f>
        <v>-1424893.3849104478</v>
      </c>
      <c r="S787" s="25">
        <f t="shared" ca="1" si="787"/>
        <v>2690217.3241287768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4124327.8646888188</v>
      </c>
      <c r="R788" s="25">
        <f t="array" aca="1" ref="R788" ca="1">INDEX('Lorri 401b'!L:L,MATCH('Retirement Calculator'!A788,'Lorri 401b'!N:N,0),0)</f>
        <v>-1451282.4992590891</v>
      </c>
      <c r="S788" s="25">
        <f t="shared" ca="1" si="787"/>
        <v>2673045.3654297297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4133583.4251536196</v>
      </c>
      <c r="R789" s="25">
        <f t="array" aca="1" ref="R789" ca="1">INDEX('Lorri 401b'!L:L,MATCH('Retirement Calculator'!A789,'Lorri 401b'!N:N,0),0)</f>
        <v>-1477781.5682508498</v>
      </c>
      <c r="S789" s="25">
        <f t="shared" ca="1" si="787"/>
        <v>2655801.8569027698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4142877.5504536903</v>
      </c>
      <c r="R790" s="25">
        <f t="array" aca="1" ref="R790" ca="1">INDEX('Lorri 401b'!L:L,MATCH('Retirement Calculator'!A790,'Lorri 401b'!N:N,0),0)</f>
        <v>-1504391.0500300762</v>
      </c>
      <c r="S790" s="25">
        <f t="shared" ca="1" si="787"/>
        <v>2638486.5004236139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4152210.4012758448</v>
      </c>
      <c r="R791" s="25">
        <f t="array" aca="1" ref="R791" ca="1">INDEX('Lorri 401b'!L:L,MATCH('Retirement Calculator'!A791,'Lorri 401b'!N:N,0),0)</f>
        <v>-1531111.4046500493</v>
      </c>
      <c r="S791" s="25">
        <f t="shared" ca="1" si="787"/>
        <v>2621098.9966257955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4161582.1389764249</v>
      </c>
      <c r="R792" s="25">
        <f t="array" aca="1" ref="R792" ca="1">INDEX('Lorri 401b'!L:L,MATCH('Retirement Calculator'!A792,'Lorri 401b'!N:N,0),0)</f>
        <v>-1557943.094080939</v>
      </c>
      <c r="S792" s="25">
        <f t="shared" ca="1" si="787"/>
        <v>2603639.044895486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4170992.9255840909</v>
      </c>
      <c r="R793" s="25">
        <f t="array" aca="1" ref="R793" ca="1">INDEX('Lorri 401b'!L:L,MATCH('Retirement Calculator'!A793,'Lorri 401b'!N:N,0),0)</f>
        <v>-1584886.5822177907</v>
      </c>
      <c r="S793" s="25">
        <f t="shared" ca="1" si="787"/>
        <v>2586106.3433663002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4180442.9238026221</v>
      </c>
      <c r="R794" s="25">
        <f t="array" aca="1" ref="R794" ca="1">INDEX('Lorri 401b'!L:L,MATCH('Retirement Calculator'!A794,'Lorri 401b'!N:N,0),0)</f>
        <v>-1611942.334888546</v>
      </c>
      <c r="S794" s="25">
        <f t="shared" ca="1" si="787"/>
        <v>2568500.5889140759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4189932.2970137303</v>
      </c>
      <c r="R795" s="25">
        <f t="array" aca="1" ref="R795" ca="1">INDEX('Lorri 401b'!L:L,MATCH('Retirement Calculator'!A795,'Lorri 401b'!N:N,0),0)</f>
        <v>-1639110.8198620961</v>
      </c>
      <c r="S795" s="25">
        <f t="shared" ca="1" si="787"/>
        <v>2550821.4771516342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4199461.2092798846</v>
      </c>
      <c r="R796" s="25">
        <f t="array" aca="1" ref="R796" ca="1">INDEX('Lorri 401b'!L:L,MATCH('Retirement Calculator'!A796,'Lorri 401b'!N:N,0),0)</f>
        <v>-1666392.5068563693</v>
      </c>
      <c r="S796" s="25">
        <f t="shared" ca="1" si="787"/>
        <v>2533068.7024235153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4209029.8253471479</v>
      </c>
      <c r="R797" s="25">
        <f t="array" aca="1" ref="R797" ca="1">INDEX('Lorri 401b'!L:L,MATCH('Retirement Calculator'!A797,'Lorri 401b'!N:N,0),0)</f>
        <v>-1693787.867546452</v>
      </c>
      <c r="S797" s="25">
        <f t="shared" ca="1" si="787"/>
        <v>2515241.9578006957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4218638.310648025</v>
      </c>
      <c r="R798" s="25">
        <f t="array" aca="1" ref="R798" ca="1">INDEX('Lorri 401b'!L:L,MATCH('Retirement Calculator'!A798,'Lorri 401b'!N:N,0),0)</f>
        <v>-1721297.3755727434</v>
      </c>
      <c r="S798" s="25">
        <f t="shared" ca="1" si="787"/>
        <v>2497340.9350752817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4228286.8313043229</v>
      </c>
      <c r="R799" s="25">
        <f t="array" aca="1" ref="R799" ca="1">INDEX('Lorri 401b'!L:L,MATCH('Retirement Calculator'!A799,'Lorri 401b'!N:N,0),0)</f>
        <v>-1748921.5065491444</v>
      </c>
      <c r="S799" s="25">
        <f t="shared" ca="1" si="787"/>
        <v>2479365.3247551788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4237975.5541300215</v>
      </c>
      <c r="R800" s="25">
        <f t="array" aca="1" ref="R800" ca="1">INDEX('Lorri 401b'!L:L,MATCH('Retirement Calculator'!A800,'Lorri 401b'!N:N,0),0)</f>
        <v>-1776660.7380712803</v>
      </c>
      <c r="S800" s="25">
        <f t="shared" ca="1" si="787"/>
        <v>2461314.816058741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4247704.6466341605</v>
      </c>
      <c r="R801" s="25">
        <f t="array" aca="1" ref="R801" ca="1">INDEX('Lorri 401b'!L:L,MATCH('Retirement Calculator'!A801,'Lorri 401b'!N:N,0),0)</f>
        <v>-1804515.5497247586</v>
      </c>
      <c r="S801" s="25">
        <f t="shared" ca="1" si="787"/>
        <v>2443189.0969094019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4257474.2770237336</v>
      </c>
      <c r="R802" s="25">
        <f t="array" aca="1" ref="R802" ca="1">INDEX('Lorri 401b'!L:L,MATCH('Retirement Calculator'!A802,'Lorri 401b'!N:N,0),0)</f>
        <v>-1832486.4230934596</v>
      </c>
      <c r="S802" s="25">
        <f t="shared" ca="1" si="787"/>
        <v>2424987.853930274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4267284.6142065963</v>
      </c>
      <c r="R803" s="25">
        <f t="array" aca="1" ref="R803" ca="1">INDEX('Lorri 401b'!L:L,MATCH('Retirement Calculator'!A803,'Lorri 401b'!N:N,0),0)</f>
        <v>-1860573.8417678636</v>
      </c>
      <c r="S803" s="25">
        <f t="shared" ca="1" si="787"/>
        <v>2406710.7724387329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4277135.8277943879</v>
      </c>
      <c r="R804" s="25">
        <f t="array" aca="1" ref="R804" ca="1">INDEX('Lorri 401b'!L:L,MATCH('Retirement Calculator'!A804,'Lorri 401b'!N:N,0),0)</f>
        <v>-1888778.2913534108</v>
      </c>
      <c r="S804" s="25">
        <f t="shared" ca="1" si="787"/>
        <v>2388357.5364409769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4287028.0881054616</v>
      </c>
      <c r="R805" s="25">
        <f t="array" aca="1" ref="R805" ca="1">INDEX('Lorri 401b'!L:L,MATCH('Retirement Calculator'!A805,'Lorri 401b'!N:N,0),0)</f>
        <v>-1917100.2594788978</v>
      </c>
      <c r="S805" s="25">
        <f t="shared" ca="1" si="787"/>
        <v>2369927.8286265638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4296961.5661678314</v>
      </c>
      <c r="R806" s="25">
        <f t="array" aca="1" ref="R806" ca="1">INDEX('Lorri 401b'!L:L,MATCH('Retirement Calculator'!A806,'Lorri 401b'!N:N,0),0)</f>
        <v>-1945540.2358049077</v>
      </c>
      <c r="S806" s="25">
        <f t="shared" ca="1" si="787"/>
        <v>2351421.3303629234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4306936.4337221282</v>
      </c>
      <c r="R807" s="25">
        <f t="array" aca="1" ref="R807" ca="1">INDEX('Lorri 401b'!L:L,MATCH('Retirement Calculator'!A807,'Lorri 401b'!N:N,0),0)</f>
        <v>-1974098.712032276</v>
      </c>
      <c r="S807" s="25">
        <f t="shared" ca="1" si="787"/>
        <v>2332837.721689852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4316952.8632245678</v>
      </c>
      <c r="R808" s="25">
        <f t="array" aca="1" ref="R808" ca="1">INDEX('Lorri 401b'!L:L,MATCH('Retirement Calculator'!A808,'Lorri 401b'!N:N,0),0)</f>
        <v>-2002776.1819105917</v>
      </c>
      <c r="S808" s="25">
        <f t="shared" ca="1" si="787"/>
        <v>2314176.6813139762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4327011.0278499341</v>
      </c>
      <c r="R809" s="25">
        <f t="array" aca="1" ref="R809" ca="1">INDEX('Lorri 401b'!L:L,MATCH('Retirement Calculator'!A809,'Lorri 401b'!N:N,0),0)</f>
        <v>-2031573.1412467337</v>
      </c>
      <c r="S809" s="25">
        <f t="shared" ca="1" si="787"/>
        <v>2295437.8866032003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4337111.1014945731</v>
      </c>
      <c r="R810" s="25">
        <f t="array" aca="1" ref="R810" ca="1">INDEX('Lorri 401b'!L:L,MATCH('Retirement Calculator'!A810,'Lorri 401b'!N:N,0),0)</f>
        <v>-2060490.0879134431</v>
      </c>
      <c r="S810" s="25">
        <f t="shared" ca="1" si="787"/>
        <v>2276621.0135811297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4347253.2587793982</v>
      </c>
      <c r="R811" s="25">
        <f t="array" aca="1" ref="R811" ca="1">INDEX('Lorri 401b'!L:L,MATCH('Retirement Calculator'!A811,'Lorri 401b'!N:N,0),0)</f>
        <v>-2089527.5218579303</v>
      </c>
      <c r="S811" s="25">
        <f t="shared" ca="1" si="787"/>
        <v>2257725.7369214678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4357437.6750529101</v>
      </c>
      <c r="R812" s="25">
        <f t="array" aca="1" ref="R812" ca="1">INDEX('Lorri 401b'!L:L,MATCH('Retirement Calculator'!A812,'Lorri 401b'!N:N,0),0)</f>
        <v>-2118685.9451105194</v>
      </c>
      <c r="S812" s="25">
        <f t="shared" ca="1" si="787"/>
        <v>2238751.7299423907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4367664.5263942285</v>
      </c>
      <c r="R813" s="25">
        <f t="array" aca="1" ref="R813" ca="1">INDEX('Lorri 401b'!L:L,MATCH('Retirement Calculator'!A813,'Lorri 401b'!N:N,0),0)</f>
        <v>-2147965.8617933276</v>
      </c>
      <c r="S813" s="25">
        <f t="shared" ca="1" si="787"/>
        <v>2219698.6646009008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4377933.9896161351</v>
      </c>
      <c r="R814" s="25">
        <f t="array" aca="1" ref="R814" ca="1">INDEX('Lorri 401b'!L:L,MATCH('Retirement Calculator'!A814,'Lorri 401b'!N:N,0),0)</f>
        <v>-2177367.7781289811</v>
      </c>
      <c r="S814" s="25">
        <f t="shared" ca="1" si="787"/>
        <v>2200566.211487154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4388246.242268133</v>
      </c>
      <c r="R815" s="25">
        <f t="array" aca="1" ref="R815" ca="1">INDEX('Lorri 401b'!L:L,MATCH('Retirement Calculator'!A815,'Lorri 401b'!N:N,0),0)</f>
        <v>-2206892.2024493665</v>
      </c>
      <c r="S815" s="25">
        <f t="shared" ca="1" si="787"/>
        <v>2181354.0398187665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4398601.4626395144</v>
      </c>
      <c r="R816" s="25">
        <f t="array" aca="1" ref="R816" ca="1">INDEX('Lorri 401b'!L:L,MATCH('Retirement Calculator'!A816,'Lorri 401b'!N:N,0),0)</f>
        <v>-2236539.6452044202</v>
      </c>
      <c r="S816" s="25">
        <f t="shared" ca="1" si="787"/>
        <v>2162061.8174350942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4408999.829762443</v>
      </c>
      <c r="R817" s="25">
        <f t="array" aca="1" ref="R817" ca="1">INDEX('Lorri 401b'!L:L,MATCH('Retirement Calculator'!A817,'Lorri 401b'!N:N,0),0)</f>
        <v>-2266310.6189709529</v>
      </c>
      <c r="S817" s="25">
        <f t="shared" ca="1" si="787"/>
        <v>2142689.21079149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4419441.5234150505</v>
      </c>
      <c r="R818" s="25">
        <f t="array" aca="1" ref="R818" ca="1">INDEX('Lorri 401b'!L:L,MATCH('Retirement Calculator'!A818,'Lorri 401b'!N:N,0),0)</f>
        <v>-2296205.638461513</v>
      </c>
      <c r="S818" s="25">
        <f t="shared" ca="1" si="787"/>
        <v>2123235.8849535375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4429926.7241245443</v>
      </c>
      <c r="R819" s="25">
        <f t="array" aca="1" ref="R819" ca="1">INDEX('Lorri 401b'!L:L,MATCH('Retirement Calculator'!A819,'Lorri 401b'!N:N,0),0)</f>
        <v>-2326225.2205332839</v>
      </c>
      <c r="S819" s="25">
        <f t="shared" ca="1" si="787"/>
        <v>2103701.5035912604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4440455.6131703276</v>
      </c>
      <c r="R820" s="25">
        <f t="array" aca="1" ref="R820" ca="1">INDEX('Lorri 401b'!L:L,MATCH('Retirement Calculator'!A820,'Lorri 401b'!N:N,0),0)</f>
        <v>-2356369.8841970204</v>
      </c>
      <c r="S820" s="25">
        <f t="shared" ca="1" si="787"/>
        <v>2084085.7289733072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4451028.3725871351</v>
      </c>
      <c r="R821" s="25">
        <f t="array" aca="1" ref="R821" ca="1">INDEX('Lorri 401b'!L:L,MATCH('Retirement Calculator'!A821,'Lorri 401b'!N:N,0),0)</f>
        <v>-2386640.1506260224</v>
      </c>
      <c r="S821" s="25">
        <f t="shared" ca="1" si="787"/>
        <v>2064388.2219611127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4461645.1851681788</v>
      </c>
      <c r="R822" s="25">
        <f t="array" aca="1" ref="R822" ca="1">INDEX('Lorri 401b'!L:L,MATCH('Retirement Calculator'!A822,'Lorri 401b'!N:N,0),0)</f>
        <v>-2417036.5431651454</v>
      </c>
      <c r="S822" s="25">
        <f t="shared" ca="1" si="787"/>
        <v>2044608.6420030333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4472306.2344683101</v>
      </c>
      <c r="R823" s="25">
        <f t="array" aca="1" ref="R823" ca="1">INDEX('Lorri 401b'!L:L,MATCH('Retirement Calculator'!A823,'Lorri 401b'!N:N,0),0)</f>
        <v>-2447559.5873398483</v>
      </c>
      <c r="S823" s="25">
        <f t="shared" ca="1" si="787"/>
        <v>2024746.6471284619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4483011.7048071921</v>
      </c>
      <c r="R824" s="25">
        <f t="array" aca="1" ref="R824" ca="1">INDEX('Lorri 401b'!L:L,MATCH('Retirement Calculator'!A824,'Lorri 401b'!N:N,0),0)</f>
        <v>-2478209.8108652788</v>
      </c>
      <c r="S824" s="25">
        <f t="shared" ca="1" si="787"/>
        <v>2004801.8939419133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4493761.7812724859</v>
      </c>
      <c r="R825" s="25">
        <f t="array" aca="1" ref="R825" ca="1">INDEX('Lorri 401b'!L:L,MATCH('Retirement Calculator'!A825,'Lorri 401b'!N:N,0),0)</f>
        <v>-2508987.7436553985</v>
      </c>
      <c r="S825" s="25">
        <f t="shared" ca="1" si="787"/>
        <v>1984774.0376170874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4504556.649723052</v>
      </c>
      <c r="R826" s="25">
        <f t="array" aca="1" ref="R826" ca="1">INDEX('Lorri 401b'!L:L,MATCH('Retirement Calculator'!A826,'Lorri 401b'!N:N,0),0)</f>
        <v>-2539893.9178321441</v>
      </c>
      <c r="S826" s="25">
        <f t="shared" ca="1" si="787"/>
        <v>1964662.731890908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4515396.4967921618</v>
      </c>
      <c r="R827" s="25">
        <f t="array" aca="1" ref="R827" ca="1">INDEX('Lorri 401b'!L:L,MATCH('Retirement Calculator'!A827,'Lorri 401b'!N:N,0),0)</f>
        <v>-2570928.8677346259</v>
      </c>
      <c r="S827" s="25">
        <f t="shared" ca="1" si="787"/>
        <v>1944467.6290575359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4526281.5098907268</v>
      </c>
      <c r="R828" s="25">
        <f t="array" aca="1" ref="R828" ca="1">INDEX('Lorri 401b'!L:L,MATCH('Retirement Calculator'!A828,'Lorri 401b'!N:N,0),0)</f>
        <v>-2602093.1299283681</v>
      </c>
      <c r="S828" s="25">
        <f t="shared" ca="1" si="787"/>
        <v>1924188.3799623586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4537211.8772105351</v>
      </c>
      <c r="R829" s="25">
        <f t="array" aca="1" ref="R829" ca="1">INDEX('Lorri 401b'!L:L,MATCH('Retirement Calculator'!A829,'Lorri 401b'!N:N,0),0)</f>
        <v>-2633387.2432145844</v>
      </c>
      <c r="S829" s="25">
        <f t="shared" ca="1" si="787"/>
        <v>1903824.6339959507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4548187.7877275096</v>
      </c>
      <c r="R830" s="25">
        <f t="array" aca="1" ref="R830" ca="1">INDEX('Lorri 401b'!L:L,MATCH('Retirement Calculator'!A830,'Lorri 401b'!N:N,0),0)</f>
        <v>-2664811.7486394932</v>
      </c>
      <c r="S830" s="25">
        <f t="shared" ca="1" si="787"/>
        <v>1883376.0390880164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4559209.4312049719</v>
      </c>
      <c r="R831" s="25">
        <f t="array" aca="1" ref="R831" ca="1">INDEX('Lorri 401b'!L:L,MATCH('Retirement Calculator'!A831,'Lorri 401b'!N:N,0),0)</f>
        <v>-2696367.1895036725</v>
      </c>
      <c r="S831" s="25">
        <f t="shared" ca="1" si="787"/>
        <v>1862842.2417012993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4570276.9981969232</v>
      </c>
      <c r="R832" s="25">
        <f t="array" aca="1" ref="R832" ca="1">INDEX('Lorri 401b'!L:L,MATCH('Retirement Calculator'!A832,'Lorri 401b'!N:N,0),0)</f>
        <v>-2728054.1113714525</v>
      </c>
      <c r="S832" s="25">
        <f t="shared" ca="1" si="787"/>
        <v>1842222.8868254707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4581390.6800513407</v>
      </c>
      <c r="R833" s="25">
        <f t="array" aca="1" ref="R833" ca="1">INDEX('Lorri 401b'!L:L,MATCH('Retirement Calculator'!A833,'Lorri 401b'!N:N,0),0)</f>
        <v>-2759873.0620803479</v>
      </c>
      <c r="S833" s="25">
        <f t="shared" ca="1" si="787"/>
        <v>1821517.6179709928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4592550.6689134855</v>
      </c>
      <c r="R834" s="25">
        <f t="array" aca="1" ref="R834" ca="1">INDEX('Lorri 401b'!L:L,MATCH('Retirement Calculator'!A834,'Lorri 401b'!N:N,0),0)</f>
        <v>-2791824.5917505305</v>
      </c>
      <c r="S834" s="25">
        <f t="shared" ca="1" si="787"/>
        <v>1800726.077162955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4603757.1577292224</v>
      </c>
      <c r="R835" s="25">
        <f t="array" aca="1" ref="R835" ca="1">INDEX('Lorri 401b'!L:L,MATCH('Retirement Calculator'!A835,'Lorri 401b'!N:N,0),0)</f>
        <v>-2823909.2527943389</v>
      </c>
      <c r="S835" s="25">
        <f t="shared" ca="1" si="787"/>
        <v>1779847.9049348836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4615010.3402483584</v>
      </c>
      <c r="R836" s="25">
        <f t="array" aca="1" ref="R836" ca="1">INDEX('Lorri 401b'!L:L,MATCH('Retirement Calculator'!A836,'Lorri 401b'!N:N,0),0)</f>
        <v>-2856127.59992583</v>
      </c>
      <c r="S836" s="25">
        <f t="shared" ca="1" si="787"/>
        <v>1758882.7403225284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4626310.4110279903</v>
      </c>
      <c r="R837" s="25">
        <f t="array" aca="1" ref="R837" ca="1">INDEX('Lorri 401b'!L:L,MATCH('Retirement Calculator'!A837,'Lorri 401b'!N:N,0),0)</f>
        <v>-2888480.1901703686</v>
      </c>
      <c r="S837" s="25">
        <f t="shared" ca="1" si="787"/>
        <v>1737830.2208576216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4637657.5654358706</v>
      </c>
      <c r="R838" s="25">
        <f t="array" aca="1" ref="R838" ca="1">INDEX('Lorri 401b'!L:L,MATCH('Retirement Calculator'!A838,'Lorri 401b'!N:N,0),0)</f>
        <v>-2920967.5828742599</v>
      </c>
      <c r="S838" s="25">
        <f t="shared" ca="1" si="787"/>
        <v>1716689.9825616106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4649051.9996537846</v>
      </c>
      <c r="R839" s="25">
        <f t="array" aca="1" ref="R839" ca="1">INDEX('Lorri 401b'!L:L,MATCH('Retirement Calculator'!A839,'Lorri 401b'!N:N,0),0)</f>
        <v>-2953590.3397144172</v>
      </c>
      <c r="S839" s="25">
        <f t="shared" ca="1" si="787"/>
        <v>1695461.6599393673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4660493.9106809394</v>
      </c>
      <c r="R840" s="25">
        <f t="array" aca="1" ref="R840" ca="1">INDEX('Lorri 401b'!L:L,MATCH('Retirement Calculator'!A840,'Lorri 401b'!N:N,0),0)</f>
        <v>-2986349.024708075</v>
      </c>
      <c r="S840" s="25">
        <f t="shared" ca="1" si="787"/>
        <v>1674144.8859728645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4671983.4963373737</v>
      </c>
      <c r="R841" s="25">
        <f t="array" aca="1" ref="R841" ca="1">INDEX('Lorri 401b'!L:L,MATCH('Retirement Calculator'!A841,'Lorri 401b'!N:N,0),0)</f>
        <v>-3019244.2042225399</v>
      </c>
      <c r="S841" s="25">
        <f t="shared" ca="1" si="787"/>
        <v>1652739.2921148338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4683520.9552673772</v>
      </c>
      <c r="R842" s="25">
        <f t="array" aca="1" ref="R842" ca="1">INDEX('Lorri 401b'!L:L,MATCH('Retirement Calculator'!A842,'Lorri 401b'!N:N,0),0)</f>
        <v>-3052276.4469849817</v>
      </c>
      <c r="S842" s="25">
        <f t="shared" ca="1" si="787"/>
        <v>1631244.5082823955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4695106.4869429218</v>
      </c>
      <c r="R843" s="25">
        <f t="array" aca="1" ref="R843" ca="1">INDEX('Lorri 401b'!L:L,MATCH('Retirement Calculator'!A843,'Lorri 401b'!N:N,0),0)</f>
        <v>-3085446.3240922671</v>
      </c>
      <c r="S843" s="25">
        <f t="shared" ca="1" si="787"/>
        <v>1609660.1628506547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4706740.2916671149</v>
      </c>
      <c r="R844" s="25">
        <f t="array" aca="1" ref="R844" ca="1">INDEX('Lorri 401b'!L:L,MATCH('Retirement Calculator'!A844,'Lorri 401b'!N:N,0),0)</f>
        <v>-3118754.4090208327</v>
      </c>
      <c r="S844" s="25">
        <f t="shared" ca="1" si="787"/>
        <v>1587985.8826462822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4718422.5705776587</v>
      </c>
      <c r="R845" s="25">
        <f t="array" aca="1" ref="R845" ca="1">INDEX('Lorri 401b'!L:L,MATCH('Retirement Calculator'!A845,'Lorri 401b'!N:N,0),0)</f>
        <v>-3152201.2776366007</v>
      </c>
      <c r="S845" s="25">
        <f t="shared" ca="1" si="787"/>
        <v>1566221.2929410581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4730153.5256503299</v>
      </c>
      <c r="R846" s="25">
        <f t="array" aca="1" ref="R846" ca="1">INDEX('Lorri 401b'!L:L,MATCH('Retirement Calculator'!A846,'Lorri 401b'!N:N,0),0)</f>
        <v>-3185787.5082049342</v>
      </c>
      <c r="S846" s="25">
        <f t="shared" ca="1" si="787"/>
        <v>1544366.0174453957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4741933.3597024707</v>
      </c>
      <c r="R847" s="25">
        <f t="array" aca="1" ref="R847" ca="1">INDEX('Lorri 401b'!L:L,MATCH('Retirement Calculator'!A847,'Lorri 401b'!N:N,0),0)</f>
        <v>-3219513.6814006357</v>
      </c>
      <c r="S847" s="25">
        <f t="shared" ca="1" si="787"/>
        <v>1522419.678301835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4753762.2763964953</v>
      </c>
      <c r="R848" s="25">
        <f t="array" aca="1" ref="R848" ca="1">INDEX('Lorri 401b'!L:L,MATCH('Retirement Calculator'!A848,'Lorri 401b'!N:N,0),0)</f>
        <v>-3253380.3803179865</v>
      </c>
      <c r="S848" s="25">
        <f t="shared" ca="1" si="787"/>
        <v>1500381.8960785088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4765640.4802434118</v>
      </c>
      <c r="R849" s="25">
        <f t="array" aca="1" ref="R849" ca="1">INDEX('Lorri 401b'!L:L,MATCH('Retirement Calculator'!A849,'Lorri 401b'!N:N,0),0)</f>
        <v>-3287388.190480826</v>
      </c>
      <c r="S849" s="25">
        <f t="shared" ca="1" si="787"/>
        <v>1478252.2897625859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4777568.1766063571</v>
      </c>
      <c r="R850" s="25">
        <f t="array" aca="1" ref="R850" ca="1">INDEX('Lorri 401b'!L:L,MATCH('Retirement Calculator'!A850,'Lorri 401b'!N:N,0),0)</f>
        <v>-3321537.6998526771</v>
      </c>
      <c r="S850" s="25">
        <f t="shared" ca="1" si="787"/>
        <v>1456030.47675368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4789545.5717041474</v>
      </c>
      <c r="R851" s="25">
        <f t="array" aca="1" ref="R851" ca="1">INDEX('Lorri 401b'!L:L,MATCH('Retirement Calculator'!A851,'Lorri 401b'!N:N,0),0)</f>
        <v>-3355829.4988469109</v>
      </c>
      <c r="S851" s="25">
        <f t="shared" ca="1" si="787"/>
        <v>1433716.0728572365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4801572.8726148456</v>
      </c>
      <c r="R852" s="25">
        <f t="array" aca="1" ref="R852" ca="1">INDEX('Lorri 401b'!L:L,MATCH('Retirement Calculator'!A852,'Lorri 401b'!N:N,0),0)</f>
        <v>-3390264.1803369541</v>
      </c>
      <c r="S852" s="25">
        <f t="shared" ca="1" si="787"/>
        <v>1411308.6922778916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4813650.2872793386</v>
      </c>
      <c r="R853" s="25">
        <f t="array" aca="1" ref="R853" ca="1">INDEX('Lorri 401b'!L:L,MATCH('Retirement Calculator'!A853,'Lorri 401b'!N:N,0),0)</f>
        <v>-3424842.3396665393</v>
      </c>
      <c r="S853" s="25">
        <f t="shared" ca="1" si="787"/>
        <v>1388807.9476127992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4825778.0245049335</v>
      </c>
      <c r="R854" s="25">
        <f t="array" aca="1" ref="R854" ca="1">INDEX('Lorri 401b'!L:L,MATCH('Retirement Calculator'!A854,'Lorri 401b'!N:N,0),0)</f>
        <v>-3459564.5746599976</v>
      </c>
      <c r="S854" s="25">
        <f t="shared" ca="1" si="787"/>
        <v>1366213.4498449359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4837956.2939689681</v>
      </c>
      <c r="R855" s="25">
        <f t="array" aca="1" ref="R855" ca="1">INDEX('Lorri 401b'!L:L,MATCH('Retirement Calculator'!A855,'Lorri 401b'!N:N,0),0)</f>
        <v>-3494431.4856325956</v>
      </c>
      <c r="S855" s="25">
        <f t="shared" ca="1" si="787"/>
        <v>1343524.8083363725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4850185.306222436</v>
      </c>
      <c r="R856" s="25">
        <f t="array" aca="1" ref="R856" ca="1">INDEX('Lorri 401b'!L:L,MATCH('Retirement Calculator'!A856,'Lorri 401b'!N:N,0),0)</f>
        <v>-3529443.6754009128</v>
      </c>
      <c r="S856" s="25">
        <f t="shared" ca="1" si="787"/>
        <v>1320741.6308215233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4862465.2726936266</v>
      </c>
      <c r="R857" s="25">
        <f t="array" aca="1" ref="R857" ca="1">INDEX('Lorri 401b'!L:L,MATCH('Retirement Calculator'!A857,'Lorri 401b'!N:N,0),0)</f>
        <v>-3564601.7492932645</v>
      </c>
      <c r="S857" s="25">
        <f t="shared" ca="1" si="787"/>
        <v>1297863.5234003621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4874796.4056917811</v>
      </c>
      <c r="R858" s="25">
        <f t="array" aca="1" ref="R858" ca="1">INDEX('Lorri 401b'!L:L,MATCH('Retirement Calculator'!A858,'Lorri 401b'!N:N,0),0)</f>
        <v>-3599906.3151601674</v>
      </c>
      <c r="S858" s="25">
        <f t="shared" ca="1" si="787"/>
        <v>1274890.0905316137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4887178.9184107613</v>
      </c>
      <c r="R859" s="25">
        <f t="array" aca="1" ref="R859" ca="1">INDEX('Lorri 401b'!L:L,MATCH('Retirement Calculator'!A859,'Lorri 401b'!N:N,0),0)</f>
        <v>-3635357.9833848495</v>
      </c>
      <c r="S859" s="25">
        <f t="shared" ca="1" si="787"/>
        <v>1251820.9350259118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4899613.0249327365</v>
      </c>
      <c r="R860" s="25">
        <f t="array" aca="1" ref="R860" ca="1">INDEX('Lorri 401b'!L:L,MATCH('Retirement Calculator'!A860,'Lorri 401b'!N:N,0),0)</f>
        <v>-3670957.3668938009</v>
      </c>
      <c r="S860" s="25">
        <f t="shared" ca="1" si="787"/>
        <v>1228655.6580389356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4912098.9402318867</v>
      </c>
      <c r="R861" s="25">
        <f t="array" aca="1" ref="R861" ca="1">INDEX('Lorri 401b'!L:L,MATCH('Retirement Calculator'!A861,'Lorri 401b'!N:N,0),0)</f>
        <v>-3706705.0811673729</v>
      </c>
      <c r="S861" s="25">
        <f t="shared" ca="1" si="787"/>
        <v>1205393.8590645138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4924636.8801781172</v>
      </c>
      <c r="R862" s="25">
        <f t="array" aca="1" ref="R862" ca="1">INDEX('Lorri 401b'!L:L,MATCH('Retirement Calculator'!A862,'Lorri 401b'!N:N,0),0)</f>
        <v>-3742601.7442504182</v>
      </c>
      <c r="S862" s="25">
        <f t="shared" ca="1" si="787"/>
        <v>1182035.135927699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4937227.0615407899</v>
      </c>
      <c r="R863" s="25">
        <f t="array" aca="1" ref="R863" ca="1">INDEX('Lorri 401b'!L:L,MATCH('Retirement Calculator'!A863,'Lorri 401b'!N:N,0),0)</f>
        <v>-3778647.976762976</v>
      </c>
      <c r="S863" s="25">
        <f t="shared" ca="1" si="787"/>
        <v>1158579.0847778139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4949869.7019924736</v>
      </c>
      <c r="R864" s="25">
        <f t="array" aca="1" ref="R864" ca="1">INDEX('Lorri 401b'!L:L,MATCH('Retirement Calculator'!A864,'Lorri 401b'!N:N,0),0)</f>
        <v>-3814844.401911003</v>
      </c>
      <c r="S864" s="25">
        <f t="shared" ca="1" si="787"/>
        <v>1135025.3000814705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4962565.0201127063</v>
      </c>
      <c r="R865" s="25">
        <f t="array" aca="1" ref="R865" ca="1">INDEX('Lorri 401b'!L:L,MATCH('Retirement Calculator'!A865,'Lorri 401b'!N:N,0),0)</f>
        <v>-3851191.645497147</v>
      </c>
      <c r="S865" s="25">
        <f t="shared" ca="1" si="787"/>
        <v>1111373.3746155594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4975313.2353917733</v>
      </c>
      <c r="R866" s="25">
        <f t="array" aca="1" ref="R866" ca="1">INDEX('Lorri 401b'!L:L,MATCH('Retirement Calculator'!A866,'Lorri 401b'!N:N,0),0)</f>
        <v>-3887690.3359315665</v>
      </c>
      <c r="S866" s="25">
        <f t="shared" ca="1" si="787"/>
        <v>1087622.8994602067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4988114.5682345033</v>
      </c>
      <c r="R867" s="25">
        <f t="array" aca="1" ref="R867" ca="1">INDEX('Lorri 401b'!L:L,MATCH('Retirement Calculator'!A867,'Lorri 401b'!N:N,0),0)</f>
        <v>-3924341.1042427961</v>
      </c>
      <c r="S867" s="25">
        <f t="shared" ca="1" si="787"/>
        <v>1063773.4639917072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5000969.2399640782</v>
      </c>
      <c r="R868" s="25">
        <f t="array" aca="1" ref="R868" ca="1">INDEX('Lorri 401b'!L:L,MATCH('Retirement Calculator'!A868,'Lorri 401b'!N:N,0),0)</f>
        <v>-3961144.5840886557</v>
      </c>
      <c r="S868" s="25">
        <f t="shared" ca="1" si="787"/>
        <v>1039824.6558754225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5013877.4728258597</v>
      </c>
      <c r="R869" s="25">
        <f t="array" aca="1" ref="R869" ca="1">INDEX('Lorri 401b'!L:L,MATCH('Retirement Calculator'!A869,'Lorri 401b'!N:N,0),0)</f>
        <v>-3998101.4117672062</v>
      </c>
      <c r="S869" s="25">
        <f t="shared" ca="1" si="787"/>
        <v>1015776.0610586535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5026839.4899912318</v>
      </c>
      <c r="R870" s="25">
        <f t="array" aca="1" ref="R870" ca="1">INDEX('Lorri 401b'!L:L,MATCH('Retirement Calculator'!A870,'Lorri 401b'!N:N,0),0)</f>
        <v>-4035212.2262277505</v>
      </c>
      <c r="S870" s="25">
        <f t="shared" ca="1" si="787"/>
        <v>991627.26376348129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5039855.5155614596</v>
      </c>
      <c r="R871" s="25">
        <f t="array" aca="1" ref="R871" ca="1">INDEX('Lorri 401b'!L:L,MATCH('Retirement Calculator'!A871,'Lorri 401b'!N:N,0),0)</f>
        <v>-4072477.6690818807</v>
      </c>
      <c r="S871" s="25">
        <f t="shared" ca="1" si="787"/>
        <v>967377.84647957888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5052925.7745715631</v>
      </c>
      <c r="R872" s="25">
        <f t="array" aca="1" ref="R872" ca="1">INDEX('Lorri 401b'!L:L,MATCH('Retirement Calculator'!A872,'Lorri 401b'!N:N,0),0)</f>
        <v>-4109898.3846145696</v>
      </c>
      <c r="S872" s="25">
        <f t="shared" ca="1" si="787"/>
        <v>943027.38995699352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5066050.4929942088</v>
      </c>
      <c r="R873" s="25">
        <f t="array" aca="1" ref="R873" ca="1">INDEX('Lorri 401b'!L:L,MATCH('Retirement Calculator'!A873,'Lorri 401b'!N:N,0),0)</f>
        <v>-4147475.0197953116</v>
      </c>
      <c r="S873" s="25">
        <f t="shared" ca="1" si="787"/>
        <v>918575.47319889721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5079229.8977436153</v>
      </c>
      <c r="R874" s="25">
        <f t="array" aca="1" ref="R874" ca="1">INDEX('Lorri 401b'!L:L,MATCH('Retirement Calculator'!A874,'Lorri 401b'!N:N,0),0)</f>
        <v>-4185208.2242893064</v>
      </c>
      <c r="S874" s="25">
        <f t="shared" ca="1" si="787"/>
        <v>894021.67345430888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5092464.2166794781</v>
      </c>
      <c r="R875" s="25">
        <f t="array" aca="1" ref="R875" ca="1">INDEX('Lorri 401b'!L:L,MATCH('Retirement Calculator'!A875,'Lorri 401b'!N:N,0),0)</f>
        <v>-4223098.6504686931</v>
      </c>
      <c r="S875" s="25">
        <f t="shared" ca="1" si="787"/>
        <v>869365.56621078495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5105753.6786109069</v>
      </c>
      <c r="R876" s="25">
        <f t="array" aca="1" ref="R876" ca="1">INDEX('Lorri 401b'!L:L,MATCH('Retirement Calculator'!A876,'Lorri 401b'!N:N,0),0)</f>
        <v>-4261146.953423827</v>
      </c>
      <c r="S876" s="25">
        <f t="shared" ca="1" si="787"/>
        <v>844606.72518707998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5119098.5133003835</v>
      </c>
      <c r="R877" s="25">
        <f t="array" aca="1" ref="R877" ca="1">INDEX('Lorri 401b'!L:L,MATCH('Retirement Calculator'!A877,'Lorri 401b'!N:N,0),0)</f>
        <v>-4299353.7909746077</v>
      </c>
      <c r="S877" s="25">
        <f t="shared" ca="1" si="787"/>
        <v>819744.72232577577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5132498.9514677329</v>
      </c>
      <c r="R878" s="25">
        <f t="array" aca="1" ref="R878" ca="1">INDEX('Lorri 401b'!L:L,MATCH('Retirement Calculator'!A878,'Lorri 401b'!N:N,0),0)</f>
        <v>-4337719.82368185</v>
      </c>
      <c r="S878" s="25">
        <f t="shared" ca="1" si="787"/>
        <v>794779.12778588291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5145955.2247941121</v>
      </c>
      <c r="R879" s="25">
        <f t="array" aca="1" ref="R879" ca="1">INDEX('Lorri 401b'!L:L,MATCH('Retirement Calculator'!A879,'Lorri 401b'!N:N,0),0)</f>
        <v>-4376245.7148587052</v>
      </c>
      <c r="S879" s="25">
        <f t="shared" ca="1" si="787"/>
        <v>769709.50993540697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5159467.5659260182</v>
      </c>
      <c r="R880" s="25">
        <f t="array" aca="1" ref="R880" ca="1">INDEX('Lorri 401b'!L:L,MATCH('Retirement Calculator'!A880,'Lorri 401b'!N:N,0),0)</f>
        <v>-4414932.1305821314</v>
      </c>
      <c r="S880" s="25">
        <f t="shared" ca="1" si="787"/>
        <v>744535.43534388673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5173036.2084793076</v>
      </c>
      <c r="R881" s="25">
        <f t="array" aca="1" ref="R881" ca="1">INDEX('Lorri 401b'!L:L,MATCH('Retirement Calculator'!A881,'Lorri 401b'!N:N,0),0)</f>
        <v>-4453779.739704405</v>
      </c>
      <c r="S881" s="25">
        <f t="shared" ca="1" si="787"/>
        <v>719256.46877490263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5186661.3870432358</v>
      </c>
      <c r="R882" s="25">
        <f t="array" aca="1" ref="R882" ca="1">INDEX('Lorri 401b'!L:L,MATCH('Retirement Calculator'!A882,'Lorri 401b'!N:N,0),0)</f>
        <v>-4492789.2138646878</v>
      </c>
      <c r="S882" s="25">
        <f t="shared" ca="1" si="787"/>
        <v>693872.17317854799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5200343.337184513</v>
      </c>
      <c r="R883" s="25">
        <f t="array" aca="1" ref="R883" ca="1">INDEX('Lorri 401b'!L:L,MATCH('Retirement Calculator'!A883,'Lorri 401b'!N:N,0),0)</f>
        <v>-4531961.2275006389</v>
      </c>
      <c r="S883" s="25">
        <f t="shared" ca="1" si="787"/>
        <v>668382.10968387406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5214082.2954513794</v>
      </c>
      <c r="R884" s="25">
        <f t="array" aca="1" ref="R884" ca="1">INDEX('Lorri 401b'!L:L,MATCH('Retirement Calculator'!A884,'Lorri 401b'!N:N,0),0)</f>
        <v>-4571296.4578600731</v>
      </c>
      <c r="S884" s="25">
        <f t="shared" ca="1" si="787"/>
        <v>642785.83759130631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5227878.4993776912</v>
      </c>
      <c r="R885" s="25">
        <f t="array" aca="1" ref="R885" ca="1">INDEX('Lorri 401b'!L:L,MATCH('Retirement Calculator'!A885,'Lorri 401b'!N:N,0),0)</f>
        <v>-4610795.5850126715</v>
      </c>
      <c r="S885" s="25">
        <f t="shared" ca="1" si="787"/>
        <v>617082.91436501965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5241732.1874870285</v>
      </c>
      <c r="R886" s="25">
        <f t="array" aca="1" ref="R886" ca="1">INDEX('Lorri 401b'!L:L,MATCH('Retirement Calculator'!A886,'Lorri 401b'!N:N,0),0)</f>
        <v>-4650459.291861739</v>
      </c>
      <c r="S886" s="25">
        <f t="shared" ca="1" si="787"/>
        <v>591272.89562528953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5255643.5992968222</v>
      </c>
      <c r="R887" s="25">
        <f t="array" aca="1" ref="R887" ca="1">INDEX('Lorri 401b'!L:L,MATCH('Retirement Calculator'!A887,'Lorri 401b'!N:N,0),0)</f>
        <v>-4690288.2641560109</v>
      </c>
      <c r="S887" s="25">
        <f t="shared" ca="1" si="787"/>
        <v>565355.33514081128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5269612.9753224896</v>
      </c>
      <c r="R888" s="25">
        <f t="array" aca="1" ref="R888" ca="1">INDEX('Lorri 401b'!L:L,MATCH('Retirement Calculator'!A888,'Lorri 401b'!N:N,0),0)</f>
        <v>-4730283.1905015092</v>
      </c>
      <c r="S888" s="25">
        <f t="shared" ca="1" si="787"/>
        <v>539329.78482098039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5283640.5570815979</v>
      </c>
      <c r="R889" s="25">
        <f t="array" aca="1" ref="R889" ca="1">INDEX('Lorri 401b'!L:L,MATCH('Retirement Calculator'!A889,'Lorri 401b'!N:N,0),0)</f>
        <v>-4770444.7623734465</v>
      </c>
      <c r="S889" s="25">
        <f t="shared" ca="1" si="787"/>
        <v>513195.79470815137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5297726.587098035</v>
      </c>
      <c r="R890" s="25">
        <f t="array" aca="1" ref="R890" ca="1">INDEX('Lorri 401b'!L:L,MATCH('Retirement Calculator'!A890,'Lorri 401b'!N:N,0),0)</f>
        <v>-4810773.6741281841</v>
      </c>
      <c r="S890" s="25">
        <f t="shared" ca="1" si="787"/>
        <v>486952.91296985094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5311871.3089062078</v>
      </c>
      <c r="R891" s="25">
        <f t="array" aca="1" ref="R891" ca="1">INDEX('Lorri 401b'!L:L,MATCH('Retirement Calculator'!A891,'Lorri 401b'!N:N,0),0)</f>
        <v>-4851270.6230152324</v>
      </c>
      <c r="S891" s="25">
        <f t="shared" ca="1" si="787"/>
        <v>460600.68589097541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5326074.9670552481</v>
      </c>
      <c r="R892" s="25">
        <f t="array" aca="1" ref="R892" ca="1">INDEX('Lorri 401b'!L:L,MATCH('Retirement Calculator'!A892,'Lorri 401b'!N:N,0),0)</f>
        <v>-4891936.3091893103</v>
      </c>
      <c r="S892" s="25">
        <f t="shared" ca="1" si="787"/>
        <v>434138.6578659378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5340337.8071132423</v>
      </c>
      <c r="R893" s="25">
        <f t="array" aca="1" ref="R893" ca="1">INDEX('Lorri 401b'!L:L,MATCH('Retirement Calculator'!A893,'Lorri 401b'!N:N,0),0)</f>
        <v>-4932771.435722447</v>
      </c>
      <c r="S893" s="25">
        <f t="shared" ca="1" si="787"/>
        <v>407566.37139079534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5354660.0756714782</v>
      </c>
      <c r="R894" s="25">
        <f t="array" aca="1" ref="R894" ca="1">INDEX('Lorri 401b'!L:L,MATCH('Retirement Calculator'!A894,'Lorri 401b'!N:N,0),0)</f>
        <v>-4973776.7086161384</v>
      </c>
      <c r="S894" s="25">
        <f t="shared" ca="1" si="787"/>
        <v>380883.36705533974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5369042.0203487072</v>
      </c>
      <c r="R895" s="25">
        <f t="array" aca="1" ref="R895" ca="1">INDEX('Lorri 401b'!L:L,MATCH('Retirement Calculator'!A895,'Lorri 401b'!N:N,0),0)</f>
        <v>-5014952.8368135532</v>
      </c>
      <c r="S895" s="25">
        <f t="shared" ca="1" si="787"/>
        <v>354089.18353515398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5383483.8897954244</v>
      </c>
      <c r="R896" s="25">
        <f t="array" aca="1" ref="R896" ca="1">INDEX('Lorri 401b'!L:L,MATCH('Retirement Calculator'!A896,'Lorri 401b'!N:N,0),0)</f>
        <v>-5056300.5322117908</v>
      </c>
      <c r="S896" s="25">
        <f t="shared" ca="1" si="787"/>
        <v>327183.35758363362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5397985.9336981699</v>
      </c>
      <c r="R897" s="25">
        <f t="array" aca="1" ref="R897" ca="1">INDEX('Lorri 401b'!L:L,MATCH('Retirement Calculator'!A897,'Lorri 401b'!N:N,0),0)</f>
        <v>-5097820.5096741877</v>
      </c>
      <c r="S897" s="25">
        <f t="shared" ca="1" si="787"/>
        <v>300165.42402398214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5412548.4027838428</v>
      </c>
      <c r="R898" s="25">
        <f t="array" aca="1" ref="R898" ca="1">INDEX('Lorri 401b'!L:L,MATCH('Retirement Calculator'!A898,'Lorri 401b'!N:N,0),0)</f>
        <v>-5139513.4870426785</v>
      </c>
      <c r="S898" s="25">
        <f t="shared" ca="1" si="787"/>
        <v>273034.91574116424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5427171.5488240393</v>
      </c>
      <c r="R899" s="25">
        <f t="array" aca="1" ref="R899" ca="1">INDEX('Lorri 401b'!L:L,MATCH('Retirement Calculator'!A899,'Lorri 401b'!N:N,0),0)</f>
        <v>-5181380.1851502042</v>
      </c>
      <c r="S899" s="25">
        <f t="shared" ca="1" si="787"/>
        <v>245791.36367383506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5441855.6246394031</v>
      </c>
      <c r="R900" s="25">
        <f t="array" aca="1" ref="R900" ca="1">INDEX('Lorri 401b'!L:L,MATCH('Retirement Calculator'!A900,'Lorri 401b'!N:N,0),0)</f>
        <v>-5223421.3278331775</v>
      </c>
      <c r="S900" s="25">
        <f t="shared" ca="1" si="787"/>
        <v>218434.29680622555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5456600.8841039976</v>
      </c>
      <c r="R901" s="25">
        <f t="array" aca="1" ref="R901" ca="1">INDEX('Lorri 401b'!L:L,MATCH('Retirement Calculator'!A901,'Lorri 401b'!N:N,0),0)</f>
        <v>-5265637.6419439968</v>
      </c>
      <c r="S901" s="25">
        <f t="shared" ca="1" si="787"/>
        <v>190963.24216000084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5471407.5821496947</v>
      </c>
      <c r="R902" s="25">
        <f t="array" aca="1" ref="R902" ca="1">INDEX('Lorri 401b'!L:L,MATCH('Retirement Calculator'!A902,'Lorri 401b'!N:N,0),0)</f>
        <v>-5308029.8573636115</v>
      </c>
      <c r="S902" s="25">
        <f t="shared" ca="1" si="787"/>
        <v>163377.72478608321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5486275.9747705823</v>
      </c>
      <c r="R903" s="25">
        <f t="array" aca="1" ref="R903" ca="1">INDEX('Lorri 401b'!L:L,MATCH('Retirement Calculator'!A903,'Lorri 401b'!N:N,0),0)</f>
        <v>-5350598.7070141407</v>
      </c>
      <c r="S903" s="25">
        <f t="shared" ca="1" si="787"/>
        <v>135677.26775644161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5501206.3190273903</v>
      </c>
      <c r="R904" s="25">
        <f t="array" aca="1" ref="R904" ca="1">INDEX('Lorri 401b'!L:L,MATCH('Retirement Calculator'!A904,'Lorri 401b'!N:N,0),0)</f>
        <v>-5393344.9268715475</v>
      </c>
      <c r="S904" s="25">
        <f t="shared" ca="1" si="787"/>
        <v>107861.39215584286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5516198.8730519349</v>
      </c>
      <c r="R905" s="25">
        <f t="array" aca="1" ref="R905" ca="1">INDEX('Lorri 401b'!L:L,MATCH('Retirement Calculator'!A905,'Lorri 401b'!N:N,0),0)</f>
        <v>-5436269.2559783598</v>
      </c>
      <c r="S905" s="25">
        <f t="shared" ca="1" si="787"/>
        <v>79929.617073575035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5531253.8960515819</v>
      </c>
      <c r="R906" s="25">
        <f t="array" aca="1" ref="R906" ca="1">INDEX('Lorri 401b'!L:L,MATCH('Retirement Calculator'!A906,'Lorri 401b'!N:N,0),0)</f>
        <v>-5479372.4364564512</v>
      </c>
      <c r="S906" s="25">
        <f t="shared" ca="1" si="787"/>
        <v>51881.459595130756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5546371.6483137272</v>
      </c>
      <c r="R907" s="25">
        <f t="array" aca="1" ref="R907" ca="1">INDEX('Lorri 401b'!L:L,MATCH('Retirement Calculator'!A907,'Lorri 401b'!N:N,0),0)</f>
        <v>-5522655.2135198675</v>
      </c>
      <c r="S907" s="25">
        <f t="shared" ca="1" si="787"/>
        <v>23716.43479385972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5561552.3912102981</v>
      </c>
      <c r="R908" s="25">
        <f t="array" aca="1" ref="R908" ca="1">INDEX('Lorri 401b'!L:L,MATCH('Retirement Calculator'!A908,'Lorri 401b'!N:N,0),0)</f>
        <v>-5566118.335487715</v>
      </c>
      <c r="S908" s="25">
        <f t="shared" ca="1" si="787"/>
        <v>-4565.9442774169147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5576796.3872022713</v>
      </c>
      <c r="R909" s="25">
        <f t="array" aca="1" ref="R909" ca="1">INDEX('Lorri 401b'!L:L,MATCH('Retirement Calculator'!A909,'Lorri 401b'!N:N,0),0)</f>
        <v>-5609762.5537970951</v>
      </c>
      <c r="S909" s="25">
        <f t="shared" ca="1" si="787"/>
        <v>-32966.166594823822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5592103.8998442115</v>
      </c>
      <c r="R910" s="25">
        <f t="array" aca="1" ref="R910" ca="1">INDEX('Lorri 401b'!L:L,MATCH('Retirement Calculator'!A910,'Lorri 401b'!N:N,0),0)</f>
        <v>-5653588.6230160976</v>
      </c>
      <c r="S910" s="25">
        <f t="shared" ca="1" si="787"/>
        <v>-61484.723171886057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5607475.1937888265</v>
      </c>
      <c r="R911" s="25">
        <f t="array" aca="1" ref="R911" ca="1">INDEX('Lorri 401b'!L:L,MATCH('Retirement Calculator'!A911,'Lorri 401b'!N:N,0),0)</f>
        <v>-5697597.3008568455</v>
      </c>
      <c r="S911" s="25">
        <f t="shared" ca="1" si="787"/>
        <v>-90122.107068018988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5622910.5347915441</v>
      </c>
      <c r="R912" s="25">
        <f t="array" aca="1" ref="R912" ca="1">INDEX('Lorri 401b'!L:L,MATCH('Retirement Calculator'!A912,'Lorri 401b'!N:N,0),0)</f>
        <v>-5741789.3481885968</v>
      </c>
      <c r="S912" s="25">
        <f t="shared" ca="1" si="787"/>
        <v>-118878.8133970527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5638410.189715106</v>
      </c>
      <c r="R913" s="25">
        <f t="array" aca="1" ref="R913" ca="1">INDEX('Lorri 401b'!L:L,MATCH('Retirement Calculator'!A913,'Lorri 401b'!N:N,0),0)</f>
        <v>-5786165.5290508969</v>
      </c>
      <c r="S913" s="25">
        <f t="shared" ca="1" si="787"/>
        <v>-147755.33933579084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5653974.4265341833</v>
      </c>
      <c r="R914" s="25">
        <f t="array" aca="1" ref="R914" ca="1">INDEX('Lorri 401b'!L:L,MATCH('Retirement Calculator'!A914,'Lorri 401b'!N:N,0),0)</f>
        <v>-5830726.61066679</v>
      </c>
      <c r="S914" s="25">
        <f t="shared" ca="1" si="787"/>
        <v>-176752.18413260672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5669603.5143400067</v>
      </c>
      <c r="R915" s="25">
        <f t="array" aca="1" ref="R915" ca="1">INDEX('Lorri 401b'!L:L,MATCH('Retirement Calculator'!A915,'Lorri 401b'!N:N,0),0)</f>
        <v>-5875473.3634560825</v>
      </c>
      <c r="S915" s="25">
        <f t="shared" ca="1" si="787"/>
        <v>-205869.84911607578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5685297.7233450208</v>
      </c>
      <c r="R916" s="25">
        <f t="array" aca="1" ref="R916" ca="1">INDEX('Lorri 401b'!L:L,MATCH('Retirement Calculator'!A916,'Lorri 401b'!N:N,0),0)</f>
        <v>-5920406.5610486642</v>
      </c>
      <c r="S916" s="25">
        <f t="shared" ca="1" si="787"/>
        <v>-235108.83770364337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5701057.324887556</v>
      </c>
      <c r="R917" s="25">
        <f t="array" aca="1" ref="R917" ca="1">INDEX('Lorri 401b'!L:L,MATCH('Retirement Calculator'!A917,'Lorri 401b'!N:N,0),0)</f>
        <v>-5965526.9802978812</v>
      </c>
      <c r="S917" s="25">
        <f t="shared" ca="1" si="787"/>
        <v>-264469.65541032515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5716882.5914365184</v>
      </c>
      <c r="R918" s="25">
        <f t="array" aca="1" ref="R918" ca="1">INDEX('Lorri 401b'!L:L,MATCH('Retirement Calculator'!A918,'Lorri 401b'!N:N,0),0)</f>
        <v>-6010835.4012939706</v>
      </c>
      <c r="S918" s="25">
        <f t="shared" ca="1" si="787"/>
        <v>-293952.80985745229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5732773.7965961015</v>
      </c>
      <c r="R919" s="25">
        <f t="array" aca="1" ref="R919" ca="1">INDEX('Lorri 401b'!L:L,MATCH('Retirement Calculator'!A919,'Lorri 401b'!N:N,0),0)</f>
        <v>-6056332.6073775431</v>
      </c>
      <c r="S919" s="25">
        <f t="shared" ca="1" si="787"/>
        <v>-323558.81078144163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5748731.2151105162</v>
      </c>
      <c r="R920" s="25">
        <f t="array" aca="1" ref="R920" ca="1">INDEX('Lorri 401b'!L:L,MATCH('Retirement Calculator'!A920,'Lorri 401b'!N:N,0),0)</f>
        <v>-6102019.3851531306</v>
      </c>
      <c r="S920" s="25">
        <f t="shared" ca="1" si="787"/>
        <v>-353288.17004261445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5764755.1228687409</v>
      </c>
      <c r="R921" s="25">
        <f t="array" aca="1" ref="R921" ca="1">INDEX('Lorri 401b'!L:L,MATCH('Retirement Calculator'!A921,'Lorri 401b'!N:N,0),0)</f>
        <v>-6147896.5245027831</v>
      </c>
      <c r="S921" s="25">
        <f t="shared" ca="1" si="787"/>
        <v>-383141.40163404215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5780845.7969092913</v>
      </c>
      <c r="R922" s="25">
        <f t="array" aca="1" ref="R922" ca="1">INDEX('Lorri 401b'!L:L,MATCH('Retirement Calculator'!A922,'Lorri 401b'!N:N,0),0)</f>
        <v>-6193964.8185997261</v>
      </c>
      <c r="S922" s="25">
        <f t="shared" ca="1" si="787"/>
        <v>-413119.02169043478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5797003.5154250106</v>
      </c>
      <c r="R923" s="25">
        <f t="array" aca="1" ref="R923" ca="1">INDEX('Lorri 401b'!L:L,MATCH('Retirement Calculator'!A923,'Lorri 401b'!N:N,0),0)</f>
        <v>-6240225.0639220728</v>
      </c>
      <c r="S923" s="25">
        <f t="shared" ca="1" si="787"/>
        <v>-443221.54849706218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5813228.5577678792</v>
      </c>
      <c r="R924" s="25">
        <f t="array" aca="1" ref="R924" ca="1">INDEX('Lorri 401b'!L:L,MATCH('Retirement Calculator'!A924,'Lorri 401b'!N:N,0),0)</f>
        <v>-6286678.0602665963</v>
      </c>
      <c r="S924" s="25">
        <f t="shared" ca="1" si="787"/>
        <v>-473449.50249871705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5829521.2044538427</v>
      </c>
      <c r="R925" s="25">
        <f t="array" aca="1" ref="R925" ca="1">INDEX('Lorri 401b'!L:L,MATCH('Retirement Calculator'!A925,'Lorri 401b'!N:N,0),0)</f>
        <v>-6333324.6107625552</v>
      </c>
      <c r="S925" s="25">
        <f t="shared" ca="1" si="787"/>
        <v>-503803.40630871244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5845881.7371676648</v>
      </c>
      <c r="R926" s="25">
        <f t="array" aca="1" ref="R926" ca="1">INDEX('Lorri 401b'!L:L,MATCH('Retirement Calculator'!A926,'Lorri 401b'!N:N,0),0)</f>
        <v>-6380165.5218855804</v>
      </c>
      <c r="S926" s="25">
        <f t="shared" ca="1" si="787"/>
        <v>-534283.78471791558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5862310.4387677945</v>
      </c>
      <c r="R927" s="25">
        <f t="array" aca="1" ref="R927" ca="1">INDEX('Lorri 401b'!L:L,MATCH('Retirement Calculator'!A927,'Lorri 401b'!N:N,0),0)</f>
        <v>-6427201.6034716181</v>
      </c>
      <c r="S927" s="25">
        <f t="shared" ca="1" si="787"/>
        <v>-564891.16470382363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5878807.5932912575</v>
      </c>
      <c r="R928" s="25">
        <f t="array" aca="1" ref="R928" ca="1">INDEX('Lorri 401b'!L:L,MATCH('Retirement Calculator'!A928,'Lorri 401b'!N:N,0),0)</f>
        <v>-6474433.6687309314</v>
      </c>
      <c r="S928" s="25">
        <f t="shared" ca="1" si="787"/>
        <v>-595626.07543967385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5895373.4859585688</v>
      </c>
      <c r="R929" s="25">
        <f t="array" aca="1" ref="R929" ca="1">INDEX('Lorri 401b'!L:L,MATCH('Retirement Calculator'!A929,'Lorri 401b'!N:N,0),0)</f>
        <v>-6521862.534262158</v>
      </c>
      <c r="S929" s="25">
        <f t="shared" ca="1" si="787"/>
        <v>-626489.04830358922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5912008.4031786602</v>
      </c>
      <c r="R930" s="25">
        <f t="array" aca="1" ref="R930" ca="1">INDEX('Lorri 401b'!L:L,MATCH('Retirement Calculator'!A930,'Lorri 401b'!N:N,0),0)</f>
        <v>-6569489.0200664317</v>
      </c>
      <c r="S930" s="25">
        <f t="shared" ca="1" si="787"/>
        <v>-657480.61688777152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5928712.6325538354</v>
      </c>
      <c r="R931" s="25">
        <f t="array" aca="1" ref="R931" ca="1">INDEX('Lorri 401b'!L:L,MATCH('Retirement Calculator'!A931,'Lorri 401b'!N:N,0),0)</f>
        <v>-6617313.9495615568</v>
      </c>
      <c r="S931" s="25">
        <f t="shared" ca="1" si="787"/>
        <v>-688601.3170077214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5945486.4628847409</v>
      </c>
      <c r="R932" s="25">
        <f t="array" aca="1" ref="R932" ca="1">INDEX('Lorri 401b'!L:L,MATCH('Retirement Calculator'!A932,'Lorri 401b'!N:N,0),0)</f>
        <v>-6665338.1495962441</v>
      </c>
      <c r="S932" s="25">
        <f t="shared" ca="1" si="787"/>
        <v>-719851.68671150319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5962330.1841753582</v>
      </c>
      <c r="R933" s="25">
        <f t="array" aca="1" ref="R933" ca="1">INDEX('Lorri 401b'!L:L,MATCH('Retirement Calculator'!A933,'Lorri 401b'!N:N,0),0)</f>
        <v>-6713562.4504644098</v>
      </c>
      <c r="S933" s="25">
        <f t="shared" ca="1" si="787"/>
        <v>-751232.26628905162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5979244.0876380196</v>
      </c>
      <c r="R934" s="25">
        <f t="array" aca="1" ref="R934" ca="1">INDEX('Lorri 401b'!L:L,MATCH('Retirement Calculator'!A934,'Lorri 401b'!N:N,0),0)</f>
        <v>-6761987.685919526</v>
      </c>
      <c r="S934" s="25">
        <f t="shared" ca="1" si="787"/>
        <v>-782743.59828150645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5996228.4656984424</v>
      </c>
      <c r="R935" s="25">
        <f t="array" aca="1" ref="R935" ca="1">INDEX('Lorri 401b'!L:L,MATCH('Retirement Calculator'!A935,'Lorri 401b'!N:N,0),0)</f>
        <v>-6810614.6931890389</v>
      </c>
      <c r="S935" s="25">
        <f t="shared" ca="1" si="787"/>
        <v>-814386.22749059647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6013283.612000783</v>
      </c>
      <c r="R936" s="25">
        <f t="array" aca="1" ref="R936" ca="1">INDEX('Lorri 401b'!L:L,MATCH('Retirement Calculator'!A936,'Lorri 401b'!N:N,0),0)</f>
        <v>-6859444.312988841</v>
      </c>
      <c r="S936" s="25">
        <f t="shared" ca="1" si="787"/>
        <v>-846160.700988058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6030409.821412717</v>
      </c>
      <c r="R937" s="25">
        <f t="array" aca="1" ref="R937" ca="1">INDEX('Lorri 401b'!L:L,MATCH('Retirement Calculator'!A937,'Lorri 401b'!N:N,0),0)</f>
        <v>-6908477.3895378094</v>
      </c>
      <c r="S937" s="25">
        <f t="shared" ca="1" si="787"/>
        <v>-878067.56812509242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6047607.390030534</v>
      </c>
      <c r="R938" s="25">
        <f t="array" aca="1" ref="R938" ca="1">INDEX('Lorri 401b'!L:L,MATCH('Retirement Calculator'!A938,'Lorri 401b'!N:N,0),0)</f>
        <v>-6957714.7705723979</v>
      </c>
      <c r="S938" s="25">
        <f t="shared" ca="1" si="787"/>
        <v>-910107.38054186385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6064876.6151842587</v>
      </c>
      <c r="R939" s="25">
        <f t="array" aca="1" ref="R939" ca="1">INDEX('Lorri 401b'!L:L,MATCH('Retirement Calculator'!A939,'Lorri 401b'!N:N,0),0)</f>
        <v>-7007157.3073612973</v>
      </c>
      <c r="S939" s="25">
        <f t="shared" ca="1" si="787"/>
        <v>-942280.69217703864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6082217.7954427907</v>
      </c>
      <c r="R940" s="25">
        <f t="array" aca="1" ref="R940" ca="1">INDEX('Lorri 401b'!L:L,MATCH('Retirement Calculator'!A940,'Lorri 401b'!N:N,0),0)</f>
        <v>-7056805.8547201511</v>
      </c>
      <c r="S940" s="25">
        <f t="shared" ca="1" si="787"/>
        <v>-974588.05927736033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6099631.2306190664</v>
      </c>
      <c r="R941" s="25">
        <f t="array" aca="1" ref="R941" ca="1">INDEX('Lorri 401b'!L:L,MATCH('Retirement Calculator'!A941,'Lorri 401b'!N:N,0),0)</f>
        <v>-7106661.2710263329</v>
      </c>
      <c r="S941" s="25">
        <f t="shared" ca="1" si="787"/>
        <v>-1007030.0404072665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6117117.2217752431</v>
      </c>
      <c r="R942" s="25">
        <f t="array" aca="1" ref="R942" ca="1">INDEX('Lorri 401b'!L:L,MATCH('Retirement Calculator'!A942,'Lorri 401b'!N:N,0),0)</f>
        <v>-7156724.4182337904</v>
      </c>
      <c r="S942" s="25">
        <f t="shared" ca="1" si="787"/>
        <v>-1039607.1964585474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6134676.0712279044</v>
      </c>
      <c r="R943" s="25">
        <f t="array" aca="1" ref="R943" ca="1">INDEX('Lorri 401b'!L:L,MATCH('Retirement Calculator'!A943,'Lorri 401b'!N:N,0),0)</f>
        <v>-7206996.1618879456</v>
      </c>
      <c r="S943" s="25">
        <f t="shared" ca="1" si="787"/>
        <v>-1072320.0906600412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6152308.0825532852</v>
      </c>
      <c r="R944" s="25">
        <f t="array" aca="1" ref="R944" ca="1">INDEX('Lorri 401b'!L:L,MATCH('Retirement Calculator'!A944,'Lorri 401b'!N:N,0),0)</f>
        <v>-7257477.3711406598</v>
      </c>
      <c r="S944" s="25">
        <f t="shared" ca="1" si="787"/>
        <v>-1105169.2885873746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6170013.560592521</v>
      </c>
      <c r="R945" s="25">
        <f t="array" aca="1" ref="R945" ca="1">INDEX('Lorri 401b'!L:L,MATCH('Retirement Calculator'!A945,'Lorri 401b'!N:N,0),0)</f>
        <v>-7308168.9187652608</v>
      </c>
      <c r="S945" s="25">
        <f t="shared" ca="1" si="787"/>
        <v>-1138155.3581727399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6187792.8114569206</v>
      </c>
      <c r="R946" s="25">
        <f t="array" aca="1" ref="R946" ca="1">INDEX('Lorri 401b'!L:L,MATCH('Retirement Calculator'!A946,'Lorri 401b'!N:N,0),0)</f>
        <v>-7359071.6811716305</v>
      </c>
      <c r="S946" s="25">
        <f t="shared" ca="1" si="787"/>
        <v>-1171278.8697147099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6205646.1425332548</v>
      </c>
      <c r="R947" s="25">
        <f t="array" aca="1" ref="R947" ca="1">INDEX('Lorri 401b'!L:L,MATCH('Retirement Calculator'!A947,'Lorri 401b'!N:N,0),0)</f>
        <v>-7410186.5384213598</v>
      </c>
      <c r="S947" s="25">
        <f t="shared" ca="1" si="787"/>
        <v>-1204540.395888105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6223573.8624890745</v>
      </c>
      <c r="R948" s="25">
        <f t="array" aca="1" ref="R948" ca="1">INDEX('Lorri 401b'!L:L,MATCH('Retirement Calculator'!A948,'Lorri 401b'!N:N,0),0)</f>
        <v>-7461514.3742429633</v>
      </c>
      <c r="S948" s="25">
        <f t="shared" ca="1" si="787"/>
        <v>-1237940.5117538888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6241576.2812780431</v>
      </c>
      <c r="R949" s="25">
        <f t="array" aca="1" ref="R949" ca="1">INDEX('Lorri 401b'!L:L,MATCH('Retirement Calculator'!A949,'Lorri 401b'!N:N,0),0)</f>
        <v>-7513056.0760471569</v>
      </c>
      <c r="S949" s="25">
        <f t="shared" ca="1" si="787"/>
        <v>-1271479.7947691139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6259653.7101452993</v>
      </c>
      <c r="R950" s="25">
        <f t="array" aca="1" ref="R950" ca="1">INDEX('Lorri 401b'!L:L,MATCH('Retirement Calculator'!A950,'Lorri 401b'!N:N,0),0)</f>
        <v>-7564812.5349422013</v>
      </c>
      <c r="S950" s="25">
        <f t="shared" ca="1" si="787"/>
        <v>-1305158.824796902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6277806.4616328357</v>
      </c>
      <c r="R951" s="25">
        <f t="array" aca="1" ref="R951" ca="1">INDEX('Lorri 401b'!L:L,MATCH('Retirement Calculator'!A951,'Lorri 401b'!N:N,0),0)</f>
        <v>-7616784.6457493082</v>
      </c>
      <c r="S951" s="25">
        <f t="shared" ca="1" si="787"/>
        <v>-1338978.1841164725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6296034.8495849036</v>
      </c>
      <c r="R952" s="25">
        <f t="array" aca="1" ref="R952" ca="1">INDEX('Lorri 401b'!L:L,MATCH('Retirement Calculator'!A952,'Lorri 401b'!N:N,0),0)</f>
        <v>-7668973.3070181115</v>
      </c>
      <c r="S952" s="25">
        <f t="shared" ca="1" si="787"/>
        <v>-1372938.4574332079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6314339.1891534384</v>
      </c>
      <c r="R953" s="25">
        <f t="array" aca="1" ref="R953" ca="1">INDEX('Lorri 401b'!L:L,MATCH('Retirement Calculator'!A953,'Lorri 401b'!N:N,0),0)</f>
        <v>-7721379.4210422011</v>
      </c>
      <c r="S953" s="25">
        <f t="shared" ca="1" si="787"/>
        <v>-1407040.2318887627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6332719.7968035089</v>
      </c>
      <c r="R954" s="25">
        <f t="array" aca="1" ref="R954" ca="1">INDEX('Lorri 401b'!L:L,MATCH('Retirement Calculator'!A954,'Lorri 401b'!N:N,0),0)</f>
        <v>-7774003.8938747244</v>
      </c>
      <c r="S954" s="25">
        <f t="shared" ca="1" si="787"/>
        <v>-1441284.0970712155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6351176.9903187873</v>
      </c>
      <c r="R955" s="25">
        <f t="array" aca="1" ref="R955" ca="1">INDEX('Lorri 401b'!L:L,MATCH('Retirement Calculator'!A955,'Lorri 401b'!N:N,0),0)</f>
        <v>-7826847.6353440499</v>
      </c>
      <c r="S955" s="25">
        <f t="shared" ca="1" si="787"/>
        <v>-1475670.6450252626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6369711.0888070464</v>
      </c>
      <c r="R956" s="25">
        <f t="array" aca="1" ref="R956" ca="1">INDEX('Lorri 401b'!L:L,MATCH('Retirement Calculator'!A956,'Lorri 401b'!N:N,0),0)</f>
        <v>-7879911.5590694975</v>
      </c>
      <c r="S956" s="25">
        <f t="shared" ca="1" si="787"/>
        <v>-1510200.4702624511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6388322.4127056729</v>
      </c>
      <c r="R957" s="25">
        <f t="array" aca="1" ref="R957" ca="1">INDEX('Lorri 401b'!L:L,MATCH('Retirement Calculator'!A957,'Lorri 401b'!N:N,0),0)</f>
        <v>-7933196.5824771347</v>
      </c>
      <c r="S957" s="25">
        <f t="shared" ca="1" si="787"/>
        <v>-1544874.1697714617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6407011.2837872105</v>
      </c>
      <c r="R958" s="25">
        <f t="array" aca="1" ref="R958" ca="1">INDEX('Lorri 401b'!L:L,MATCH('Retirement Calculator'!A958,'Lorri 401b'!N:N,0),0)</f>
        <v>-7986703.6268156376</v>
      </c>
      <c r="S958" s="25">
        <f t="shared" ca="1" si="787"/>
        <v>-1579692.3430284271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6425778.0251649208</v>
      </c>
      <c r="R959" s="25">
        <f t="array" aca="1" ref="R959" ca="1">INDEX('Lorri 401b'!L:L,MATCH('Retirement Calculator'!A959,'Lorri 401b'!N:N,0),0)</f>
        <v>-8040433.617172217</v>
      </c>
      <c r="S959" s="25">
        <f t="shared" ca="1" si="787"/>
        <v>-1614655.5920072962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6444622.9612983717</v>
      </c>
      <c r="R960" s="25">
        <f t="array" aca="1" ref="R960" ca="1">INDEX('Lorri 401b'!L:L,MATCH('Retirement Calculator'!A960,'Lorri 401b'!N:N,0),0)</f>
        <v>-8094387.4824886154</v>
      </c>
      <c r="S960" s="25">
        <f t="shared" ca="1" si="787"/>
        <v>-1649764.5211902438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6463546.4179990459</v>
      </c>
      <c r="R961" s="25">
        <f t="array" aca="1" ref="R961" ca="1">INDEX('Lorri 401b'!L:L,MATCH('Retirement Calculator'!A961,'Lorri 401b'!N:N,0),0)</f>
        <v>-8148566.155577166</v>
      </c>
      <c r="S961" s="25">
        <f t="shared" ca="1" si="787"/>
        <v>-1685019.7375781201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6482548.7224359727</v>
      </c>
      <c r="R962" s="25">
        <f t="array" aca="1" ref="R962" ca="1">INDEX('Lorri 401b'!L:L,MATCH('Retirement Calculator'!A962,'Lorri 401b'!N:N,0),0)</f>
        <v>-8202970.5731369192</v>
      </c>
      <c r="S962" s="25">
        <f t="shared" ca="1" si="787"/>
        <v>-1720421.8507009465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6501630.2031413866</v>
      </c>
      <c r="R963" s="25">
        <f t="array" aca="1" ref="R963" ca="1">INDEX('Lorri 401b'!L:L,MATCH('Retirement Calculator'!A963,'Lorri 401b'!N:N,0),0)</f>
        <v>-8257601.6757698376</v>
      </c>
      <c r="S963" s="25">
        <f t="shared" ca="1" si="787"/>
        <v>-1755971.472628451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6520791.1900164066</v>
      </c>
      <c r="R964" s="25">
        <f t="array" aca="1" ref="R964" ca="1">INDEX('Lorri 401b'!L:L,MATCH('Retirement Calculator'!A964,'Lorri 401b'!N:N,0),0)</f>
        <v>-8312460.4079970596</v>
      </c>
      <c r="S964" s="25">
        <f t="shared" ca="1" si="787"/>
        <v>-1791669.217980653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6540032.0143367387</v>
      </c>
      <c r="R965" s="25">
        <f t="array" aca="1" ref="R965" ca="1">INDEX('Lorri 401b'!L:L,MATCH('Retirement Calculator'!A965,'Lorri 401b'!N:N,0),0)</f>
        <v>-8367547.7182752285</v>
      </c>
      <c r="S965" s="25">
        <f t="shared" ca="1" si="787"/>
        <v>-1827515.7039384898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6559353.0087584062</v>
      </c>
      <c r="R966" s="25">
        <f t="array" aca="1" ref="R966" ca="1">INDEX('Lorri 401b'!L:L,MATCH('Retirement Calculator'!A966,'Lorri 401b'!N:N,0),0)</f>
        <v>-8422864.5590128899</v>
      </c>
      <c r="S966" s="25">
        <f t="shared" ca="1" si="787"/>
        <v>-1863511.5502544837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6578754.507323497</v>
      </c>
      <c r="R967" s="25">
        <f t="array" aca="1" ref="R967" ca="1">INDEX('Lorri 401b'!L:L,MATCH('Retirement Calculator'!A967,'Lorri 401b'!N:N,0),0)</f>
        <v>-8478411.8865869567</v>
      </c>
      <c r="S967" s="25">
        <f t="shared" ca="1" si="787"/>
        <v>-1899657.3792634597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6598236.8454659423</v>
      </c>
      <c r="R968" s="25">
        <f t="array" aca="1" ref="R968" ca="1">INDEX('Lorri 401b'!L:L,MATCH('Retirement Calculator'!A968,'Lorri 401b'!N:N,0),0)</f>
        <v>-8534190.6613592487</v>
      </c>
      <c r="S968" s="25">
        <f t="shared" ca="1" si="787"/>
        <v>-1935953.8158933064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6617800.3600173146</v>
      </c>
      <c r="R969" s="25">
        <f t="array" aca="1" ref="R969" ca="1">INDEX('Lorri 401b'!L:L,MATCH('Retirement Calculator'!A969,'Lorri 401b'!N:N,0),0)</f>
        <v>-8590201.8476930931</v>
      </c>
      <c r="S969" s="25">
        <f t="shared" ca="1" si="787"/>
        <v>-1972401.4876757786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6637445.3892126512</v>
      </c>
      <c r="R970" s="25">
        <f t="array" aca="1" ref="R970" ca="1">INDEX('Lorri 401b'!L:L,MATCH('Retirement Calculator'!A970,'Lorri 401b'!N:N,0),0)</f>
        <v>-8646446.4139699955</v>
      </c>
      <c r="S970" s="25">
        <f t="shared" ca="1" si="787"/>
        <v>-2009001.0247573443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6657172.2726963013</v>
      </c>
      <c r="R971" s="25">
        <f t="array" aca="1" ref="R971" ca="1">INDEX('Lorri 401b'!L:L,MATCH('Retirement Calculator'!A971,'Lorri 401b'!N:N,0),0)</f>
        <v>-8702925.3326063845</v>
      </c>
      <c r="S971" s="25">
        <f t="shared" ca="1" si="787"/>
        <v>-2045753.0599100832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6676981.3515277999</v>
      </c>
      <c r="R972" s="25">
        <f t="array" aca="1" ref="R972" ca="1">INDEX('Lorri 401b'!L:L,MATCH('Retirement Calculator'!A972,'Lorri 401b'!N:N,0),0)</f>
        <v>-8759639.5800704248</v>
      </c>
      <c r="S972" s="25">
        <f t="shared" ca="1" si="787"/>
        <v>-2082658.228542625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6696872.9681877634</v>
      </c>
      <c r="R973" s="25">
        <f t="array" aca="1" ref="R973" ca="1">INDEX('Lorri 401b'!L:L,MATCH('Retirement Calculator'!A973,'Lorri 401b'!N:N,0),0)</f>
        <v>-8816590.1368988995</v>
      </c>
      <c r="S973" s="25">
        <f t="shared" ca="1" si="787"/>
        <v>-2119717.1687111361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6716847.4665838098</v>
      </c>
      <c r="R974" s="25">
        <f t="array" aca="1" ref="R974" ca="1">INDEX('Lorri 401b'!L:L,MATCH('Retirement Calculator'!A974,'Lorri 401b'!N:N,0),0)</f>
        <v>-8873777.9877141584</v>
      </c>
      <c r="S974" s="25">
        <f t="shared" ca="1" si="787"/>
        <v>-2156930.5211303486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6736905.1920565069</v>
      </c>
      <c r="R975" s="25">
        <f t="array" aca="1" ref="R975" ca="1">INDEX('Lorri 401b'!L:L,MATCH('Retirement Calculator'!A975,'Lorri 401b'!N:N,0),0)</f>
        <v>-8931204.1212411486</v>
      </c>
      <c r="S975" s="25">
        <f t="shared" ca="1" si="787"/>
        <v>-2194298.9291846417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6757046.4913853398</v>
      </c>
      <c r="R976" s="25">
        <f t="array" aca="1" ref="R976" ca="1">INDEX('Lorri 401b'!L:L,MATCH('Retirement Calculator'!A976,'Lorri 401b'!N:N,0),0)</f>
        <v>-8988869.5303245001</v>
      </c>
      <c r="S976" s="25">
        <f t="shared" ca="1" si="787"/>
        <v>-2231823.0389391603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6777271.712794709</v>
      </c>
      <c r="R977" s="25">
        <f t="array" aca="1" ref="R977" ca="1">INDEX('Lorri 401b'!L:L,MATCH('Retirement Calculator'!A977,'Lorri 401b'!N:N,0),0)</f>
        <v>-9046775.2119456995</v>
      </c>
      <c r="S977" s="25">
        <f t="shared" ca="1" si="787"/>
        <v>-2269503.4991509905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6797581.2059599515</v>
      </c>
      <c r="R978" s="25">
        <f t="array" aca="1" ref="R978" ca="1">INDEX('Lorri 401b'!L:L,MATCH('Retirement Calculator'!A978,'Lorri 401b'!N:N,0),0)</f>
        <v>-9104922.1672403198</v>
      </c>
      <c r="S978" s="25">
        <f t="shared" ca="1" si="787"/>
        <v>-2307340.9612803683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6817975.3220133819</v>
      </c>
      <c r="R979" s="25">
        <f t="array" aca="1" ref="R979" ca="1">INDEX('Lorri 401b'!L:L,MATCH('Retirement Calculator'!A979,'Lorri 401b'!N:N,0),0)</f>
        <v>-9163311.4015153348</v>
      </c>
      <c r="S979" s="25">
        <f t="shared" ca="1" si="787"/>
        <v>-2345336.079501953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6838454.4135503685</v>
      </c>
      <c r="R980" s="25">
        <f t="array" aca="1" ref="R980" ca="1">INDEX('Lorri 401b'!L:L,MATCH('Retirement Calculator'!A980,'Lorri 401b'!N:N,0),0)</f>
        <v>-9221943.9242664948</v>
      </c>
      <c r="S980" s="25">
        <f t="shared" ca="1" si="787"/>
        <v>-2383489.5107161263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6859018.8346354254</v>
      </c>
      <c r="R981" s="25">
        <f t="array" aca="1" ref="R981" ca="1">INDEX('Lorri 401b'!L:L,MATCH('Retirement Calculator'!A981,'Lorri 401b'!N:N,0),0)</f>
        <v>-9280820.7491957862</v>
      </c>
      <c r="S981" s="25">
        <f t="shared" ca="1" si="787"/>
        <v>-2421801.9145603608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6879668.9408083372</v>
      </c>
      <c r="R982" s="25">
        <f t="array" aca="1" ref="R982" ca="1">INDEX('Lorri 401b'!L:L,MATCH('Retirement Calculator'!A982,'Lorri 401b'!N:N,0),0)</f>
        <v>-9339942.8942289483</v>
      </c>
      <c r="S982" s="25">
        <f t="shared" ca="1" si="787"/>
        <v>-2460273.9534206111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6900405.0890903026</v>
      </c>
      <c r="R983" s="25">
        <f t="array" aca="1" ref="R983" ca="1">INDEX('Lorri 401b'!L:L,MATCH('Retirement Calculator'!A983,'Lorri 401b'!N:N,0),0)</f>
        <v>-9399311.3815330826</v>
      </c>
      <c r="S983" s="25">
        <f t="shared" ca="1" si="787"/>
        <v>-2498906.29244278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6921227.6379901096</v>
      </c>
      <c r="R984" s="25">
        <f t="array" aca="1" ref="R984" ca="1">INDEX('Lorri 401b'!L:L,MATCH('Retirement Calculator'!A984,'Lorri 401b'!N:N,0),0)</f>
        <v>-9458927.2375343181</v>
      </c>
      <c r="S984" s="25">
        <f t="shared" ca="1" si="787"/>
        <v>-2537699.5995442085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6942136.9475103328</v>
      </c>
      <c r="R985" s="25">
        <f t="array" aca="1" ref="R985" ca="1">INDEX('Lorri 401b'!L:L,MATCH('Retirement Calculator'!A985,'Lorri 401b'!N:N,0),0)</f>
        <v>-9518791.4929355588</v>
      </c>
      <c r="S985" s="25">
        <f t="shared" ca="1" si="787"/>
        <v>-2576654.545425226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6963133.3791535562</v>
      </c>
      <c r="R986" s="25">
        <f t="array" aca="1" ref="R986" ca="1">INDEX('Lorri 401b'!L:L,MATCH('Retirement Calculator'!A986,'Lorri 401b'!N:N,0),0)</f>
        <v>-9578905.1827343032</v>
      </c>
      <c r="S986" s="25">
        <f t="shared" ca="1" si="787"/>
        <v>-2615771.803580747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6984217.2959286263</v>
      </c>
      <c r="R987" s="25">
        <f t="array" aca="1" ref="R987" ca="1">INDEX('Lorri 401b'!L:L,MATCH('Retirement Calculator'!A987,'Lorri 401b'!N:N,0),0)</f>
        <v>-9639269.3462405428</v>
      </c>
      <c r="S987" s="25">
        <f t="shared" ca="1" si="787"/>
        <v>-2655052.0503119165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7005389.0623569265</v>
      </c>
      <c r="R988" s="25">
        <f t="array" aca="1" ref="R988" ca="1">INDEX('Lorri 401b'!L:L,MATCH('Retirement Calculator'!A988,'Lorri 401b'!N:N,0),0)</f>
        <v>-9699885.0270947255</v>
      </c>
      <c r="S988" s="25">
        <f t="shared" ca="1" si="787"/>
        <v>-2694495.964737799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7026649.0444786781</v>
      </c>
      <c r="R989" s="25">
        <f t="array" aca="1" ref="R989" ca="1">INDEX('Lorri 401b'!L:L,MATCH('Retirement Calculator'!A989,'Lorri 401b'!N:N,0),0)</f>
        <v>-9760753.2732858006</v>
      </c>
      <c r="S989" s="25">
        <f t="shared" ca="1" si="787"/>
        <v>-2734104.2288071224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7047997.60985927</v>
      </c>
      <c r="R990" s="25">
        <f t="array" aca="1" ref="R990" ca="1">INDEX('Lorri 401b'!L:L,MATCH('Retirement Calculator'!A990,'Lorri 401b'!N:N,0),0)</f>
        <v>-9821875.1371693388</v>
      </c>
      <c r="S990" s="25">
        <f t="shared" ca="1" si="787"/>
        <v>-2773877.5273100687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7069435.1275956146</v>
      </c>
      <c r="R991" s="25">
        <f t="array" aca="1" ref="R991" ca="1">INDEX('Lorri 401b'!L:L,MATCH('Retirement Calculator'!A991,'Lorri 401b'!N:N,0),0)</f>
        <v>-9883251.6754857246</v>
      </c>
      <c r="S991" s="25">
        <f t="shared" ca="1" si="787"/>
        <v>-2813816.5478901099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7090961.9683225267</v>
      </c>
      <c r="R992" s="25">
        <f t="array" aca="1" ref="R992" ca="1">INDEX('Lorri 401b'!L:L,MATCH('Retirement Calculator'!A992,'Lorri 401b'!N:N,0),0)</f>
        <v>-9944883.949378429</v>
      </c>
      <c r="S992" s="25">
        <f t="shared" ca="1" si="787"/>
        <v>-2853921.9810559023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7112578.5042191343</v>
      </c>
      <c r="R993" s="25">
        <f t="array" aca="1" ref="R993" ca="1">INDEX('Lorri 401b'!L:L,MATCH('Retirement Calculator'!A993,'Lorri 401b'!N:N,0),0)</f>
        <v>-10006773.024412353</v>
      </c>
      <c r="S993" s="25">
        <f t="shared" ca="1" si="787"/>
        <v>-2894194.5201932183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7134285.1090153111</v>
      </c>
      <c r="R994" s="25">
        <f t="array" aca="1" ref="R994" ca="1">INDEX('Lorri 401b'!L:L,MATCH('Retirement Calculator'!A994,'Lorri 401b'!N:N,0),0)</f>
        <v>-10068919.970592251</v>
      </c>
      <c r="S994" s="25">
        <f t="shared" ca="1" si="787"/>
        <v>-2934634.8615769399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7156082.157998139</v>
      </c>
      <c r="R995" s="25">
        <f t="array" aca="1" ref="R995" ca="1">INDEX('Lorri 401b'!L:L,MATCH('Retirement Calculator'!A995,'Lorri 401b'!N:N,0),0)</f>
        <v>-10131325.862381233</v>
      </c>
      <c r="S995" s="25">
        <f t="shared" ca="1" si="787"/>
        <v>-2975243.7043830939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7177970.0280183954</v>
      </c>
      <c r="R996" s="25">
        <f t="array" aca="1" ref="R996" ca="1">INDEX('Lorri 401b'!L:L,MATCH('Retirement Calculator'!A996,'Lorri 401b'!N:N,0),0)</f>
        <v>-10193991.778719336</v>
      </c>
      <c r="S996" s="25">
        <f t="shared" ca="1" si="787"/>
        <v>-3016021.7507009404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7199949.0974970693</v>
      </c>
      <c r="R997" s="25">
        <f t="array" aca="1" ref="R997" ca="1">INDEX('Lorri 401b'!L:L,MATCH('Retirement Calculator'!A997,'Lorri 401b'!N:N,0),0)</f>
        <v>-10256918.803042181</v>
      </c>
      <c r="S997" s="25">
        <f t="shared" ca="1" si="787"/>
        <v>-3056969.7055451116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7222019.7464319048</v>
      </c>
      <c r="R998" s="25">
        <f t="array" aca="1" ref="R998" ca="1">INDEX('Lorri 401b'!L:L,MATCH('Retirement Calculator'!A998,'Lorri 401b'!N:N,0),0)</f>
        <v>-10320108.023299703</v>
      </c>
      <c r="S998" s="25">
        <f t="shared" ca="1" si="787"/>
        <v>-3098088.2768677985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7244182.3564039683</v>
      </c>
      <c r="R999" s="25">
        <f t="array" aca="1" ref="R999" ca="1">INDEX('Lorri 401b'!L:L,MATCH('Retirement Calculator'!A999,'Lorri 401b'!N:N,0),0)</f>
        <v>-10383560.531974966</v>
      </c>
      <c r="S999" s="25">
        <f t="shared" ca="1" si="787"/>
        <v>-3139378.1755709974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7266437.310584249</v>
      </c>
      <c r="R1000" s="25">
        <f t="array" aca="1" ref="R1000" ca="1">INDEX('Lorri 401b'!L:L,MATCH('Retirement Calculator'!A1000,'Lorri 401b'!N:N,0),0)</f>
        <v>-10447277.426103042</v>
      </c>
      <c r="S1000" s="25">
        <f t="shared" ca="1" si="787"/>
        <v>-3180840.1155187935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7288784.9937402811</v>
      </c>
      <c r="R1001" s="25">
        <f t="array" aca="1" ref="R1001" ca="1">INDEX('Lorri 401b'!L:L,MATCH('Retirement Calculator'!A1001,'Lorri 401b'!N:N,0),0)</f>
        <v>-10511259.807289986</v>
      </c>
      <c r="S1001" s="25">
        <f t="shared" ca="1" si="787"/>
        <v>-3222474.8135497048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7311225.7922427962</v>
      </c>
      <c r="R1002" s="25">
        <f t="array" aca="1" ref="R1002" ca="1">INDEX('Lorri 401b'!L:L,MATCH('Retirement Calculator'!A1002,'Lorri 401b'!N:N,0),0)</f>
        <v>-10575508.781731874</v>
      </c>
      <c r="S1002" s="25">
        <f t="shared" ca="1" si="787"/>
        <v>-3264282.9894890776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7333760.0940724052</v>
      </c>
      <c r="R1003" s="25">
        <f t="array" aca="1" ref="R1003" ca="1">INDEX('Lorri 401b'!L:L,MATCH('Retirement Calculator'!A1003,'Lorri 401b'!N:N,0),0)</f>
        <v>-10640025.460233936</v>
      </c>
      <c r="S1003" s="25">
        <f t="shared" ca="1" si="787"/>
        <v>-3306265.3661615308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7356388.2888263045</v>
      </c>
      <c r="R1004" s="25">
        <f t="array" aca="1" ref="R1004" ca="1">INDEX('Lorri 401b'!L:L,MATCH('Retirement Calculator'!A1004,'Lorri 401b'!N:N,0),0)</f>
        <v>-10704810.958229758</v>
      </c>
      <c r="S1004" s="25">
        <f t="shared" ca="1" si="787"/>
        <v>-3348422.6694034534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7379110.7677250113</v>
      </c>
      <c r="R1005" s="25">
        <f t="array" aca="1" ref="R1005" ca="1">INDEX('Lorri 401b'!L:L,MATCH('Retirement Calculator'!A1005,'Lorri 401b'!N:N,0),0)</f>
        <v>-10769866.395800563</v>
      </c>
      <c r="S1005" s="25">
        <f t="shared" ca="1" si="787"/>
        <v>-3390755.6280755512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7401927.9236191297</v>
      </c>
      <c r="R1006" s="25">
        <f t="array" aca="1" ref="R1006" ca="1">INDEX('Lorri 401b'!L:L,MATCH('Retirement Calculator'!A1006,'Lorri 401b'!N:N,0),0)</f>
        <v>-10835192.897694578</v>
      </c>
      <c r="S1006" s="25">
        <f t="shared" ca="1" si="787"/>
        <v>-3433264.9740754487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7424840.1509961402</v>
      </c>
      <c r="R1007" s="25">
        <f t="array" aca="1" ref="R1007" ca="1">INDEX('Lorri 401b'!L:L,MATCH('Retirement Calculator'!A1007,'Lorri 401b'!N:N,0),0)</f>
        <v>-10900791.593346486</v>
      </c>
      <c r="S1007" s="25">
        <f t="shared" ca="1" si="787"/>
        <v>-3475951.4423503457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7447847.8459872212</v>
      </c>
      <c r="R1008" s="25">
        <f t="array" aca="1" ref="R1008" ca="1">INDEX('Lorri 401b'!L:L,MATCH('Retirement Calculator'!A1008,'Lorri 401b'!N:N,0),0)</f>
        <v>-10966663.616896942</v>
      </c>
      <c r="S1008" s="25">
        <f t="shared" ca="1" si="787"/>
        <v>-3518815.770909721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7470951.4063740987</v>
      </c>
      <c r="R1009" s="25">
        <f t="array" aca="1" ref="R1009" ca="1">INDEX('Lorri 401b'!L:L,MATCH('Retirement Calculator'!A1009,'Lorri 401b'!N:N,0),0)</f>
        <v>-11032810.107212193</v>
      </c>
      <c r="S1009" s="25">
        <f t="shared" ca="1" si="787"/>
        <v>-3561858.7008380946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7494151.2315959213</v>
      </c>
      <c r="R1010" s="25">
        <f t="array" aca="1" ref="R1010" ca="1">INDEX('Lorri 401b'!L:L,MATCH('Retirement Calculator'!A1010,'Lorri 401b'!N:N,0),0)</f>
        <v>-11099232.207903758</v>
      </c>
      <c r="S1010" s="25">
        <f t="shared" ca="1" si="787"/>
        <v>-3605080.9763078364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7517447.7227561688</v>
      </c>
      <c r="R1011" s="25">
        <f t="array" aca="1" ref="R1011" ca="1">INDEX('Lorri 401b'!L:L,MATCH('Retirement Calculator'!A1011,'Lorri 401b'!N:N,0),0)</f>
        <v>-11165931.067348205</v>
      </c>
      <c r="S1011" s="25">
        <f t="shared" ca="1" si="787"/>
        <v>-3648483.3445920357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7540841.282629584</v>
      </c>
      <c r="R1012" s="25">
        <f t="array" aca="1" ref="R1012" ca="1">INDEX('Lorri 401b'!L:L,MATCH('Retirement Calculator'!A1012,'Lorri 401b'!N:N,0),0)</f>
        <v>-11232907.838707002</v>
      </c>
      <c r="S1012" s="25">
        <f t="shared" ca="1" si="787"/>
        <v>-3692066.5560774179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7564332.315669138</v>
      </c>
      <c r="R1013" s="25">
        <f t="array" aca="1" ref="R1013" ca="1">INDEX('Lorri 401b'!L:L,MATCH('Retirement Calculator'!A1013,'Lorri 401b'!N:N,0),0)</f>
        <v>-11300163.679946462</v>
      </c>
      <c r="S1013" s="25">
        <f t="shared" ca="1" si="787"/>
        <v>-3735831.3642773237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7587921.2280130237</v>
      </c>
      <c r="R1014" s="25">
        <f t="array" aca="1" ref="R1014" ca="1">INDEX('Lorri 401b'!L:L,MATCH('Retirement Calculator'!A1014,'Lorri 401b'!N:N,0),0)</f>
        <v>-11367699.753857752</v>
      </c>
      <c r="S1014" s="25">
        <f t="shared" ca="1" si="787"/>
        <v>-3779778.5258447286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7611608.4274916751</v>
      </c>
      <c r="R1015" s="25">
        <f t="array" aca="1" ref="R1015" ca="1">INDEX('Lorri 401b'!L:L,MATCH('Retirement Calculator'!A1015,'Lorri 401b'!N:N,0),0)</f>
        <v>-11435517.228077007</v>
      </c>
      <c r="S1015" s="25">
        <f t="shared" ca="1" si="787"/>
        <v>-3823908.8005853323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7635394.323634821</v>
      </c>
      <c r="R1016" s="25">
        <f t="array" aca="1" ref="R1016" ca="1">INDEX('Lorri 401b'!L:L,MATCH('Retirement Calculator'!A1016,'Lorri 401b'!N:N,0),0)</f>
        <v>-11503617.275105508</v>
      </c>
      <c r="S1016" s="25">
        <f t="shared" ca="1" si="787"/>
        <v>-3868222.9514706871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7659279.3276785631</v>
      </c>
      <c r="R1017" s="25">
        <f t="array" aca="1" ref="R1017" ca="1">INDEX('Lorri 401b'!L:L,MATCH('Retirement Calculator'!A1017,'Lorri 401b'!N:N,0),0)</f>
        <v>-11572001.072329961</v>
      </c>
      <c r="S1017" s="25">
        <f t="shared" ca="1" si="787"/>
        <v>-3912721.7446513977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7683263.8525724877</v>
      </c>
      <c r="R1018" s="25">
        <f t="array" aca="1" ref="R1018" ca="1">INDEX('Lorri 401b'!L:L,MATCH('Retirement Calculator'!A1018,'Lorri 401b'!N:N,0),0)</f>
        <v>-11640669.802042849</v>
      </c>
      <c r="S1018" s="25">
        <f t="shared" ca="1" si="787"/>
        <v>-3957405.9494703617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7707348.3129868042</v>
      </c>
      <c r="R1019" s="25">
        <f t="array" aca="1" ref="R1019" ca="1">INDEX('Lorri 401b'!L:L,MATCH('Retirement Calculator'!A1019,'Lorri 401b'!N:N,0),0)</f>
        <v>-11709624.651462875</v>
      </c>
      <c r="S1019" s="25">
        <f t="shared" ca="1" si="787"/>
        <v>-4002276.3384760711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7731533.1253195135</v>
      </c>
      <c r="R1020" s="25">
        <f t="array" aca="1" ref="R1020" ca="1">INDEX('Lorri 401b'!L:L,MATCH('Retirement Calculator'!A1020,'Lorri 401b'!N:N,0),0)</f>
        <v>-11778866.812755484</v>
      </c>
      <c r="S1020" s="25">
        <f t="shared" ca="1" si="787"/>
        <v>-4047333.6874359706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7755818.707703609</v>
      </c>
      <c r="R1021" s="25">
        <f t="array" aca="1" ref="R1021" ca="1">INDEX('Lorri 401b'!L:L,MATCH('Retirement Calculator'!A1021,'Lorri 401b'!N:N,0),0)</f>
        <v>-11848397.483053479</v>
      </c>
      <c r="S1021" s="25">
        <f t="shared" ca="1" si="787"/>
        <v>-4092578.7753498703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7780205.4800143046</v>
      </c>
      <c r="R1022" s="25">
        <f t="array" aca="1" ref="R1022" ca="1">INDEX('Lorri 401b'!L:L,MATCH('Retirement Calculator'!A1022,'Lorri 401b'!N:N,0),0)</f>
        <v>-11918217.864477716</v>
      </c>
      <c r="S1022" s="25">
        <f t="shared" ca="1" si="787"/>
        <v>-4138012.3844634118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7804693.8638762953</v>
      </c>
      <c r="R1023" s="25">
        <f t="array" aca="1" ref="R1023" ca="1">INDEX('Lorri 401b'!L:L,MATCH('Retirement Calculator'!A1023,'Lorri 401b'!N:N,0),0)</f>
        <v>-11988329.164157888</v>
      </c>
      <c r="S1023" s="25">
        <f t="shared" ca="1" si="787"/>
        <v>-4183635.3002815926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7829284.2826710436</v>
      </c>
      <c r="R1024" s="25">
        <f t="array" aca="1" ref="R1024" ca="1">INDEX('Lorri 401b'!L:L,MATCH('Retirement Calculator'!A1024,'Lorri 401b'!N:N,0),0)</f>
        <v>-12058732.594253393</v>
      </c>
      <c r="S1024" s="25">
        <f t="shared" ca="1" si="787"/>
        <v>-4229448.3115823492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7853977.1615441041</v>
      </c>
      <c r="R1025" s="25">
        <f t="array" aca="1" ref="R1025" ca="1">INDEX('Lorri 401b'!L:L,MATCH('Retirement Calculator'!A1025,'Lorri 401b'!N:N,0),0)</f>
        <v>-12129429.371974295</v>
      </c>
      <c r="S1025" s="25">
        <f t="shared" ca="1" si="787"/>
        <v>-4275452.2104301909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7878772.9274124689</v>
      </c>
      <c r="R1026" s="25">
        <f t="array" aca="1" ref="R1026" ca="1">INDEX('Lorri 401b'!L:L,MATCH('Retirement Calculator'!A1026,'Lorri 401b'!N:N,0),0)</f>
        <v>-12200420.719602369</v>
      </c>
      <c r="S1026" s="25">
        <f t="shared" ca="1" si="787"/>
        <v>-4321647.7921898998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7903672.0089719519</v>
      </c>
      <c r="R1027" s="25">
        <f t="array" aca="1" ref="R1027" ca="1">INDEX('Lorri 401b'!L:L,MATCH('Retirement Calculator'!A1027,'Lorri 401b'!N:N,0),0)</f>
        <v>-12271707.864512226</v>
      </c>
      <c r="S1027" s="25">
        <f t="shared" ca="1" si="787"/>
        <v>-4368035.8555402737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7928674.8367045987</v>
      </c>
      <c r="R1028" s="25">
        <f t="array" aca="1" ref="R1028" ca="1">INDEX('Lorri 401b'!L:L,MATCH('Retirement Calculator'!A1028,'Lorri 401b'!N:N,0),0)</f>
        <v>-12343292.039192541</v>
      </c>
      <c r="S1028" s="25">
        <f t="shared" ca="1" si="787"/>
        <v>-4414617.2024879418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7953781.8428861322</v>
      </c>
      <c r="R1029" s="25">
        <f t="array" aca="1" ref="R1029" ca="1">INDEX('Lorri 401b'!L:L,MATCH('Retirement Calculator'!A1029,'Lorri 401b'!N:N,0),0)</f>
        <v>-12415174.481267357</v>
      </c>
      <c r="S1029" s="25">
        <f t="shared" ca="1" si="787"/>
        <v>-4461392.6383812251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7978993.4615934221</v>
      </c>
      <c r="R1030" s="25">
        <f t="array" aca="1" ref="R1030" ca="1">INDEX('Lorri 401b'!L:L,MATCH('Retirement Calculator'!A1030,'Lorri 401b'!N:N,0),0)</f>
        <v>-12487356.433517484</v>
      </c>
      <c r="S1030" s="25">
        <f t="shared" ca="1" si="787"/>
        <v>-4508362.9719240619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8004310.1287119919</v>
      </c>
      <c r="R1031" s="25">
        <f t="array" aca="1" ref="R1031" ca="1">INDEX('Lorri 401b'!L:L,MATCH('Retirement Calculator'!A1031,'Lorri 401b'!N:N,0),0)</f>
        <v>-12559839.143901987</v>
      </c>
      <c r="S1031" s="25">
        <f t="shared" ref="S1031:S1171" ca="1" si="1047">SUM(Q1031:R1031)</f>
        <v>-4555529.0151899951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8029732.2819435559</v>
      </c>
      <c r="R1032" s="25">
        <f t="array" aca="1" ref="R1032" ca="1">INDEX('Lorri 401b'!L:L,MATCH('Retirement Calculator'!A1032,'Lorri 401b'!N:N,0),0)</f>
        <v>-12632623.86557976</v>
      </c>
      <c r="S1032" s="25">
        <f t="shared" ca="1" si="1047"/>
        <v>-4602891.5836362038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8055260.3608135851</v>
      </c>
      <c r="R1033" s="25">
        <f t="array" aca="1" ref="R1033" ca="1">INDEX('Lorri 401b'!L:L,MATCH('Retirement Calculator'!A1033,'Lorri 401b'!N:N,0),0)</f>
        <v>-12705711.856931189</v>
      </c>
      <c r="S1033" s="25">
        <f t="shared" ca="1" si="1047"/>
        <v>-4650451.496117604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8080894.8066789061</v>
      </c>
      <c r="R1034" s="25">
        <f t="array" aca="1" ref="R1034" ca="1">INDEX('Lorri 401b'!L:L,MATCH('Retirement Calculator'!A1034,'Lorri 401b'!N:N,0),0)</f>
        <v>-12779104.381579915</v>
      </c>
      <c r="S1034" s="25">
        <f t="shared" ca="1" si="1047"/>
        <v>-4698209.574901009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8106636.0627353322</v>
      </c>
      <c r="R1035" s="25">
        <f t="array" aca="1" ref="R1035" ca="1">INDEX('Lorri 401b'!L:L,MATCH('Retirement Calculator'!A1035,'Lorri 401b'!N:N,0),0)</f>
        <v>-12852802.708414678</v>
      </c>
      <c r="S1035" s="25">
        <f t="shared" ca="1" si="1047"/>
        <v>-4746166.6456793454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8132484.5740253264</v>
      </c>
      <c r="R1036" s="25">
        <f t="array" aca="1" ref="R1036" ca="1">INDEX('Lorri 401b'!L:L,MATCH('Retirement Calculator'!A1036,'Lorri 401b'!N:N,0),0)</f>
        <v>-12926808.111611253</v>
      </c>
      <c r="S1036" s="25">
        <f t="shared" ca="1" si="1047"/>
        <v>-4794323.5375859262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8158440.7874456961</v>
      </c>
      <c r="R1037" s="25">
        <f t="array" aca="1" ref="R1037" ca="1">INDEX('Lorri 401b'!L:L,MATCH('Retirement Calculator'!A1037,'Lorri 401b'!N:N,0),0)</f>
        <v>-13001121.870654481</v>
      </c>
      <c r="S1037" s="25">
        <f t="shared" ca="1" si="1047"/>
        <v>-4842681.0832087845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8184505.1517553171</v>
      </c>
      <c r="R1038" s="25">
        <f t="array" aca="1" ref="R1038" ca="1">INDEX('Lorri 401b'!L:L,MATCH('Retirement Calculator'!A1038,'Lorri 401b'!N:N,0),0)</f>
        <v>-13075745.270360388</v>
      </c>
      <c r="S1038" s="25">
        <f t="shared" ca="1" si="1047"/>
        <v>-4891240.1186050707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8210678.1175828949</v>
      </c>
      <c r="R1039" s="25">
        <f t="array" aca="1" ref="R1039" ca="1">INDEX('Lorri 401b'!L:L,MATCH('Retirement Calculator'!A1039,'Lorri 401b'!N:N,0),0)</f>
        <v>-13150679.600898404</v>
      </c>
      <c r="S1039" s="25">
        <f t="shared" ca="1" si="1047"/>
        <v>-4940001.4833155088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8236960.1374347545</v>
      </c>
      <c r="R1040" s="25">
        <f t="array" aca="1" ref="R1040" ca="1">INDEX('Lorri 401b'!L:L,MATCH('Retirement Calculator'!A1040,'Lorri 401b'!N:N,0),0)</f>
        <v>-13225926.157813661</v>
      </c>
      <c r="S1040" s="25">
        <f t="shared" ca="1" si="1047"/>
        <v>-4988966.0203789063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8263351.6657026634</v>
      </c>
      <c r="R1041" s="25">
        <f t="array" aca="1" ref="R1041" ca="1">INDEX('Lorri 401b'!L:L,MATCH('Retirement Calculator'!A1041,'Lorri 401b'!N:N,0),0)</f>
        <v>-13301486.242049398</v>
      </c>
      <c r="S1041" s="25">
        <f t="shared" ca="1" si="1047"/>
        <v>-5038134.5763467345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8289853.1586716883</v>
      </c>
      <c r="R1042" s="25">
        <f t="array" aca="1" ref="R1042" ca="1">INDEX('Lorri 401b'!L:L,MATCH('Retirement Calculator'!A1042,'Lorri 401b'!N:N,0),0)</f>
        <v>-13377361.159969451</v>
      </c>
      <c r="S1042" s="25">
        <f t="shared" ca="1" si="1047"/>
        <v>-5087508.0012977626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8316465.0745280841</v>
      </c>
      <c r="R1043" s="25">
        <f t="array" aca="1" ref="R1043" ca="1">INDEX('Lorri 401b'!L:L,MATCH('Retirement Calculator'!A1043,'Lorri 401b'!N:N,0),0)</f>
        <v>-13453552.223380838</v>
      </c>
      <c r="S1043" s="25">
        <f t="shared" ca="1" si="1047"/>
        <v>-5137087.1488527535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8343187.8733672155</v>
      </c>
      <c r="R1044" s="25">
        <f t="array" aca="1" ref="R1044" ca="1">INDEX('Lorri 401b'!L:L,MATCH('Retirement Calculator'!A1044,'Lorri 401b'!N:N,0),0)</f>
        <v>-13530060.749556437</v>
      </c>
      <c r="S1044" s="25">
        <f t="shared" ca="1" si="1047"/>
        <v>-5186872.8761892216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8370022.0172015093</v>
      </c>
      <c r="R1045" s="25">
        <f t="array" aca="1" ref="R1045" ca="1">INDEX('Lorri 401b'!L:L,MATCH('Retirement Calculator'!A1045,'Lorri 401b'!N:N,0),0)</f>
        <v>-13606888.061257768</v>
      </c>
      <c r="S1045" s="25">
        <f t="shared" ca="1" si="1047"/>
        <v>-5236866.0440562591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8396967.9699684456</v>
      </c>
      <c r="R1046" s="25">
        <f t="array" aca="1" ref="R1046" ca="1">INDEX('Lorri 401b'!L:L,MATCH('Retirement Calculator'!A1046,'Lorri 401b'!N:N,0),0)</f>
        <v>-13684035.486757856</v>
      </c>
      <c r="S1046" s="25">
        <f t="shared" ca="1" si="1047"/>
        <v>-5287067.5167894103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8424026.1975385789</v>
      </c>
      <c r="R1047" s="25">
        <f t="array" aca="1" ref="R1047" ca="1">INDEX('Lorri 401b'!L:L,MATCH('Retirement Calculator'!A1047,'Lorri 401b'!N:N,0),0)</f>
        <v>-13761504.359864194</v>
      </c>
      <c r="S1047" s="25">
        <f t="shared" ca="1" si="1047"/>
        <v>-5337478.1623256151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8451197.1677235868</v>
      </c>
      <c r="R1048" s="25">
        <f t="array" aca="1" ref="R1048" ca="1">INDEX('Lorri 401b'!L:L,MATCH('Retirement Calculator'!A1048,'Lorri 401b'!N:N,0),0)</f>
        <v>-13839296.019941809</v>
      </c>
      <c r="S1048" s="25">
        <f t="shared" ca="1" si="1047"/>
        <v>-5388098.8522182219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8478481.3502843659</v>
      </c>
      <c r="R1049" s="25">
        <f t="array" aca="1" ref="R1049" ca="1">INDEX('Lorri 401b'!L:L,MATCH('Retirement Calculator'!A1049,'Lorri 401b'!N:N,0),0)</f>
        <v>-13917411.811936414</v>
      </c>
      <c r="S1049" s="25">
        <f t="shared" ca="1" si="1047"/>
        <v>-5438930.4616520479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8505879.2169391476</v>
      </c>
      <c r="R1050" s="25">
        <f t="array" aca="1" ref="R1050" ca="1">INDEX('Lorri 401b'!L:L,MATCH('Retirement Calculator'!A1050,'Lorri 401b'!N:N,0),0)</f>
        <v>-13995853.086397663</v>
      </c>
      <c r="S1050" s="25">
        <f t="shared" ca="1" si="1047"/>
        <v>-5489973.8694585152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8533391.2413716577</v>
      </c>
      <c r="R1051" s="25">
        <f t="array" aca="1" ref="R1051" ca="1">INDEX('Lorri 401b'!L:L,MATCH('Retirement Calculator'!A1051,'Lorri 401b'!N:N,0),0)</f>
        <v>-14074621.1995025</v>
      </c>
      <c r="S1051" s="25">
        <f t="shared" ca="1" si="1047"/>
        <v>-5541229.9581308421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8561017.8992393035</v>
      </c>
      <c r="R1052" s="25">
        <f t="array" aca="1" ref="R1052" ca="1">INDEX('Lorri 401b'!L:L,MATCH('Retirement Calculator'!A1052,'Lorri 401b'!N:N,0),0)</f>
        <v>-14153717.513078608</v>
      </c>
      <c r="S1052" s="25">
        <f t="shared" ca="1" si="1047"/>
        <v>-5592699.6138393041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8588759.6681813989</v>
      </c>
      <c r="R1053" s="25">
        <f t="array" aca="1" ref="R1053" ca="1">INDEX('Lorri 401b'!L:L,MATCH('Retirement Calculator'!A1053,'Lorri 401b'!N:N,0),0)</f>
        <v>-14233143.394627949</v>
      </c>
      <c r="S1053" s="25">
        <f t="shared" ca="1" si="1047"/>
        <v>-5644383.7264465503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8616617.0278274193</v>
      </c>
      <c r="R1054" s="25">
        <f t="array" aca="1" ref="R1054" ca="1">INDEX('Lorri 401b'!L:L,MATCH('Retirement Calculator'!A1054,'Lorri 401b'!N:N,0),0)</f>
        <v>-14312900.217350412</v>
      </c>
      <c r="S1054" s="25">
        <f t="shared" ca="1" si="1047"/>
        <v>-5696283.1895229928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8644590.4598052986</v>
      </c>
      <c r="R1055" s="25">
        <f t="array" aca="1" ref="R1055" ca="1">INDEX('Lorri 401b'!L:L,MATCH('Retirement Calculator'!A1055,'Lorri 401b'!N:N,0),0)</f>
        <v>-14392989.360167552</v>
      </c>
      <c r="S1055" s="25">
        <f t="shared" ca="1" si="1047"/>
        <v>-5748398.9003622532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8672680.4477497507</v>
      </c>
      <c r="R1056" s="25">
        <f t="array" aca="1" ref="R1056" ca="1">INDEX('Lorri 401b'!L:L,MATCH('Retirement Calculator'!A1056,'Lorri 401b'!N:N,0),0)</f>
        <v>-14473412.207746429</v>
      </c>
      <c r="S1056" s="25">
        <f t="shared" ca="1" si="1047"/>
        <v>-5800731.7599966787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8700887.4773106389</v>
      </c>
      <c r="R1057" s="25">
        <f t="array" aca="1" ref="R1057" ca="1">INDEX('Lorri 401b'!L:L,MATCH('Retirement Calculator'!A1057,'Lorri 401b'!N:N,0),0)</f>
        <v>-14554170.150523553</v>
      </c>
      <c r="S1057" s="25">
        <f t="shared" ca="1" si="1047"/>
        <v>-5853282.6732129138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8729212.0361613631</v>
      </c>
      <c r="R1058" s="25">
        <f t="array" aca="1" ref="R1058" ca="1">INDEX('Lorri 401b'!L:L,MATCH('Retirement Calculator'!A1058,'Lorri 401b'!N:N,0),0)</f>
        <v>-14635264.584728915</v>
      </c>
      <c r="S1058" s="25">
        <f t="shared" ca="1" si="1047"/>
        <v>-5906052.5485675521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8757654.6140072998</v>
      </c>
      <c r="R1059" s="25">
        <f t="array" aca="1" ref="R1059" ca="1">INDEX('Lorri 401b'!L:L,MATCH('Retirement Calculator'!A1059,'Lorri 401b'!N:N,0),0)</f>
        <v>-14716696.912410133</v>
      </c>
      <c r="S1059" s="25">
        <f t="shared" ca="1" si="1047"/>
        <v>-5959042.2984028328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8786215.7025942616</v>
      </c>
      <c r="R1060" s="25">
        <f t="array" aca="1" ref="R1060" ca="1">INDEX('Lorri 401b'!L:L,MATCH('Retirement Calculator'!A1060,'Lorri 401b'!N:N,0),0)</f>
        <v>-14798468.541456688</v>
      </c>
      <c r="S1060" s="25">
        <f t="shared" ca="1" si="1047"/>
        <v>-6012252.8388624266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8814895.795717001</v>
      </c>
      <c r="R1061" s="25">
        <f t="array" aca="1" ref="R1061" ca="1">INDEX('Lorri 401b'!L:L,MATCH('Retirement Calculator'!A1061,'Lorri 401b'!N:N,0),0)</f>
        <v>-14880580.885624271</v>
      </c>
      <c r="S1061" s="25">
        <f t="shared" ca="1" si="1047"/>
        <v>-6065685.0899072699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8843695.3892277516</v>
      </c>
      <c r="R1062" s="25">
        <f t="array" aca="1" ref="R1062" ca="1">INDEX('Lorri 401b'!L:L,MATCH('Retirement Calculator'!A1062,'Lorri 401b'!N:N,0),0)</f>
        <v>-14963035.364559218</v>
      </c>
      <c r="S1062" s="25">
        <f t="shared" ca="1" si="1047"/>
        <v>-6119339.9753314666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8872614.9810447972</v>
      </c>
      <c r="R1063" s="25">
        <f t="array" aca="1" ref="R1063" ca="1">INDEX('Lorri 401b'!L:L,MATCH('Retirement Calculator'!A1063,'Lorri 401b'!N:N,0),0)</f>
        <v>-15045833.403823063</v>
      </c>
      <c r="S1063" s="25">
        <f t="shared" ca="1" si="1047"/>
        <v>-6173218.4227782656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8901655.071161082</v>
      </c>
      <c r="R1064" s="25">
        <f t="array" aca="1" ref="R1064" ca="1">INDEX('Lorri 401b'!L:L,MATCH('Retirement Calculator'!A1064,'Lorri 401b'!N:N,0),0)</f>
        <v>-15128976.434917172</v>
      </c>
      <c r="S1064" s="25">
        <f t="shared" ca="1" si="1047"/>
        <v>-6227321.3637560904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8930816.16165285</v>
      </c>
      <c r="R1065" s="25">
        <f t="array" aca="1" ref="R1065" ca="1">INDEX('Lorri 401b'!L:L,MATCH('Retirement Calculator'!A1065,'Lorri 401b'!N:N,0),0)</f>
        <v>-15212465.895307507</v>
      </c>
      <c r="S1065" s="25">
        <f t="shared" ca="1" si="1047"/>
        <v>-6281649.7336546574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8960098.756688334</v>
      </c>
      <c r="R1066" s="25">
        <f t="array" aca="1" ref="R1066" ca="1">INDEX('Lorri 401b'!L:L,MATCH('Retirement Calculator'!A1066,'Lorri 401b'!N:N,0),0)</f>
        <v>-15296303.228449469</v>
      </c>
      <c r="S1066" s="25">
        <f t="shared" ca="1" si="1047"/>
        <v>-6336204.4717611354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8989503.3625364657</v>
      </c>
      <c r="R1067" s="25">
        <f t="array" aca="1" ref="R1067" ca="1">INDEX('Lorri 401b'!L:L,MATCH('Retirement Calculator'!A1067,'Lorri 401b'!N:N,0),0)</f>
        <v>-15380489.883812856</v>
      </c>
      <c r="S1067" s="25">
        <f t="shared" ca="1" si="1047"/>
        <v>-6390986.5212763902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9019030.4875756316</v>
      </c>
      <c r="R1068" s="25">
        <f t="array" aca="1" ref="R1068" ca="1">INDEX('Lorri 401b'!L:L,MATCH('Retirement Calculator'!A1068,'Lorri 401b'!N:N,0),0)</f>
        <v>-15465027.316906923</v>
      </c>
      <c r="S1068" s="25">
        <f t="shared" ca="1" si="1047"/>
        <v>-6445996.8293312918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9048680.642302461</v>
      </c>
      <c r="R1069" s="25">
        <f t="array" aca="1" ref="R1069" ca="1">INDEX('Lorri 401b'!L:L,MATCH('Retirement Calculator'!A1069,'Lorri 401b'!N:N,0),0)</f>
        <v>-15549916.989305548</v>
      </c>
      <c r="S1069" s="25">
        <f t="shared" ca="1" si="1047"/>
        <v>-6501236.3470030874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9078454.3393406514</v>
      </c>
      <c r="R1070" s="25">
        <f t="array" aca="1" ref="R1070" ca="1">INDEX('Lorri 401b'!L:L,MATCH('Retirement Calculator'!A1070,'Lorri 401b'!N:N,0),0)</f>
        <v>-15635160.368672501</v>
      </c>
      <c r="S1070" s="25">
        <f t="shared" ca="1" si="1047"/>
        <v>-6556706.0293318499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9108352.0934498347</v>
      </c>
      <c r="R1071" s="25">
        <f t="array" aca="1" ref="R1071" ca="1">INDEX('Lorri 401b'!L:L,MATCH('Retirement Calculator'!A1071,'Lorri 401b'!N:N,0),0)</f>
        <v>-15720758.928786816</v>
      </c>
      <c r="S1071" s="25">
        <f t="shared" ca="1" si="1047"/>
        <v>-6612406.8353369813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9138374.4215344731</v>
      </c>
      <c r="R1072" s="25">
        <f t="array" aca="1" ref="R1072" ca="1">INDEX('Lorri 401b'!L:L,MATCH('Retirement Calculator'!A1072,'Lorri 401b'!N:N,0),0)</f>
        <v>-15806714.149568275</v>
      </c>
      <c r="S1072" s="25">
        <f t="shared" ca="1" si="1047"/>
        <v>-6668339.7280338015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9168521.8426527977</v>
      </c>
      <c r="R1073" s="25">
        <f t="array" aca="1" ref="R1073" ca="1">INDEX('Lorri 401b'!L:L,MATCH('Retirement Calculator'!A1073,'Lorri 401b'!N:N,0),0)</f>
        <v>-15893027.51710299</v>
      </c>
      <c r="S1073" s="25">
        <f t="shared" ca="1" si="1047"/>
        <v>-6724505.6744501926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9198794.8780257814</v>
      </c>
      <c r="R1074" s="25">
        <f t="array" aca="1" ref="R1074" ca="1">INDEX('Lorri 401b'!L:L,MATCH('Retirement Calculator'!A1074,'Lorri 401b'!N:N,0),0)</f>
        <v>-15979700.523669099</v>
      </c>
      <c r="S1074" s="25">
        <f t="shared" ca="1" si="1047"/>
        <v>-6780905.6456433181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9229194.0510461535</v>
      </c>
      <c r="R1075" s="25">
        <f t="array" aca="1" ref="R1075" ca="1">INDEX('Lorri 401b'!L:L,MATCH('Retirement Calculator'!A1075,'Lorri 401b'!N:N,0),0)</f>
        <v>-16066734.667762568</v>
      </c>
      <c r="S1075" s="25">
        <f t="shared" ca="1" si="1047"/>
        <v>-6837540.6167164147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9259719.8872874435</v>
      </c>
      <c r="R1076" s="25">
        <f t="array" aca="1" ref="R1076" ca="1">INDEX('Lorri 401b'!L:L,MATCH('Retirement Calculator'!A1076,'Lorri 401b'!N:N,0),0)</f>
        <v>-16154131.454123093</v>
      </c>
      <c r="S1076" s="25">
        <f t="shared" ca="1" si="1047"/>
        <v>-6894411.5668356493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9290372.914513072</v>
      </c>
      <c r="R1077" s="25">
        <f t="array" aca="1" ref="R1077" ca="1">INDEX('Lorri 401b'!L:L,MATCH('Retirement Calculator'!A1077,'Lorri 401b'!N:N,0),0)</f>
        <v>-16241892.393760119</v>
      </c>
      <c r="S1077" s="25">
        <f t="shared" ca="1" si="1047"/>
        <v>-6951519.4792470466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9321153.6626854744</v>
      </c>
      <c r="R1078" s="25">
        <f t="array" aca="1" ref="R1078" ca="1">INDEX('Lorri 401b'!L:L,MATCH('Retirement Calculator'!A1078,'Lorri 401b'!N:N,0),0)</f>
        <v>-16330019.003978966</v>
      </c>
      <c r="S1078" s="25">
        <f t="shared" ca="1" si="1047"/>
        <v>-7008865.3412934914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9352062.6639752612</v>
      </c>
      <c r="R1079" s="25">
        <f t="array" aca="1" ref="R1079" ca="1">INDEX('Lorri 401b'!L:L,MATCH('Retirement Calculator'!A1079,'Lorri 401b'!N:N,0),0)</f>
        <v>-16418512.808407059</v>
      </c>
      <c r="S1079" s="25">
        <f t="shared" ca="1" si="1047"/>
        <v>-7066450.1444317978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9383100.4527704213</v>
      </c>
      <c r="R1080" s="25">
        <f t="array" aca="1" ref="R1080" ca="1">INDEX('Lorri 401b'!L:L,MATCH('Retirement Calculator'!A1080,'Lorri 401b'!N:N,0),0)</f>
        <v>-16507375.337020269</v>
      </c>
      <c r="S1080" s="25">
        <f t="shared" ca="1" si="1047"/>
        <v>-7124274.8842498474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9414267.5656855628</v>
      </c>
      <c r="R1081" s="25">
        <f t="array" aca="1" ref="R1081" ca="1">INDEX('Lorri 401b'!L:L,MATCH('Retirement Calculator'!A1081,'Lorri 401b'!N:N,0),0)</f>
        <v>-16596608.126169367</v>
      </c>
      <c r="S1081" s="25">
        <f t="shared" ca="1" si="1047"/>
        <v>-7182340.560483804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9445564.5415711831</v>
      </c>
      <c r="R1082" s="25">
        <f t="array" aca="1" ref="R1082" ca="1">INDEX('Lorri 401b'!L:L,MATCH('Retirement Calculator'!A1082,'Lorri 401b'!N:N,0),0)</f>
        <v>-16686212.718606586</v>
      </c>
      <c r="S1082" s="25">
        <f t="shared" ca="1" si="1047"/>
        <v>-7240648.1770354025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9476991.9215229936</v>
      </c>
      <c r="R1083" s="25">
        <f t="array" aca="1" ref="R1083" ca="1">INDEX('Lorri 401b'!L:L,MATCH('Retirement Calculator'!A1083,'Lorri 401b'!N:N,0),0)</f>
        <v>-16776190.663512293</v>
      </c>
      <c r="S1083" s="25">
        <f t="shared" ca="1" si="1047"/>
        <v>-7299198.7419892997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9508550.2488912698</v>
      </c>
      <c r="R1084" s="25">
        <f t="array" aca="1" ref="R1084" ca="1">INDEX('Lorri 401b'!L:L,MATCH('Retirement Calculator'!A1084,'Lorri 401b'!N:N,0),0)</f>
        <v>-16866543.516521774</v>
      </c>
      <c r="S1084" s="25">
        <f t="shared" ca="1" si="1047"/>
        <v>-7357993.2676305044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9540240.0692902468</v>
      </c>
      <c r="R1085" s="25">
        <f t="array" aca="1" ref="R1085" ca="1">INDEX('Lorri 401b'!L:L,MATCH('Retirement Calculator'!A1085,'Lorri 401b'!N:N,0),0)</f>
        <v>-16957272.83975213</v>
      </c>
      <c r="S1085" s="25">
        <f t="shared" ca="1" si="1047"/>
        <v>-7417032.7704618834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9572061.9306075536</v>
      </c>
      <c r="R1086" s="25">
        <f t="array" aca="1" ref="R1086" ca="1">INDEX('Lorri 401b'!L:L,MATCH('Retirement Calculator'!A1086,'Lorri 401b'!N:N,0),0)</f>
        <v>-17048380.201829277</v>
      </c>
      <c r="S1086" s="25">
        <f t="shared" ca="1" si="1047"/>
        <v>-7476318.2712217234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9604016.3830136824</v>
      </c>
      <c r="R1087" s="25">
        <f t="array" aca="1" ref="R1087" ca="1">INDEX('Lorri 401b'!L:L,MATCH('Retirement Calculator'!A1087,'Lorri 401b'!N:N,0),0)</f>
        <v>-17139867.177915078</v>
      </c>
      <c r="S1087" s="25">
        <f t="shared" ca="1" si="1047"/>
        <v>-7535850.7949013952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9636103.9789715037</v>
      </c>
      <c r="R1088" s="25">
        <f t="array" aca="1" ref="R1088" ca="1">INDEX('Lorri 401b'!L:L,MATCH('Retirement Calculator'!A1088,'Lorri 401b'!N:N,0),0)</f>
        <v>-17231735.349734571</v>
      </c>
      <c r="S1088" s="25">
        <f t="shared" ca="1" si="1047"/>
        <v>-7595631.3707630672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9668325.2732458152</v>
      </c>
      <c r="R1089" s="25">
        <f t="array" aca="1" ref="R1089" ca="1">INDEX('Lorri 401b'!L:L,MATCH('Retirement Calculator'!A1089,'Lorri 401b'!N:N,0),0)</f>
        <v>-17323986.30560331</v>
      </c>
      <c r="S1089" s="25">
        <f t="shared" ca="1" si="1047"/>
        <v>-7655661.0323574953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9700680.822912937</v>
      </c>
      <c r="R1090" s="25">
        <f t="array" aca="1" ref="R1090" ca="1">INDEX('Lorri 401b'!L:L,MATCH('Retirement Calculator'!A1090,'Lorri 401b'!N:N,0),0)</f>
        <v>-17416621.640454836</v>
      </c>
      <c r="S1090" s="25">
        <f t="shared" ca="1" si="1047"/>
        <v>-7715940.8175418992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9733171.1873703375</v>
      </c>
      <c r="R1091" s="25">
        <f t="array" aca="1" ref="R1091" ca="1">INDEX('Lorri 401b'!L:L,MATCH('Retirement Calculator'!A1091,'Lorri 401b'!N:N,0),0)</f>
        <v>-17509642.955868244</v>
      </c>
      <c r="S1091" s="25">
        <f t="shared" ca="1" si="1047"/>
        <v>-7776471.7684979066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9765796.9283463117</v>
      </c>
      <c r="R1092" s="25">
        <f t="array" aca="1" ref="R1092" ca="1">INDEX('Lorri 401b'!L:L,MATCH('Retirement Calculator'!A1092,'Lorri 401b'!N:N,0),0)</f>
        <v>-17603051.860095877</v>
      </c>
      <c r="S1092" s="25">
        <f t="shared" ca="1" si="1047"/>
        <v>-7837254.9317495655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9798558.6099096853</v>
      </c>
      <c r="R1093" s="25">
        <f t="array" aca="1" ref="R1093" ca="1">INDEX('Lorri 401b'!L:L,MATCH('Retirement Calculator'!A1093,'Lorri 401b'!N:N,0),0)</f>
        <v>-17696849.968091123</v>
      </c>
      <c r="S1093" s="25">
        <f t="shared" ca="1" si="1047"/>
        <v>-7898291.3581814375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9831456.7984795738</v>
      </c>
      <c r="R1094" s="25">
        <f t="array" aca="1" ref="R1094" ca="1">INDEX('Lorri 401b'!L:L,MATCH('Retirement Calculator'!A1094,'Lorri 401b'!N:N,0),0)</f>
        <v>-17791038.901536349</v>
      </c>
      <c r="S1094" s="25">
        <f t="shared" ca="1" si="1047"/>
        <v>-7959582.1030567754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9864492.06283517</v>
      </c>
      <c r="R1095" s="25">
        <f t="array" aca="1" ref="R1095" ca="1">INDEX('Lorri 401b'!L:L,MATCH('Retirement Calculator'!A1095,'Lorri 401b'!N:N,0),0)</f>
        <v>-17885620.288870931</v>
      </c>
      <c r="S1095" s="25">
        <f t="shared" ca="1" si="1047"/>
        <v>-8021128.2260357607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9897664.9741255809</v>
      </c>
      <c r="R1096" s="25">
        <f t="array" aca="1" ref="R1096" ca="1">INDEX('Lorri 401b'!L:L,MATCH('Retirement Calculator'!A1096,'Lorri 401b'!N:N,0),0)</f>
        <v>-17980595.765319407</v>
      </c>
      <c r="S1096" s="25">
        <f t="shared" ca="1" si="1047"/>
        <v>-8082930.7911938261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9930976.1058797017</v>
      </c>
      <c r="R1097" s="25">
        <f t="array" aca="1" ref="R1097" ca="1">INDEX('Lorri 401b'!L:L,MATCH('Retirement Calculator'!A1097,'Lorri 401b'!N:N,0),0)</f>
        <v>-18075966.972919751</v>
      </c>
      <c r="S1097" s="25">
        <f t="shared" ca="1" si="1047"/>
        <v>-8144990.8670400493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9964426.0340161305</v>
      </c>
      <c r="R1098" s="25">
        <f t="array" aca="1" ref="R1098" ca="1">INDEX('Lorri 401b'!L:L,MATCH('Retirement Calculator'!A1098,'Lorri 401b'!N:N,0),0)</f>
        <v>-18171735.560551763</v>
      </c>
      <c r="S1098" s="25">
        <f t="shared" ca="1" si="1047"/>
        <v>-8207309.5265356321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9998015.3368531279</v>
      </c>
      <c r="R1099" s="25">
        <f t="array" aca="1" ref="R1099" ca="1">INDEX('Lorri 401b'!L:L,MATCH('Retirement Calculator'!A1099,'Lorri 401b'!N:N,0),0)</f>
        <v>-18267903.183965575</v>
      </c>
      <c r="S1099" s="25">
        <f t="shared" ca="1" si="1047"/>
        <v>-8269887.847112447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10031744.595118614</v>
      </c>
      <c r="R1100" s="25">
        <f t="array" aca="1" ref="R1100" ca="1">INDEX('Lorri 401b'!L:L,MATCH('Retirement Calculator'!A1100,'Lorri 401b'!N:N,0),0)</f>
        <v>-18364471.505810279</v>
      </c>
      <c r="S1100" s="25">
        <f t="shared" ca="1" si="1047"/>
        <v>-8332726.9106916655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10065614.391960206</v>
      </c>
      <c r="R1101" s="25">
        <f t="array" aca="1" ref="R1101" ca="1">INDEX('Lorri 401b'!L:L,MATCH('Retirement Calculator'!A1101,'Lorri 401b'!N:N,0),0)</f>
        <v>-18461442.19566267</v>
      </c>
      <c r="S1101" s="25">
        <f t="shared" ca="1" si="1047"/>
        <v>-8395827.8037024643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10099625.312955303</v>
      </c>
      <c r="R1102" s="25">
        <f t="array" aca="1" ref="R1102" ca="1">INDEX('Lorri 401b'!L:L,MATCH('Retirement Calculator'!A1102,'Lorri 401b'!N:N,0),0)</f>
        <v>-18558816.93005611</v>
      </c>
      <c r="S1102" s="25">
        <f t="shared" ca="1" si="1047"/>
        <v>-8459191.6171008069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10133777.946121214</v>
      </c>
      <c r="R1103" s="25">
        <f t="array" aca="1" ref="R1103" ca="1">INDEX('Lorri 401b'!L:L,MATCH('Retirement Calculator'!A1103,'Lorri 401b'!N:N,0),0)</f>
        <v>-18656597.392509524</v>
      </c>
      <c r="S1103" s="25">
        <f t="shared" ca="1" si="1047"/>
        <v>-8522819.4463883098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10168072.881925317</v>
      </c>
      <c r="R1104" s="25">
        <f t="array" aca="1" ref="R1104" ca="1">INDEX('Lorri 401b'!L:L,MATCH('Retirement Calculator'!A1104,'Lorri 401b'!N:N,0),0)</f>
        <v>-18754785.273556493</v>
      </c>
      <c r="S1104" s="25">
        <f t="shared" ca="1" si="1047"/>
        <v>-8586712.3916311767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10202510.71329527</v>
      </c>
      <c r="R1105" s="25">
        <f t="array" aca="1" ref="R1105" ca="1">INDEX('Lorri 401b'!L:L,MATCH('Retirement Calculator'!A1105,'Lorri 401b'!N:N,0),0)</f>
        <v>-18853382.270774491</v>
      </c>
      <c r="S1105" s="25">
        <f t="shared" ca="1" si="1047"/>
        <v>-8650871.5574792214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10237092.035629265</v>
      </c>
      <c r="R1106" s="25">
        <f t="array" aca="1" ref="R1106" ca="1">INDEX('Lorri 401b'!L:L,MATCH('Retirement Calculator'!A1106,'Lorri 401b'!N:N,0),0)</f>
        <v>-18952390.088814232</v>
      </c>
      <c r="S1106" s="25">
        <f t="shared" ca="1" si="1047"/>
        <v>-8715298.0531849675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10271817.446806317</v>
      </c>
      <c r="R1107" s="25">
        <f t="array" aca="1" ref="R1107" ca="1">INDEX('Lorri 401b'!L:L,MATCH('Retirement Calculator'!A1107,'Lorri 401b'!N:N,0),0)</f>
        <v>-19051810.439429138</v>
      </c>
      <c r="S1107" s="25">
        <f t="shared" ca="1" si="1047"/>
        <v>-8779992.9926228207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10306687.547196608</v>
      </c>
      <c r="R1108" s="25">
        <f t="array" aca="1" ref="R1108" ca="1">INDEX('Lorri 401b'!L:L,MATCH('Retirement Calculator'!A1108,'Lorri 401b'!N:N,0),0)</f>
        <v>-19151645.041504938</v>
      </c>
      <c r="S1108" s="25">
        <f t="shared" ca="1" si="1047"/>
        <v>-8844957.4943083301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10341702.939671857</v>
      </c>
      <c r="R1109" s="25">
        <f t="array" aca="1" ref="R1109" ca="1">INDEX('Lorri 401b'!L:L,MATCH('Retirement Calculator'!A1109,'Lorri 401b'!N:N,0),0)</f>
        <v>-19251895.621089388</v>
      </c>
      <c r="S1109" s="25">
        <f t="shared" ca="1" si="1047"/>
        <v>-8910192.6814175304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10376864.229615754</v>
      </c>
      <c r="R1110" s="25">
        <f t="array" aca="1" ref="R1110" ca="1">INDEX('Lorri 401b'!L:L,MATCH('Retirement Calculator'!A1110,'Lorri 401b'!N:N,0),0)</f>
        <v>-19352563.911422107</v>
      </c>
      <c r="S1110" s="25">
        <f t="shared" ca="1" si="1047"/>
        <v>-8975699.6818063539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10412172.024934417</v>
      </c>
      <c r="R1111" s="25">
        <f t="array" aca="1" ref="R1111" ca="1">INDEX('Lorri 401b'!L:L,MATCH('Retirement Calculator'!A1111,'Lorri 401b'!N:N,0),0)</f>
        <v>-19453651.652964547</v>
      </c>
      <c r="S1111" s="25">
        <f t="shared" ca="1" si="1047"/>
        <v>-9041479.6280301306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10447626.936066907</v>
      </c>
      <c r="R1112" s="25">
        <f t="array" aca="1" ref="R1112" ca="1">INDEX('Lorri 401b'!L:L,MATCH('Retirement Calculator'!A1112,'Lorri 401b'!N:N,0),0)</f>
        <v>-19555160.59343008</v>
      </c>
      <c r="S1112" s="25">
        <f t="shared" ca="1" si="1047"/>
        <v>-9107533.6573631726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10483229.575995782</v>
      </c>
      <c r="R1113" s="25">
        <f t="array" aca="1" ref="R1113" ca="1">INDEX('Lorri 401b'!L:L,MATCH('Retirement Calculator'!A1113,'Lorri 401b'!N:N,0),0)</f>
        <v>-19657092.487814218</v>
      </c>
      <c r="S1113" s="25">
        <f t="shared" ca="1" si="1047"/>
        <v>-9173862.9118184354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10518980.560257696</v>
      </c>
      <c r="R1114" s="25">
        <f t="array" aca="1" ref="R1114" ca="1">INDEX('Lorri 401b'!L:L,MATCH('Retirement Calculator'!A1114,'Lorri 401b'!N:N,0),0)</f>
        <v>-19759449.098424956</v>
      </c>
      <c r="S1114" s="25">
        <f t="shared" ca="1" si="1047"/>
        <v>-9240468.5381672606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10554880.506954033</v>
      </c>
      <c r="R1115" s="25">
        <f t="array" aca="1" ref="R1115" ca="1">INDEX('Lorri 401b'!L:L,MATCH('Retirement Calculator'!A1115,'Lorri 401b'!N:N,0),0)</f>
        <v>-19862232.194913242</v>
      </c>
      <c r="S1115" s="25">
        <f t="shared" ca="1" si="1047"/>
        <v>-9307351.6879592091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10590930.036761606</v>
      </c>
      <c r="R1116" s="25">
        <f t="array" aca="1" ref="R1116" ca="1">INDEX('Lorri 401b'!L:L,MATCH('Retirement Calculator'!A1116,'Lorri 401b'!N:N,0),0)</f>
        <v>-19965443.55430356</v>
      </c>
      <c r="S1116" s="25">
        <f t="shared" ca="1" si="1047"/>
        <v>-9374513.5175419543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10627129.772943377</v>
      </c>
      <c r="R1117" s="25">
        <f t="array" aca="1" ref="R1117" ca="1">INDEX('Lorri 401b'!L:L,MATCH('Retirement Calculator'!A1117,'Lorri 401b'!N:N,0),0)</f>
        <v>-20069084.961024672</v>
      </c>
      <c r="S1117" s="25">
        <f t="shared" ca="1" si="1047"/>
        <v>-9441955.1880812943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10663480.341359239</v>
      </c>
      <c r="R1118" s="25">
        <f t="array" aca="1" ref="R1118" ca="1">INDEX('Lorri 401b'!L:L,MATCH('Retirement Calculator'!A1118,'Lorri 401b'!N:N,0),0)</f>
        <v>-20173158.206940453</v>
      </c>
      <c r="S1118" s="25">
        <f t="shared" ca="1" si="1047"/>
        <v>-9509677.8655812144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10699982.370476833</v>
      </c>
      <c r="R1119" s="25">
        <f t="array" aca="1" ref="R1119" ca="1">INDEX('Lorri 401b'!L:L,MATCH('Retirement Calculator'!A1119,'Lorri 401b'!N:N,0),0)</f>
        <v>-20277665.091380887</v>
      </c>
      <c r="S1119" s="25">
        <f t="shared" ca="1" si="1047"/>
        <v>-9577682.7209040541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10736636.491382416</v>
      </c>
      <c r="R1120" s="25">
        <f t="array" aca="1" ref="R1120" ca="1">INDEX('Lorri 401b'!L:L,MATCH('Retirement Calculator'!A1120,'Lorri 401b'!N:N,0),0)</f>
        <v>-20382607.421173155</v>
      </c>
      <c r="S1120" s="25">
        <f t="shared" ca="1" si="1047"/>
        <v>-9645970.929790739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10773443.337791774</v>
      </c>
      <c r="R1121" s="25">
        <f t="array" aca="1" ref="R1121" ca="1">INDEX('Lorri 401b'!L:L,MATCH('Retirement Calculator'!A1121,'Lorri 401b'!N:N,0),0)</f>
        <v>-20487987.01067289</v>
      </c>
      <c r="S1121" s="25">
        <f t="shared" ca="1" si="1047"/>
        <v>-9714543.6728811152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10810403.546061171</v>
      </c>
      <c r="R1122" s="25">
        <f t="array" aca="1" ref="R1122" ca="1">INDEX('Lorri 401b'!L:L,MATCH('Retirement Calculator'!A1122,'Lorri 401b'!N:N,0),0)</f>
        <v>-20593805.681795541</v>
      </c>
      <c r="S1122" s="25">
        <f t="shared" ca="1" si="1047"/>
        <v>-9783402.13573437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10847517.755198358</v>
      </c>
      <c r="R1123" s="25">
        <f t="array" aca="1" ref="R1123" ca="1">INDEX('Lorri 401b'!L:L,MATCH('Retirement Calculator'!A1123,'Lorri 401b'!N:N,0),0)</f>
        <v>-20700065.264047869</v>
      </c>
      <c r="S1123" s="25">
        <f t="shared" ca="1" si="1047"/>
        <v>-9852547.5088495109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10884786.606873615</v>
      </c>
      <c r="R1124" s="25">
        <f t="array" aca="1" ref="R1124" ca="1">INDEX('Lorri 401b'!L:L,MATCH('Retirement Calculator'!A1124,'Lorri 401b'!N:N,0),0)</f>
        <v>-20806767.59455958</v>
      </c>
      <c r="S1124" s="25">
        <f t="shared" ca="1" si="1047"/>
        <v>-9921980.9876859654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10922210.745430851</v>
      </c>
      <c r="R1125" s="25">
        <f t="array" aca="1" ref="R1125" ca="1">INDEX('Lorri 401b'!L:L,MATCH('Retirement Calculator'!A1125,'Lorri 401b'!N:N,0),0)</f>
        <v>-20913914.518115092</v>
      </c>
      <c r="S1125" s="25">
        <f t="shared" ca="1" si="1047"/>
        <v>-9991703.7726842407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10959790.817898745</v>
      </c>
      <c r="R1126" s="25">
        <f t="array" aca="1" ref="R1126" ca="1">INDEX('Lorri 401b'!L:L,MATCH('Retirement Calculator'!A1126,'Lorri 401b'!N:N,0),0)</f>
        <v>-21021507.887185417</v>
      </c>
      <c r="S1126" s="25">
        <f t="shared" ca="1" si="1047"/>
        <v>-10061717.069286672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10997527.47400192</v>
      </c>
      <c r="R1127" s="25">
        <f t="array" aca="1" ref="R1127" ca="1">INDEX('Lorri 401b'!L:L,MATCH('Retirement Calculator'!A1127,'Lorri 401b'!N:N,0),0)</f>
        <v>-21129549.561960202</v>
      </c>
      <c r="S1127" s="25">
        <f t="shared" ca="1" si="1047"/>
        <v>-10132022.087958282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11035421.366172193</v>
      </c>
      <c r="R1128" s="25">
        <f t="array" aca="1" ref="R1128" ca="1">INDEX('Lorri 401b'!L:L,MATCH('Retirement Calculator'!A1128,'Lorri 401b'!N:N,0),0)</f>
        <v>-21238041.410379883</v>
      </c>
      <c r="S1128" s="25">
        <f t="shared" ca="1" si="1047"/>
        <v>-10202620.04420769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11073473.149559841</v>
      </c>
      <c r="R1129" s="25">
        <f t="array" aca="1" ref="R1129" ca="1">INDEX('Lorri 401b'!L:L,MATCH('Retirement Calculator'!A1129,'Lorri 401b'!N:N,0),0)</f>
        <v>-21346985.308167979</v>
      </c>
      <c r="S1129" s="25">
        <f t="shared" ca="1" si="1047"/>
        <v>-10273512.158608139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11111683.482044937</v>
      </c>
      <c r="R1130" s="25">
        <f t="array" aca="1" ref="R1130" ca="1">INDEX('Lorri 401b'!L:L,MATCH('Retirement Calculator'!A1130,'Lorri 401b'!N:N,0),0)</f>
        <v>-21456383.138863526</v>
      </c>
      <c r="S1130" s="25">
        <f t="shared" ca="1" si="1047"/>
        <v>-10344699.656818589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11150053.024248721</v>
      </c>
      <c r="R1131" s="25">
        <f t="array" aca="1" ref="R1131" ca="1">INDEX('Lorri 401b'!L:L,MATCH('Retirement Calculator'!A1131,'Lorri 401b'!N:N,0),0)</f>
        <v>-21566236.793853637</v>
      </c>
      <c r="S1131" s="25">
        <f t="shared" ca="1" si="1047"/>
        <v>-10416183.769604916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11188582.439545022</v>
      </c>
      <c r="R1132" s="25">
        <f t="array" aca="1" ref="R1132" ca="1">INDEX('Lorri 401b'!L:L,MATCH('Retirement Calculator'!A1132,'Lorri 401b'!N:N,0),0)</f>
        <v>-21676548.172406208</v>
      </c>
      <c r="S1132" s="25">
        <f t="shared" ca="1" si="1047"/>
        <v>-10487965.732861185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11227272.394071724</v>
      </c>
      <c r="R1133" s="25">
        <f t="array" aca="1" ref="R1133" ca="1">INDEX('Lorri 401b'!L:L,MATCH('Retirement Calculator'!A1133,'Lorri 401b'!N:N,0),0)</f>
        <v>-21787319.181702748</v>
      </c>
      <c r="S1133" s="25">
        <f t="shared" ca="1" si="1047"/>
        <v>-10560046.787631024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11266123.556742286</v>
      </c>
      <c r="R1134" s="25">
        <f t="array" aca="1" ref="R1134" ca="1">INDEX('Lorri 401b'!L:L,MATCH('Retirement Calculator'!A1134,'Lorri 401b'!N:N,0),0)</f>
        <v>-21898551.736871358</v>
      </c>
      <c r="S1134" s="25">
        <f t="shared" ca="1" si="1047"/>
        <v>-10632428.180129072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11305136.599257309</v>
      </c>
      <c r="R1135" s="25">
        <f t="array" aca="1" ref="R1135" ca="1">INDEX('Lorri 401b'!L:L,MATCH('Retirement Calculator'!A1135,'Lorri 401b'!N:N,0),0)</f>
        <v>-22010247.761019837</v>
      </c>
      <c r="S1135" s="25">
        <f t="shared" ca="1" si="1047"/>
        <v>-10705111.161762528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11344312.196116146</v>
      </c>
      <c r="R1136" s="25">
        <f t="array" aca="1" ref="R1136" ca="1">INDEX('Lorri 401b'!L:L,MATCH('Retirement Calculator'!A1136,'Lorri 401b'!N:N,0),0)</f>
        <v>-22122409.185268935</v>
      </c>
      <c r="S1136" s="25">
        <f t="shared" ca="1" si="1047"/>
        <v>-10778096.989152789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11383651.024628561</v>
      </c>
      <c r="R1137" s="25">
        <f t="array" aca="1" ref="R1137" ca="1">INDEX('Lorri 401b'!L:L,MATCH('Retirement Calculator'!A1137,'Lorri 401b'!N:N,0),0)</f>
        <v>-22235037.948785737</v>
      </c>
      <c r="S1137" s="25">
        <f t="shared" ca="1" si="1047"/>
        <v>-10851386.924157176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11423153.764926445</v>
      </c>
      <c r="R1138" s="25">
        <f t="array" aca="1" ref="R1138" ca="1">INDEX('Lorri 401b'!L:L,MATCH('Retirement Calculator'!A1138,'Lorri 401b'!N:N,0),0)</f>
        <v>-22348135.998817191</v>
      </c>
      <c r="S1138" s="25">
        <f t="shared" ca="1" si="1047"/>
        <v>-10924982.233890746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11462821.099975569</v>
      </c>
      <c r="R1139" s="25">
        <f t="array" aca="1" ref="R1139" ca="1">INDEX('Lorri 401b'!L:L,MATCH('Retirement Calculator'!A1139,'Lorri 401b'!N:N,0),0)</f>
        <v>-22461705.290723775</v>
      </c>
      <c r="S1139" s="25">
        <f t="shared" ca="1" si="1047"/>
        <v>-10998884.190748205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11502653.715587398</v>
      </c>
      <c r="R1140" s="25">
        <f t="array" aca="1" ref="R1140" ca="1">INDEX('Lorri 401b'!L:L,MATCH('Retirement Calculator'!A1140,'Lorri 401b'!N:N,0),0)</f>
        <v>-22575747.788013306</v>
      </c>
      <c r="S1140" s="25">
        <f t="shared" ca="1" si="1047"/>
        <v>-11073094.072425907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11542652.300430942</v>
      </c>
      <c r="R1141" s="25">
        <f t="array" aca="1" ref="R1141" ca="1">INDEX('Lorri 401b'!L:L,MATCH('Retirement Calculator'!A1141,'Lorri 401b'!N:N,0),0)</f>
        <v>-22690265.462374873</v>
      </c>
      <c r="S1141" s="25">
        <f t="shared" ca="1" si="1047"/>
        <v>-11147613.161943931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11582817.546044668</v>
      </c>
      <c r="R1142" s="25">
        <f t="array" aca="1" ref="R1142" ca="1">INDEX('Lorri 401b'!L:L,MATCH('Retirement Calculator'!A1142,'Lorri 401b'!N:N,0),0)</f>
        <v>-22805260.293712948</v>
      </c>
      <c r="S1142" s="25">
        <f t="shared" ca="1" si="1047"/>
        <v>-11222442.747668279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11623150.146848451</v>
      </c>
      <c r="R1143" s="25">
        <f t="array" aca="1" ref="R1143" ca="1">INDEX('Lorri 401b'!L:L,MATCH('Retirement Calculator'!A1143,'Lorri 401b'!N:N,0),0)</f>
        <v>-22920734.2701816</v>
      </c>
      <c r="S1143" s="25">
        <f t="shared" ca="1" si="1047"/>
        <v>-11297584.123333149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11663650.800155584</v>
      </c>
      <c r="R1144" s="25">
        <f t="array" aca="1" ref="R1144" ca="1">INDEX('Lorri 401b'!L:L,MATCH('Retirement Calculator'!A1144,'Lorri 401b'!N:N,0),0)</f>
        <v>-23036689.388218869</v>
      </c>
      <c r="S1144" s="25">
        <f t="shared" ca="1" si="1047"/>
        <v>-11373038.588063285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11704320.206184829</v>
      </c>
      <c r="R1145" s="25">
        <f t="array" aca="1" ref="R1145" ca="1">INDEX('Lorri 401b'!L:L,MATCH('Retirement Calculator'!A1145,'Lorri 401b'!N:N,0),0)</f>
        <v>-23153127.652581293</v>
      </c>
      <c r="S1145" s="25">
        <f t="shared" ca="1" si="1047"/>
        <v>-11448807.446396464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11745159.06807253</v>
      </c>
      <c r="R1146" s="25">
        <f t="array" aca="1" ref="R1146" ca="1">INDEX('Lorri 401b'!L:L,MATCH('Retirement Calculator'!A1146,'Lorri 401b'!N:N,0),0)</f>
        <v>-23270051.076378562</v>
      </c>
      <c r="S1146" s="25">
        <f t="shared" ca="1" si="1047"/>
        <v>-11524892.008306032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11786168.091884762</v>
      </c>
      <c r="R1147" s="25">
        <f t="array" aca="1" ref="R1147" ca="1">INDEX('Lorri 401b'!L:L,MATCH('Retirement Calculator'!A1147,'Lorri 401b'!N:N,0),0)</f>
        <v>-23387461.681108318</v>
      </c>
      <c r="S1147" s="25">
        <f t="shared" ca="1" si="1047"/>
        <v>-11601293.589223556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11827347.986629546</v>
      </c>
      <c r="R1148" s="25">
        <f t="array" aca="1" ref="R1148" ca="1">INDEX('Lorri 401b'!L:L,MATCH('Retirement Calculator'!A1148,'Lorri 401b'!N:N,0),0)</f>
        <v>-23505361.496691115</v>
      </c>
      <c r="S1148" s="25">
        <f t="shared" ca="1" si="1047"/>
        <v>-11678013.51006157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11868699.4642691</v>
      </c>
      <c r="R1149" s="25">
        <f t="array" aca="1" ref="R1149" ca="1">INDEX('Lorri 401b'!L:L,MATCH('Retirement Calculator'!A1149,'Lorri 401b'!N:N,0),0)</f>
        <v>-23623752.561505508</v>
      </c>
      <c r="S1149" s="25">
        <f t="shared" ca="1" si="1047"/>
        <v>-11755053.097236408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11910223.239732152</v>
      </c>
      <c r="R1150" s="25">
        <f t="array" aca="1" ref="R1150" ca="1">INDEX('Lorri 401b'!L:L,MATCH('Retirement Calculator'!A1150,'Lorri 401b'!N:N,0),0)</f>
        <v>-23742636.922423296</v>
      </c>
      <c r="S1150" s="25">
        <f t="shared" ca="1" si="1047"/>
        <v>-11832413.682691144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11951920.0309263</v>
      </c>
      <c r="R1151" s="25">
        <f t="array" aca="1" ref="R1151" ca="1">INDEX('Lorri 401b'!L:L,MATCH('Retirement Calculator'!A1151,'Lorri 401b'!N:N,0),0)</f>
        <v>-23862016.634844907</v>
      </c>
      <c r="S1151" s="25">
        <f t="shared" ca="1" si="1047"/>
        <v>-11910096.603918606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11993790.558750425</v>
      </c>
      <c r="R1152" s="25">
        <f t="array" aca="1" ref="R1152" ca="1">INDEX('Lorri 401b'!L:L,MATCH('Retirement Calculator'!A1152,'Lorri 401b'!N:N,0),0)</f>
        <v>-23981893.762734942</v>
      </c>
      <c r="S1152" s="25">
        <f t="shared" ca="1" si="1047"/>
        <v>-11988103.203984518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12035835.547107149</v>
      </c>
      <c r="R1153" s="25">
        <f t="array" aca="1" ref="R1153" ca="1">INDEX('Lorri 401b'!L:L,MATCH('Retirement Calculator'!A1153,'Lorri 401b'!N:N,0),0)</f>
        <v>-24102270.378657851</v>
      </c>
      <c r="S1153" s="25">
        <f t="shared" ca="1" si="1047"/>
        <v>-12066434.831550702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12078055.722915359</v>
      </c>
      <c r="R1154" s="25">
        <f t="array" aca="1" ref="R1154" ca="1">INDEX('Lorri 401b'!L:L,MATCH('Retirement Calculator'!A1154,'Lorri 401b'!N:N,0),0)</f>
        <v>-24223148.563813772</v>
      </c>
      <c r="S1154" s="25">
        <f t="shared" ca="1" si="1047"/>
        <v>-12145092.840898413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12120451.81612277</v>
      </c>
      <c r="R1155" s="25">
        <f t="array" aca="1" ref="R1155" ca="1">INDEX('Lorri 401b'!L:L,MATCH('Retirement Calculator'!A1155,'Lorri 401b'!N:N,0),0)</f>
        <v>-24344530.408074509</v>
      </c>
      <c r="S1155" s="25">
        <f t="shared" ca="1" si="1047"/>
        <v>-12224078.591951739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12163024.559718546</v>
      </c>
      <c r="R1156" s="25">
        <f t="array" aca="1" ref="R1156" ca="1">INDEX('Lorri 401b'!L:L,MATCH('Retirement Calculator'!A1156,'Lorri 401b'!N:N,0),0)</f>
        <v>-24466418.010019667</v>
      </c>
      <c r="S1156" s="25">
        <f t="shared" ca="1" si="1047"/>
        <v>-12303393.450301122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12205774.68974597</v>
      </c>
      <c r="R1157" s="25">
        <f t="array" aca="1" ref="R1157" ca="1">INDEX('Lorri 401b'!L:L,MATCH('Retirement Calculator'!A1157,'Lorri 401b'!N:N,0),0)</f>
        <v>-24588813.47697293</v>
      </c>
      <c r="S1157" s="25">
        <f t="shared" ca="1" si="1047"/>
        <v>-12383038.78722696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12248702.945315177</v>
      </c>
      <c r="R1158" s="25">
        <f t="array" aca="1" ref="R1158" ca="1">INDEX('Lorri 401b'!L:L,MATCH('Retirement Calculator'!A1158,'Lorri 401b'!N:N,0),0)</f>
        <v>-24711718.925038498</v>
      </c>
      <c r="S1158" s="25">
        <f t="shared" ca="1" si="1047"/>
        <v>-12463015.979723321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12291810.068615921</v>
      </c>
      <c r="R1159" s="25">
        <f t="array" aca="1" ref="R1159" ca="1">INDEX('Lorri 401b'!L:L,MATCH('Retirement Calculator'!A1159,'Lorri 401b'!N:N,0),0)</f>
        <v>-24835136.47913767</v>
      </c>
      <c r="S1159" s="25">
        <f t="shared" ca="1" si="1047"/>
        <v>-12543326.410521749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12335096.804930419</v>
      </c>
      <c r="R1160" s="25">
        <f t="array" aca="1" ref="R1160" ca="1">INDEX('Lorri 401b'!L:L,MATCH('Retirement Calculator'!A1160,'Lorri 401b'!N:N,0),0)</f>
        <v>-24959068.273045592</v>
      </c>
      <c r="S1160" s="25">
        <f t="shared" ca="1" si="1047"/>
        <v>-12623971.468115173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12378563.902646227</v>
      </c>
      <c r="R1161" s="25">
        <f t="array" aca="1" ref="R1161" ca="1">INDEX('Lorri 401b'!L:L,MATCH('Retirement Calculator'!A1161,'Lorri 401b'!N:N,0),0)</f>
        <v>-25083516.44942813</v>
      </c>
      <c r="S1161" s="25">
        <f t="shared" ca="1" si="1047"/>
        <v>-12704952.546781903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12422212.113269184</v>
      </c>
      <c r="R1162" s="25">
        <f t="array" aca="1" ref="R1162" ca="1">INDEX('Lorri 401b'!L:L,MATCH('Retirement Calculator'!A1162,'Lorri 401b'!N:N,0),0)</f>
        <v>-25208483.159878928</v>
      </c>
      <c r="S1162" s="25">
        <f t="shared" ca="1" si="1047"/>
        <v>-12786271.046609744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12466042.191436402</v>
      </c>
      <c r="R1163" s="25">
        <f t="array" aca="1" ref="R1163" ca="1">INDEX('Lorri 401b'!L:L,MATCH('Retirement Calculator'!A1163,'Lorri 401b'!N:N,0),0)</f>
        <v>-25333970.564956605</v>
      </c>
      <c r="S1163" s="25">
        <f t="shared" ca="1" si="1047"/>
        <v>-12867928.373520203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12510054.894929318</v>
      </c>
      <c r="R1164" s="25">
        <f t="array" aca="1" ref="R1164" ca="1">INDEX('Lorri 401b'!L:L,MATCH('Retirement Calculator'!A1164,'Lorri 401b'!N:N,0),0)</f>
        <v>-25459980.834222104</v>
      </c>
      <c r="S1164" s="25">
        <f t="shared" ca="1" si="1047"/>
        <v>-12949925.939292787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12554250.984686788</v>
      </c>
      <c r="R1165" s="25">
        <f t="array" aca="1" ref="R1165" ca="1">INDEX('Lorri 401b'!L:L,MATCH('Retirement Calculator'!A1165,'Lorri 401b'!N:N,0),0)</f>
        <v>-25586516.14627621</v>
      </c>
      <c r="S1165" s="25">
        <f t="shared" ca="1" si="1047"/>
        <v>-13032265.161589421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12598631.224818246</v>
      </c>
      <c r="R1166" s="25">
        <f t="array" aca="1" ref="R1166" ca="1">INDEX('Lorri 401b'!L:L,MATCH('Retirement Calculator'!A1166,'Lorri 401b'!N:N,0),0)</f>
        <v>-25713578.688797206</v>
      </c>
      <c r="S1166" s="25">
        <f t="shared" ca="1" si="1047"/>
        <v>-13114947.463978959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12643196.38261692</v>
      </c>
      <c r="R1167" s="25">
        <f t="array" aca="1" ref="R1167" ca="1">INDEX('Lorri 401b'!L:L,MATCH('Retirement Calculator'!A1167,'Lorri 401b'!N:N,0),0)</f>
        <v>-25841170.658578709</v>
      </c>
      <c r="S1167" s="25">
        <f t="shared" ca="1" si="1047"/>
        <v>-13197974.275961788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12687947.228573088</v>
      </c>
      <c r="R1168" s="25">
        <f t="array" aca="1" ref="R1168" ca="1">INDEX('Lorri 401b'!L:L,MATCH('Retirement Calculator'!A1168,'Lorri 401b'!N:N,0),0)</f>
        <v>-25969294.261567634</v>
      </c>
      <c r="S1168" s="25">
        <f t="shared" ca="1" si="1047"/>
        <v>-13281347.032994546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12732884.536387406</v>
      </c>
      <c r="R1169" s="25">
        <f t="array" aca="1" ref="R1169" ca="1">INDEX('Lorri 401b'!L:L,MATCH('Retirement Calculator'!A1169,'Lorri 401b'!N:N,0),0)</f>
        <v>-26097951.712902345</v>
      </c>
      <c r="S1169" s="25">
        <f t="shared" ca="1" si="1047"/>
        <v>-13365067.176514938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12778009.082984285</v>
      </c>
      <c r="R1170" s="25">
        <f t="array" aca="1" ref="R1170" ca="1">INDEX('Lorri 401b'!L:L,MATCH('Retirement Calculator'!A1170,'Lorri 401b'!N:N,0),0)</f>
        <v>-26227145.236950953</v>
      </c>
      <c r="S1170" s="25">
        <f t="shared" ca="1" si="1047"/>
        <v>-13449136.153966667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12823321.648525318</v>
      </c>
      <c r="R1171" s="25">
        <f t="array" aca="1" ref="R1171" ca="1">INDEX('Lorri 401b'!L:L,MATCH('Retirement Calculator'!A1171,'Lorri 401b'!N:N,0),0)</f>
        <v>-26356877.067349762</v>
      </c>
      <c r="S1171" s="25">
        <f t="shared" ca="1" si="1047"/>
        <v>-13533555.418824444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16.010958904109589</v>
      </c>
      <c r="R1" s="400"/>
      <c r="S1" s="400"/>
      <c r="T1" s="400"/>
      <c r="U1" s="400"/>
      <c r="V1" s="401">
        <f ca="1">(TODAY()-B16)/365</f>
        <v>16.506849315068493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18.761643835616439</v>
      </c>
      <c r="B2" s="338">
        <v>39356</v>
      </c>
      <c r="C2" s="338">
        <f ca="1">TODAY()</f>
        <v>46204</v>
      </c>
      <c r="D2" s="399">
        <f>-(SUM(D7:D80))</f>
        <v>-435224.27000000008</v>
      </c>
      <c r="E2" s="399">
        <f>(H82+L82+Q82+V82)*-1</f>
        <v>1123301.79</v>
      </c>
      <c r="F2" s="285">
        <f ca="1">D4</f>
        <v>0.11557442545890809</v>
      </c>
      <c r="G2" s="402">
        <f ca="1">(72/(F2*100))</f>
        <v>6.2297519294698329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0.11557442545890809</v>
      </c>
      <c r="E4" s="400"/>
      <c r="F4" s="296"/>
      <c r="G4" s="296"/>
      <c r="H4" s="296"/>
      <c r="I4" s="400"/>
      <c r="J4" s="296">
        <f ca="1">XIRR(H8:H82,B8:B82)</f>
        <v>0.11709854006767273</v>
      </c>
      <c r="K4" s="296"/>
      <c r="L4" s="296"/>
      <c r="M4" s="296"/>
      <c r="N4" s="400"/>
      <c r="O4" s="296">
        <f ca="1">XIRR(L7:L82,B7:B82)</f>
        <v>0.11484970450401308</v>
      </c>
      <c r="P4" s="296"/>
      <c r="Q4" s="296"/>
      <c r="R4" s="400"/>
      <c r="S4" s="400"/>
      <c r="T4" s="296">
        <f ca="1">XIRR(Q18:Q82,B18:B82)</f>
        <v>0.11435291171073916</v>
      </c>
      <c r="U4" s="296"/>
      <c r="V4" s="296"/>
      <c r="W4" s="296"/>
      <c r="X4" s="400"/>
      <c r="Y4" s="296">
        <f ca="1">XIRR(V16:V82,B16:B82)</f>
        <v>0.11434264779090883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46203</v>
      </c>
      <c r="D81" s="399">
        <f t="shared" si="1"/>
        <v>9231.8000000000011</v>
      </c>
      <c r="E81" s="341">
        <f t="shared" ref="E81:F81" si="86">I81+N81+S81+X81</f>
        <v>149519.69</v>
      </c>
      <c r="F81" s="341">
        <f t="shared" si="86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1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24"/>
      <c r="B82" s="411">
        <f ca="1">TODAY()</f>
        <v>46204</v>
      </c>
      <c r="C82" s="425"/>
      <c r="D82" s="426">
        <f>-F81</f>
        <v>-1123301.79</v>
      </c>
      <c r="E82" s="426"/>
      <c r="F82" s="426"/>
      <c r="G82" s="426"/>
      <c r="H82" s="426">
        <f>-J81</f>
        <v>-440594.61</v>
      </c>
      <c r="I82" s="427"/>
      <c r="J82" s="426"/>
      <c r="K82" s="426"/>
      <c r="L82" s="426">
        <f>-O81</f>
        <v>-143144.48999999996</v>
      </c>
      <c r="M82" s="426"/>
      <c r="N82" s="427"/>
      <c r="O82" s="426"/>
      <c r="P82" s="426"/>
      <c r="Q82" s="426">
        <f>-T81</f>
        <v>-413384.18999999994</v>
      </c>
      <c r="R82" s="426"/>
      <c r="S82" s="426"/>
      <c r="T82" s="426"/>
      <c r="U82" s="426"/>
      <c r="V82" s="426">
        <f>-Y81</f>
        <v>-126178.50000000006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5.7289109105383693E-2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3.3949124306264407E-2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46204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13.919233401779604</v>
      </c>
      <c r="D3" s="429" t="s">
        <v>633</v>
      </c>
      <c r="E3" s="441">
        <f ca="1">'TSP-401K'!J4</f>
        <v>0.11709854006767273</v>
      </c>
      <c r="F3" s="429" t="s">
        <v>633</v>
      </c>
      <c r="G3" s="441">
        <f ca="1">'TSP-401K'!O4</f>
        <v>0.11484970450401308</v>
      </c>
      <c r="H3" s="429" t="s">
        <v>633</v>
      </c>
      <c r="I3" s="441">
        <f ca="1">'TSP-401K'!T4</f>
        <v>0.11435291171073916</v>
      </c>
      <c r="J3" s="429" t="s">
        <v>633</v>
      </c>
      <c r="K3" s="441">
        <f ca="1">'TSP-401K'!Y4</f>
        <v>0.11434264779090883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13.919233401779604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1123301.79</v>
      </c>
      <c r="D6" s="429" t="s">
        <v>637</v>
      </c>
      <c r="E6" s="445">
        <f>'TSP-401K'!H82*-1</f>
        <v>440594.61</v>
      </c>
      <c r="F6" s="429" t="s">
        <v>637</v>
      </c>
      <c r="G6" s="445">
        <f>'TSP-401K'!L82*-1</f>
        <v>143144.48999999996</v>
      </c>
      <c r="H6" s="429" t="s">
        <v>637</v>
      </c>
      <c r="I6" s="445">
        <f>'TSP-401K'!Q82*-1</f>
        <v>413384.18999999994</v>
      </c>
      <c r="J6" s="429" t="s">
        <v>637</v>
      </c>
      <c r="K6" s="445">
        <f>'TSP-401K'!V82*-1</f>
        <v>126178.50000000006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6872127.8545140028</v>
      </c>
      <c r="D8" s="429" t="s">
        <v>639</v>
      </c>
      <c r="E8" s="445">
        <f ca="1">FV(E3/26,C3*26,-(E2*0.1)/26,-E6,1)</f>
        <v>2605650.0715860575</v>
      </c>
      <c r="F8" s="429" t="s">
        <v>639</v>
      </c>
      <c r="G8" s="445">
        <f ca="1">FV(G3/12,12*C3,-(G2*0.1)/12,-G6,1)</f>
        <v>764506.49590137391</v>
      </c>
      <c r="H8" s="429" t="s">
        <v>639</v>
      </c>
      <c r="I8" s="445">
        <f ca="1">FV(I3/24,C5*24,-(I2*0.1)/24,-I6,1)</f>
        <v>2578859.9431218877</v>
      </c>
      <c r="J8" s="429" t="s">
        <v>639</v>
      </c>
      <c r="K8" s="445">
        <f ca="1">FV(K3/24,C5*24,-(K2*0.055)/24,-K6,1)</f>
        <v>923111.3439046829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3370156.5674874317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3370156.5674874317</v>
      </c>
      <c r="C8" s="447">
        <f t="shared" ref="C8:C136" si="0">SUMIF(G:G,A8,J:J)</f>
        <v>377513.19893278764</v>
      </c>
      <c r="D8" s="447">
        <f ca="1">SUMIF(G:G,1,K:K)</f>
        <v>162041.44611685086</v>
      </c>
      <c r="E8" s="447">
        <f t="shared" ref="E8:E136" ca="1" si="1">B8-C8+D8</f>
        <v>3154684.814671495</v>
      </c>
      <c r="F8" s="431"/>
      <c r="G8" s="459">
        <v>1</v>
      </c>
      <c r="H8" s="459">
        <v>1</v>
      </c>
      <c r="I8" s="444">
        <f ca="1">B1</f>
        <v>3370156.5674874317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13911.238059345969</v>
      </c>
      <c r="L8" s="444">
        <f t="shared" ref="L8:L262" ca="1" si="3">I8-J8+K8</f>
        <v>3352608.372302379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3154684.814671495</v>
      </c>
      <c r="C9" s="447">
        <f t="shared" si="0"/>
        <v>377513.19893278764</v>
      </c>
      <c r="D9" s="447">
        <f ca="1">SUMIF(G:G,2,K:K)</f>
        <v>151017.50230288398</v>
      </c>
      <c r="E9" s="447">
        <f t="shared" ca="1" si="1"/>
        <v>2928189.1180415917</v>
      </c>
      <c r="F9" s="431"/>
      <c r="G9" s="459">
        <v>1</v>
      </c>
      <c r="H9" s="459">
        <v>2</v>
      </c>
      <c r="I9" s="444">
        <f t="shared" ref="I9:I263" ca="1" si="5">L8</f>
        <v>3352608.372302379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13838.120579408251</v>
      </c>
      <c r="L9" s="444">
        <f t="shared" ca="1" si="3"/>
        <v>3334987.0596373887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2928189.1180415917</v>
      </c>
      <c r="C10" s="447">
        <f t="shared" si="0"/>
        <v>377513.19893278764</v>
      </c>
      <c r="D10" s="447">
        <f ca="1">SUMIF(G:G,3,K:K)</f>
        <v>139429.55260125292</v>
      </c>
      <c r="E10" s="447">
        <f t="shared" ca="1" si="1"/>
        <v>2690105.471710057</v>
      </c>
      <c r="F10" s="431"/>
      <c r="G10" s="459">
        <v>1</v>
      </c>
      <c r="H10" s="459">
        <v>3</v>
      </c>
      <c r="I10" s="444">
        <f t="shared" ca="1" si="5"/>
        <v>3334987.0596373887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13764.698443304123</v>
      </c>
      <c r="L10" s="444">
        <f t="shared" ca="1" si="3"/>
        <v>3317292.3248362942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2690105.471710057</v>
      </c>
      <c r="C11" s="447">
        <f t="shared" si="0"/>
        <v>372857.19893278764</v>
      </c>
      <c r="D11" s="447">
        <f ca="1">SUMIF(G:G,4,K:K)</f>
        <v>127317.11489772376</v>
      </c>
      <c r="E11" s="447">
        <f t="shared" ca="1" si="1"/>
        <v>2444565.3876749934</v>
      </c>
      <c r="F11" s="431"/>
      <c r="G11" s="459">
        <v>1</v>
      </c>
      <c r="H11" s="459">
        <v>4</v>
      </c>
      <c r="I11" s="444">
        <f t="shared" ca="1" si="5"/>
        <v>3317292.3248362942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13690.970381632897</v>
      </c>
      <c r="L11" s="444">
        <f t="shared" ca="1" si="3"/>
        <v>3299523.8619735283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2444565.3876749934</v>
      </c>
      <c r="C12" s="447">
        <f t="shared" si="0"/>
        <v>368201.19893278764</v>
      </c>
      <c r="D12" s="447">
        <f ca="1">SUMIF(G:G,5,K:K)</f>
        <v>114942.53818930457</v>
      </c>
      <c r="E12" s="447">
        <f t="shared" ca="1" si="1"/>
        <v>2191306.7269315105</v>
      </c>
      <c r="F12" s="431"/>
      <c r="G12" s="459">
        <v>1</v>
      </c>
      <c r="H12" s="459">
        <v>5</v>
      </c>
      <c r="I12" s="444">
        <f t="shared" ca="1" si="5"/>
        <v>3299523.8619735283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13616.935119704707</v>
      </c>
      <c r="L12" s="444">
        <f t="shared" ca="1" si="3"/>
        <v>3281681.3638488343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2191306.7269315105</v>
      </c>
      <c r="C13" s="447">
        <f t="shared" si="0"/>
        <v>257645.72060989373</v>
      </c>
      <c r="D13" s="447">
        <f ca="1">SUMIF(G:G,6,K:K)</f>
        <v>103374.98942557951</v>
      </c>
      <c r="E13" s="447">
        <f t="shared" ca="1" si="1"/>
        <v>2037035.9957471963</v>
      </c>
      <c r="F13" s="431"/>
      <c r="G13" s="459">
        <v>1</v>
      </c>
      <c r="H13" s="459">
        <v>6</v>
      </c>
      <c r="I13" s="444">
        <f t="shared" ca="1" si="5"/>
        <v>3281681.3638488343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13542.591377518482</v>
      </c>
      <c r="L13" s="444">
        <f t="shared" ca="1" si="3"/>
        <v>3263764.5219819541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2037035.9957471963</v>
      </c>
      <c r="C14" s="447">
        <f t="shared" si="0"/>
        <v>102868.05095784225</v>
      </c>
      <c r="D14" s="447">
        <f ca="1">SUMIF(G:G,7,K:K)</f>
        <v>101389.6071258481</v>
      </c>
      <c r="E14" s="447">
        <f t="shared" ca="1" si="1"/>
        <v>2035557.5519152021</v>
      </c>
      <c r="F14" s="431"/>
      <c r="G14" s="459">
        <v>1</v>
      </c>
      <c r="H14" s="459">
        <v>7</v>
      </c>
      <c r="I14" s="444">
        <f t="shared" ca="1" si="5"/>
        <v>3263764.5219819541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13467.937869739813</v>
      </c>
      <c r="L14" s="444">
        <f t="shared" ca="1" si="3"/>
        <v>3245773.026607295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2035557.5519152021</v>
      </c>
      <c r="C15" s="447">
        <f t="shared" si="0"/>
        <v>102868.05095784225</v>
      </c>
      <c r="D15" s="447">
        <f ca="1">SUMIF(G:G,8,K:K)</f>
        <v>101313.96713349184</v>
      </c>
      <c r="E15" s="447">
        <f t="shared" ca="1" si="1"/>
        <v>2034003.4680908516</v>
      </c>
      <c r="F15" s="431"/>
      <c r="G15" s="459">
        <v>1</v>
      </c>
      <c r="H15" s="459">
        <v>8</v>
      </c>
      <c r="I15" s="444">
        <f t="shared" ca="1" si="5"/>
        <v>3245773.026607295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13392.973305678734</v>
      </c>
      <c r="L15" s="444">
        <f t="shared" ca="1" si="3"/>
        <v>3227706.5666685752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2034003.4680908516</v>
      </c>
      <c r="C16" s="447">
        <f t="shared" si="0"/>
        <v>95430.955357842235</v>
      </c>
      <c r="D16" s="447">
        <f ca="1">SUMIF(G:G,9,K:K)</f>
        <v>101422.99134191014</v>
      </c>
      <c r="E16" s="447">
        <f t="shared" ca="1" si="1"/>
        <v>2039995.5040749195</v>
      </c>
      <c r="F16" s="431"/>
      <c r="G16" s="459">
        <v>1</v>
      </c>
      <c r="H16" s="459">
        <v>9</v>
      </c>
      <c r="I16" s="444">
        <f t="shared" ca="1" si="5"/>
        <v>3227706.5666685752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13317.696389267401</v>
      </c>
      <c r="L16" s="444">
        <f t="shared" ca="1" si="3"/>
        <v>3209564.8298134436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2039995.5040749195</v>
      </c>
      <c r="C17" s="447">
        <f t="shared" si="0"/>
        <v>94754.855757842233</v>
      </c>
      <c r="D17" s="447">
        <f ca="1">SUMIF(G:G,10,K:K)</f>
        <v>101764.14581372374</v>
      </c>
      <c r="E17" s="447">
        <f t="shared" ca="1" si="1"/>
        <v>2047004.794130801</v>
      </c>
      <c r="F17" s="431"/>
      <c r="G17" s="459">
        <v>1</v>
      </c>
      <c r="H17" s="459">
        <v>10</v>
      </c>
      <c r="I17" s="444">
        <f t="shared" ca="1" si="5"/>
        <v>3209564.8298134436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13242.105819037686</v>
      </c>
      <c r="L17" s="444">
        <f t="shared" ca="1" si="3"/>
        <v>3191347.5023880824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2047004.794130801</v>
      </c>
      <c r="C18" s="447">
        <f t="shared" si="0"/>
        <v>94754.855757842233</v>
      </c>
      <c r="D18" s="447">
        <f ca="1">SUMIF(G:G,11,K:K)</f>
        <v>102122.75439578616</v>
      </c>
      <c r="E18" s="447">
        <f t="shared" ca="1" si="1"/>
        <v>2054372.6927687449</v>
      </c>
      <c r="F18" s="431"/>
      <c r="G18" s="459">
        <v>1</v>
      </c>
      <c r="H18" s="459">
        <v>11</v>
      </c>
      <c r="I18" s="444">
        <f t="shared" ca="1" si="5"/>
        <v>3191347.5023880824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13166.200288098682</v>
      </c>
      <c r="L18" s="444">
        <f t="shared" ca="1" si="3"/>
        <v>3173054.2694317824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2054372.6927687449</v>
      </c>
      <c r="C19" s="447">
        <f t="shared" si="0"/>
        <v>94754.855757842233</v>
      </c>
      <c r="D19" s="447">
        <f ca="1">SUMIF(G:G,12,K:K)</f>
        <v>102499.71007350359</v>
      </c>
      <c r="E19" s="447">
        <f t="shared" ca="1" si="1"/>
        <v>2062117.5470844063</v>
      </c>
      <c r="F19" s="431"/>
      <c r="G19" s="459">
        <v>1</v>
      </c>
      <c r="H19" s="459">
        <v>12</v>
      </c>
      <c r="I19" s="444">
        <f t="shared" ca="1" si="5"/>
        <v>3173054.2694317824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13089.978484114099</v>
      </c>
      <c r="L19" s="444">
        <f t="shared" ca="1" si="3"/>
        <v>3154684.8146714978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2062117.5470844063</v>
      </c>
      <c r="C20" s="447">
        <f t="shared" si="0"/>
        <v>94754.855757842233</v>
      </c>
      <c r="D20" s="447">
        <f ca="1">SUMIF(G:G,13,K:K)</f>
        <v>102895.95151911034</v>
      </c>
      <c r="E20" s="447">
        <f t="shared" ca="1" si="1"/>
        <v>2070258.6428456742</v>
      </c>
      <c r="F20" s="431"/>
      <c r="G20" s="459">
        <v>2</v>
      </c>
      <c r="H20" s="459">
        <v>13</v>
      </c>
      <c r="I20" s="444">
        <f t="shared" ca="1" si="5"/>
        <v>3154684.8146714978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13013.439089279578</v>
      </c>
      <c r="L20" s="444">
        <f t="shared" ca="1" si="3"/>
        <v>3136238.8205163786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2070258.6428456742</v>
      </c>
      <c r="C21" s="447">
        <f t="shared" si="0"/>
        <v>94754.855757842233</v>
      </c>
      <c r="D21" s="447">
        <f ca="1">SUMIF(G:G,14,K:K)</f>
        <v>103312.46542909373</v>
      </c>
      <c r="E21" s="447">
        <f t="shared" ca="1" si="1"/>
        <v>2078816.2525169256</v>
      </c>
      <c r="F21" s="431"/>
      <c r="G21" s="459">
        <v>2</v>
      </c>
      <c r="H21" s="459">
        <v>14</v>
      </c>
      <c r="I21" s="444">
        <f t="shared" ca="1" si="5"/>
        <v>3136238.8205163786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12936.580780299915</v>
      </c>
      <c r="L21" s="444">
        <f t="shared" ca="1" si="3"/>
        <v>3117715.9680522797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2078816.2525169256</v>
      </c>
      <c r="C22" s="447">
        <f t="shared" si="0"/>
        <v>94754.855757842233</v>
      </c>
      <c r="D22" s="447">
        <f ca="1">SUMIF(G:G,15,K:K)</f>
        <v>103750.28898120599</v>
      </c>
      <c r="E22" s="447">
        <f t="shared" ca="1" si="1"/>
        <v>2087811.6857402893</v>
      </c>
      <c r="F22" s="431"/>
      <c r="G22" s="459">
        <v>2</v>
      </c>
      <c r="H22" s="459">
        <v>15</v>
      </c>
      <c r="I22" s="444">
        <f t="shared" ca="1" si="5"/>
        <v>3117715.9680522797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12859.402228366171</v>
      </c>
      <c r="L22" s="444">
        <f t="shared" ca="1" si="3"/>
        <v>3099115.937036247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2087811.6857402893</v>
      </c>
      <c r="C23" s="447">
        <f t="shared" si="0"/>
        <v>94754.855757842233</v>
      </c>
      <c r="D23" s="447">
        <f ca="1">SUMIF(G:G,16,K:K)</f>
        <v>104210.51241718164</v>
      </c>
      <c r="E23" s="447">
        <f t="shared" ca="1" si="1"/>
        <v>2097267.3423996288</v>
      </c>
      <c r="F23" s="431"/>
      <c r="G23" s="459">
        <v>2</v>
      </c>
      <c r="H23" s="459">
        <v>16</v>
      </c>
      <c r="I23" s="444">
        <f t="shared" ca="1" si="5"/>
        <v>3099115.937036247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12781.902099132702</v>
      </c>
      <c r="L23" s="444">
        <f t="shared" ca="1" si="3"/>
        <v>3080438.4058909807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2097267.3423996288</v>
      </c>
      <c r="C24" s="447">
        <f t="shared" si="0"/>
        <v>94754.855757842233</v>
      </c>
      <c r="D24" s="447">
        <f ca="1">SUMIF(G:G,17,K:K)</f>
        <v>104694.28175759151</v>
      </c>
      <c r="E24" s="447">
        <f t="shared" ca="1" si="1"/>
        <v>2107206.7683993778</v>
      </c>
      <c r="F24" s="431"/>
      <c r="G24" s="459">
        <v>2</v>
      </c>
      <c r="H24" s="459">
        <v>17</v>
      </c>
      <c r="I24" s="444">
        <f t="shared" ca="1" si="5"/>
        <v>3080438.4058909807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12704.079052694091</v>
      </c>
      <c r="L24" s="444">
        <f t="shared" ca="1" si="3"/>
        <v>3061683.0516992761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2107206.7683993778</v>
      </c>
      <c r="C25" s="447">
        <f t="shared" si="0"/>
        <v>94754.855757842233</v>
      </c>
      <c r="D25" s="447">
        <f ca="1">SUMIF(G:G,18,K:K)</f>
        <v>105202.80165559379</v>
      </c>
      <c r="E25" s="447">
        <f t="shared" ca="1" si="1"/>
        <v>2117654.7142971293</v>
      </c>
      <c r="F25" s="431"/>
      <c r="G25" s="459">
        <v>2</v>
      </c>
      <c r="H25" s="459">
        <v>18</v>
      </c>
      <c r="I25" s="444">
        <f t="shared" ca="1" si="5"/>
        <v>3061683.0516992761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12625.931743561989</v>
      </c>
      <c r="L25" s="444">
        <f t="shared" ca="1" si="3"/>
        <v>3042849.5501984395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2117654.7142971293</v>
      </c>
      <c r="C26" s="447">
        <f t="shared" si="0"/>
        <v>94754.855757842233</v>
      </c>
      <c r="D26" s="447">
        <f ca="1">SUMIF(G:G,19,K:K)</f>
        <v>105737.33839668853</v>
      </c>
      <c r="E26" s="447">
        <f t="shared" ca="1" si="1"/>
        <v>2128637.1969359755</v>
      </c>
      <c r="F26" s="431"/>
      <c r="G26" s="459">
        <v>2</v>
      </c>
      <c r="H26" s="459">
        <v>19</v>
      </c>
      <c r="I26" s="444">
        <f t="shared" ca="1" si="5"/>
        <v>3042849.5501984395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12547.458820641836</v>
      </c>
      <c r="L26" s="444">
        <f t="shared" ca="1" si="3"/>
        <v>3023937.5757746827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2128637.1969359755</v>
      </c>
      <c r="C27" s="447">
        <f t="shared" si="0"/>
        <v>94754.855757842233</v>
      </c>
      <c r="D27" s="447">
        <f ca="1">SUMIF(G:G,20,K:K)</f>
        <v>106299.2230519452</v>
      </c>
      <c r="E27" s="447">
        <f t="shared" ca="1" si="1"/>
        <v>2140181.5642300784</v>
      </c>
      <c r="F27" s="431"/>
      <c r="G27" s="459">
        <v>2</v>
      </c>
      <c r="H27" s="459">
        <v>20</v>
      </c>
      <c r="I27" s="444">
        <f t="shared" ca="1" si="5"/>
        <v>3023937.5757746827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12468.658927209515</v>
      </c>
      <c r="L27" s="444">
        <f t="shared" ca="1" si="3"/>
        <v>3004946.8014574936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2140181.5642300784</v>
      </c>
      <c r="C28" s="447">
        <f t="shared" si="0"/>
        <v>94754.855757842233</v>
      </c>
      <c r="D28" s="447">
        <f ca="1">SUMIF(G:G,21,K:K)</f>
        <v>106889.8547925554</v>
      </c>
      <c r="E28" s="447">
        <f t="shared" ca="1" si="1"/>
        <v>2152316.5632647914</v>
      </c>
      <c r="F28" s="431"/>
      <c r="G28" s="459">
        <v>2</v>
      </c>
      <c r="H28" s="459">
        <v>21</v>
      </c>
      <c r="I28" s="444">
        <f t="shared" ca="1" si="5"/>
        <v>3004946.8014574936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12389.530700887895</v>
      </c>
      <c r="L28" s="444">
        <f t="shared" ca="1" si="3"/>
        <v>2985876.8989139828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2152316.5632647914</v>
      </c>
      <c r="C29" s="447">
        <f t="shared" si="0"/>
        <v>94754.855757842233</v>
      </c>
      <c r="D29" s="447">
        <f ca="1">SUMIF(G:G,22,K:K)</f>
        <v>107510.7043739644</v>
      </c>
      <c r="E29" s="447">
        <f t="shared" ca="1" si="1"/>
        <v>2165072.4118809137</v>
      </c>
      <c r="F29" s="431"/>
      <c r="G29" s="459">
        <v>2</v>
      </c>
      <c r="H29" s="459">
        <v>22</v>
      </c>
      <c r="I29" s="444">
        <f t="shared" ca="1" si="5"/>
        <v>2985876.8989139828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12310.072773623266</v>
      </c>
      <c r="L29" s="444">
        <f t="shared" ca="1" si="3"/>
        <v>2966727.5384432073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2165072.4118809137</v>
      </c>
      <c r="C30" s="447">
        <f t="shared" si="0"/>
        <v>94754.855757842233</v>
      </c>
      <c r="D30" s="447">
        <f ca="1">SUMIF(G:G,23,K:K)</f>
        <v>108163.31779825747</v>
      </c>
      <c r="E30" s="447">
        <f t="shared" ca="1" si="1"/>
        <v>2178480.8739213287</v>
      </c>
      <c r="F30" s="431"/>
      <c r="G30" s="459">
        <v>2</v>
      </c>
      <c r="H30" s="459">
        <v>23</v>
      </c>
      <c r="I30" s="444">
        <f t="shared" ca="1" si="5"/>
        <v>2966727.5384432073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12230.283771661701</v>
      </c>
      <c r="L30" s="444">
        <f t="shared" ca="1" si="3"/>
        <v>2947498.3889704701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2178480.8739213287</v>
      </c>
      <c r="C31" s="447">
        <f t="shared" si="0"/>
        <v>94754.855757842233</v>
      </c>
      <c r="D31" s="447">
        <f ca="1">SUMIF(G:G,24,K:K)</f>
        <v>108849.32016392041</v>
      </c>
      <c r="E31" s="447">
        <f t="shared" ca="1" si="1"/>
        <v>2192575.3383274069</v>
      </c>
      <c r="F31" s="431"/>
      <c r="G31" s="459">
        <v>2</v>
      </c>
      <c r="H31" s="459">
        <v>24</v>
      </c>
      <c r="I31" s="444">
        <f t="shared" ca="1" si="5"/>
        <v>2947498.3889704701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12150.162315525296</v>
      </c>
      <c r="L31" s="444">
        <f t="shared" ca="1" si="3"/>
        <v>2928189.1180415964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2192575.3383274069</v>
      </c>
      <c r="C32" s="447">
        <f t="shared" si="0"/>
        <v>94754.855757842233</v>
      </c>
      <c r="D32" s="447">
        <f ca="1">SUMIF(G:G,25,K:K)</f>
        <v>109570.41971256198</v>
      </c>
      <c r="E32" s="447">
        <f t="shared" ca="1" si="1"/>
        <v>2207390.9022821267</v>
      </c>
      <c r="F32" s="431"/>
      <c r="G32" s="459">
        <v>3</v>
      </c>
      <c r="H32" s="459">
        <v>25</v>
      </c>
      <c r="I32" s="444">
        <f t="shared" ca="1" si="5"/>
        <v>2928189.1180415964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12069.707019988324</v>
      </c>
      <c r="L32" s="444">
        <f t="shared" ca="1" si="3"/>
        <v>2908799.391817186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2207390.9022821267</v>
      </c>
      <c r="C33" s="447">
        <f t="shared" si="0"/>
        <v>94754.855757842233</v>
      </c>
      <c r="D33" s="447">
        <f ca="1">SUMIF(G:G,26,K:K)</f>
        <v>110328.41208267375</v>
      </c>
      <c r="E33" s="447">
        <f t="shared" ca="1" si="1"/>
        <v>2222964.4586069584</v>
      </c>
      <c r="F33" s="431"/>
      <c r="G33" s="459">
        <v>3</v>
      </c>
      <c r="H33" s="459">
        <v>26</v>
      </c>
      <c r="I33" s="444">
        <f t="shared" ca="1" si="5"/>
        <v>2908799.391817186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11988.916494053279</v>
      </c>
      <c r="L33" s="444">
        <f t="shared" ca="1" si="3"/>
        <v>2889328.8750668406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2222964.4586069584</v>
      </c>
      <c r="C34" s="447">
        <f t="shared" si="0"/>
        <v>94754.855757842233</v>
      </c>
      <c r="D34" s="447">
        <f ca="1">SUMIF(G:G,27,K:K)</f>
        <v>111125.18478102029</v>
      </c>
      <c r="E34" s="447">
        <f t="shared" ca="1" si="1"/>
        <v>2239334.7876301366</v>
      </c>
      <c r="F34" s="431"/>
      <c r="G34" s="459">
        <v>3</v>
      </c>
      <c r="H34" s="459">
        <v>27</v>
      </c>
      <c r="I34" s="444">
        <f t="shared" ca="1" si="5"/>
        <v>2889328.8750668406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11907.78934092684</v>
      </c>
      <c r="L34" s="444">
        <f t="shared" ca="1" si="3"/>
        <v>2869777.2311633686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2239334.7876301366</v>
      </c>
      <c r="C35" s="447">
        <f t="shared" si="0"/>
        <v>94754.855757842233</v>
      </c>
      <c r="D35" s="447">
        <f ca="1">SUMIF(G:G,28,K:K)</f>
        <v>111962.72188279461</v>
      </c>
      <c r="E35" s="447">
        <f t="shared" ca="1" si="1"/>
        <v>2256542.6537550888</v>
      </c>
      <c r="F35" s="431"/>
      <c r="G35" s="459">
        <v>3</v>
      </c>
      <c r="H35" s="459">
        <v>28</v>
      </c>
      <c r="I35" s="444">
        <f t="shared" ca="1" si="5"/>
        <v>2869777.2311633686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11826.324157995707</v>
      </c>
      <c r="L35" s="444">
        <f t="shared" ca="1" si="3"/>
        <v>2850144.1220769654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2256542.6537550888</v>
      </c>
      <c r="C36" s="447">
        <f t="shared" si="0"/>
        <v>94754.855757842233</v>
      </c>
      <c r="D36" s="447">
        <f ca="1">SUMIF(G:G,29,K:K)</f>
        <v>112843.10897224209</v>
      </c>
      <c r="E36" s="447">
        <f t="shared" ca="1" si="1"/>
        <v>2274630.9069694886</v>
      </c>
      <c r="F36" s="431"/>
      <c r="G36" s="459">
        <v>3</v>
      </c>
      <c r="H36" s="459">
        <v>29</v>
      </c>
      <c r="I36" s="444">
        <f t="shared" ca="1" si="5"/>
        <v>2850144.1220769654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11744.519536802361</v>
      </c>
      <c r="L36" s="444">
        <f t="shared" ca="1" si="3"/>
        <v>2830429.2083693692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2274630.9069694886</v>
      </c>
      <c r="C37" s="447">
        <f t="shared" si="0"/>
        <v>94754.855757842233</v>
      </c>
      <c r="D37" s="447">
        <f ca="1">SUMIF(G:G,30,K:K)</f>
        <v>113768.53833605626</v>
      </c>
      <c r="E37" s="447">
        <f t="shared" ca="1" si="1"/>
        <v>2293644.5895477026</v>
      </c>
      <c r="F37" s="431"/>
      <c r="G37" s="459">
        <v>3</v>
      </c>
      <c r="H37" s="459">
        <v>30</v>
      </c>
      <c r="I37" s="444">
        <f t="shared" ca="1" si="5"/>
        <v>2830429.2083693692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11662.37406302071</v>
      </c>
      <c r="L37" s="444">
        <f t="shared" ca="1" si="3"/>
        <v>2810632.1491879909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2293644.5895477026</v>
      </c>
      <c r="C38" s="447">
        <f t="shared" si="0"/>
        <v>94754.855757842233</v>
      </c>
      <c r="D38" s="447">
        <f ca="1">SUMIF(G:G,31,K:K)</f>
        <v>114741.31442247867</v>
      </c>
      <c r="E38" s="447">
        <f t="shared" ca="1" si="1"/>
        <v>2313631.0482123392</v>
      </c>
      <c r="F38" s="431"/>
      <c r="G38" s="459">
        <v>3</v>
      </c>
      <c r="H38" s="459">
        <v>31</v>
      </c>
      <c r="I38" s="444">
        <f t="shared" ca="1" si="5"/>
        <v>2810632.1491879909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11579.886316431634</v>
      </c>
      <c r="L38" s="444">
        <f t="shared" ca="1" si="3"/>
        <v>2790752.6022600238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2313631.0482123392</v>
      </c>
      <c r="C39" s="447">
        <f t="shared" si="0"/>
        <v>94754.855757842233</v>
      </c>
      <c r="D39" s="447">
        <f ca="1">SUMIF(G:G,32,K:K)</f>
        <v>115763.85957969639</v>
      </c>
      <c r="E39" s="447">
        <f t="shared" ca="1" si="1"/>
        <v>2334640.0520341932</v>
      </c>
      <c r="F39" s="431"/>
      <c r="G39" s="459">
        <v>3</v>
      </c>
      <c r="H39" s="459">
        <v>32</v>
      </c>
      <c r="I39" s="444">
        <f t="shared" ca="1" si="5"/>
        <v>2790752.6022600238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11497.054870898437</v>
      </c>
      <c r="L39" s="444">
        <f t="shared" ca="1" si="3"/>
        <v>2770790.2238865234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2334640.0520341932</v>
      </c>
      <c r="C40" s="447">
        <f t="shared" si="0"/>
        <v>94754.855757842233</v>
      </c>
      <c r="D40" s="447">
        <f ca="1">SUMIF(G:G,33,K:K)</f>
        <v>116838.72008782713</v>
      </c>
      <c r="E40" s="447">
        <f t="shared" ca="1" si="1"/>
        <v>2356723.9163641781</v>
      </c>
      <c r="F40" s="431"/>
      <c r="G40" s="459">
        <v>3</v>
      </c>
      <c r="H40" s="459">
        <v>33</v>
      </c>
      <c r="I40" s="444">
        <f t="shared" ca="1" si="5"/>
        <v>2770790.2238865234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11413.878294342187</v>
      </c>
      <c r="L40" s="444">
        <f t="shared" ca="1" si="3"/>
        <v>2750744.6689364668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2356723.9163641781</v>
      </c>
      <c r="C41" s="447">
        <f t="shared" si="0"/>
        <v>94754.855757842233</v>
      </c>
      <c r="D41" s="447">
        <f ca="1">SUMIF(G:G,34,K:K)</f>
        <v>117968.57249951197</v>
      </c>
      <c r="E41" s="447">
        <f t="shared" ca="1" si="1"/>
        <v>2379937.6331058475</v>
      </c>
      <c r="F41" s="431"/>
      <c r="G41" s="459">
        <v>3</v>
      </c>
      <c r="H41" s="459">
        <v>34</v>
      </c>
      <c r="I41" s="444">
        <f t="shared" ca="1" si="5"/>
        <v>2750744.6689364668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11330.35514871695</v>
      </c>
      <c r="L41" s="444">
        <f t="shared" ca="1" si="3"/>
        <v>2730615.5908407848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2379937.6331058475</v>
      </c>
      <c r="C42" s="447">
        <f t="shared" si="0"/>
        <v>94754.855757842233</v>
      </c>
      <c r="D42" s="447">
        <f ca="1">SUMIF(G:G,35,K:K)</f>
        <v>119156.23030490495</v>
      </c>
      <c r="E42" s="447">
        <f t="shared" ca="1" si="1"/>
        <v>2404339.00765291</v>
      </c>
      <c r="F42" s="431"/>
      <c r="G42" s="459">
        <v>3</v>
      </c>
      <c r="H42" s="459">
        <v>35</v>
      </c>
      <c r="I42" s="444">
        <f t="shared" ca="1" si="5"/>
        <v>2730615.5908407848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11246.483989984941</v>
      </c>
      <c r="L42" s="444">
        <f t="shared" ca="1" si="3"/>
        <v>2710402.6415863708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2404339.00765291</v>
      </c>
      <c r="C43" s="447">
        <f t="shared" si="0"/>
        <v>94754.855757842233</v>
      </c>
      <c r="D43" s="447">
        <f ca="1">SUMIF(G:G,36,K:K)</f>
        <v>120404.65093765581</v>
      </c>
      <c r="E43" s="447">
        <f t="shared" ca="1" si="1"/>
        <v>2429988.8028327236</v>
      </c>
      <c r="F43" s="431"/>
      <c r="G43" s="459">
        <v>3</v>
      </c>
      <c r="H43" s="459">
        <v>36</v>
      </c>
      <c r="I43" s="444">
        <f t="shared" ca="1" si="5"/>
        <v>2710402.6415863708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11162.26336809155</v>
      </c>
      <c r="L43" s="444">
        <f t="shared" ca="1" si="3"/>
        <v>2690105.4717100635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2429988.8028327236</v>
      </c>
      <c r="C44" s="447">
        <f t="shared" si="0"/>
        <v>94754.855757842233</v>
      </c>
      <c r="D44" s="447">
        <f ca="1">SUMIF(G:G,37,K:K)</f>
        <v>121716.94313933293</v>
      </c>
      <c r="E44" s="447">
        <f t="shared" ca="1" si="1"/>
        <v>2456950.8902142141</v>
      </c>
      <c r="F44" s="431"/>
      <c r="G44" s="459">
        <v>4</v>
      </c>
      <c r="H44" s="459">
        <v>37</v>
      </c>
      <c r="I44" s="444">
        <f t="shared" ca="1" si="5"/>
        <v>2690105.4717100635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11077.69182694027</v>
      </c>
      <c r="L44" s="444">
        <f t="shared" ca="1" si="3"/>
        <v>2669723.7302926048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2456950.8902142141</v>
      </c>
      <c r="C45" s="447">
        <f t="shared" si="0"/>
        <v>94754.855757842233</v>
      </c>
      <c r="D45" s="447">
        <f ca="1">SUMIF(G:G,38,K:K)</f>
        <v>123096.37470062323</v>
      </c>
      <c r="E45" s="447">
        <f t="shared" ca="1" si="1"/>
        <v>2485292.4091569949</v>
      </c>
      <c r="F45" s="431"/>
      <c r="G45" s="459">
        <v>4</v>
      </c>
      <c r="H45" s="459">
        <v>38</v>
      </c>
      <c r="I45" s="444">
        <f t="shared" ca="1" si="5"/>
        <v>2669723.7302926048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10992.767904367525</v>
      </c>
      <c r="L45" s="444">
        <f t="shared" ca="1" si="3"/>
        <v>2649257.0649525733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2485292.4091569949</v>
      </c>
      <c r="C46" s="447">
        <f t="shared" si="0"/>
        <v>94754.855757842233</v>
      </c>
      <c r="D46" s="447">
        <f ca="1">SUMIF(G:G,39,K:K)</f>
        <v>124546.3805985871</v>
      </c>
      <c r="E46" s="447">
        <f t="shared" ca="1" si="1"/>
        <v>2515083.9339977396</v>
      </c>
      <c r="F46" s="431"/>
      <c r="G46" s="459">
        <v>4</v>
      </c>
      <c r="H46" s="459">
        <v>39</v>
      </c>
      <c r="I46" s="444">
        <f t="shared" ca="1" si="5"/>
        <v>2649257.0649525733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10907.490132117393</v>
      </c>
      <c r="L46" s="444">
        <f t="shared" ca="1" si="3"/>
        <v>2628705.1218402917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2515083.9339977396</v>
      </c>
      <c r="C47" s="447">
        <f t="shared" si="0"/>
        <v>94754.855757842233</v>
      </c>
      <c r="D47" s="447">
        <f ca="1">SUMIF(G:G,40,K:K)</f>
        <v>126070.57155023054</v>
      </c>
      <c r="E47" s="447">
        <f t="shared" ca="1" si="1"/>
        <v>2546399.6497901278</v>
      </c>
      <c r="F47" s="431"/>
      <c r="G47" s="459">
        <v>4</v>
      </c>
      <c r="H47" s="459">
        <v>40</v>
      </c>
      <c r="I47" s="444">
        <f t="shared" ca="1" si="5"/>
        <v>2628705.1218402917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10821.85703581622</v>
      </c>
      <c r="L47" s="444">
        <f t="shared" ca="1" si="3"/>
        <v>2608067.545631709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2546399.6497901278</v>
      </c>
      <c r="C48" s="447">
        <f t="shared" si="0"/>
        <v>94754.855757842233</v>
      </c>
      <c r="D48" s="447">
        <f ca="1">SUMIF(G:G,41,K:K)</f>
        <v>127672.74300369417</v>
      </c>
      <c r="E48" s="447">
        <f t="shared" ca="1" si="1"/>
        <v>2579317.5370359798</v>
      </c>
      <c r="F48" s="431"/>
      <c r="G48" s="459">
        <v>4</v>
      </c>
      <c r="H48" s="459">
        <v>41</v>
      </c>
      <c r="I48" s="444">
        <f t="shared" ca="1" si="5"/>
        <v>2608067.545631709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10735.867134947126</v>
      </c>
      <c r="L48" s="444">
        <f t="shared" ca="1" si="3"/>
        <v>2587343.9795222576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2579317.5370359798</v>
      </c>
      <c r="C49" s="447">
        <f t="shared" si="0"/>
        <v>94754.855757842233</v>
      </c>
      <c r="D49" s="447">
        <f ca="1">SUMIF(G:G,42,K:K)</f>
        <v>129356.88458944898</v>
      </c>
      <c r="E49" s="447">
        <f t="shared" ca="1" si="1"/>
        <v>2613919.5658675865</v>
      </c>
      <c r="F49" s="431"/>
      <c r="G49" s="459">
        <v>4</v>
      </c>
      <c r="H49" s="459">
        <v>42</v>
      </c>
      <c r="I49" s="444">
        <f t="shared" ca="1" si="5"/>
        <v>2587343.9795222576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10649.518942824412</v>
      </c>
      <c r="L49" s="444">
        <f t="shared" ca="1" si="3"/>
        <v>2566534.0652206833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2613919.5658675865</v>
      </c>
      <c r="C50" s="447">
        <f t="shared" si="0"/>
        <v>94754.855757842233</v>
      </c>
      <c r="D50" s="447">
        <f ca="1">SUMIF(G:G,43,K:K)</f>
        <v>131127.19005503252</v>
      </c>
      <c r="E50" s="447">
        <f t="shared" ca="1" si="1"/>
        <v>2650291.9001647769</v>
      </c>
      <c r="F50" s="431"/>
      <c r="G50" s="459">
        <v>4</v>
      </c>
      <c r="H50" s="459">
        <v>43</v>
      </c>
      <c r="I50" s="444">
        <f t="shared" ca="1" si="5"/>
        <v>2566534.0652206833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10566.044299901185</v>
      </c>
      <c r="L50" s="444">
        <f t="shared" ca="1" si="3"/>
        <v>2546416.6762761855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2650291.9001647769</v>
      </c>
      <c r="C51" s="447">
        <f t="shared" si="0"/>
        <v>94754.855757842233</v>
      </c>
      <c r="D51" s="447">
        <f ca="1">SUMIF(G:G,44,K:K)</f>
        <v>132988.06770806579</v>
      </c>
      <c r="E51" s="447">
        <f t="shared" ca="1" si="1"/>
        <v>2688525.1121150004</v>
      </c>
      <c r="F51" s="431"/>
      <c r="G51" s="459">
        <v>4</v>
      </c>
      <c r="H51" s="459">
        <v>44</v>
      </c>
      <c r="I51" s="444">
        <f t="shared" ca="1" si="5"/>
        <v>2546416.6762761855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10482.221845965778</v>
      </c>
      <c r="L51" s="444">
        <f t="shared" ca="1" si="3"/>
        <v>2526215.4648777526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2688525.1121150004</v>
      </c>
      <c r="C52" s="447">
        <f t="shared" si="0"/>
        <v>94754.855757842233</v>
      </c>
      <c r="D52" s="447">
        <f ca="1">SUMIF(G:G,45,K:K)</f>
        <v>134944.15139355385</v>
      </c>
      <c r="E52" s="447">
        <f t="shared" ca="1" si="1"/>
        <v>2728714.4077507118</v>
      </c>
      <c r="F52" s="431"/>
      <c r="G52" s="459">
        <v>4</v>
      </c>
      <c r="H52" s="459">
        <v>45</v>
      </c>
      <c r="I52" s="444">
        <f t="shared" ca="1" si="5"/>
        <v>2526215.4648777526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10398.050131805641</v>
      </c>
      <c r="L52" s="444">
        <f t="shared" ca="1" si="3"/>
        <v>2505930.0817651595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2728714.4077507118</v>
      </c>
      <c r="C53" s="447">
        <f t="shared" si="0"/>
        <v>94754.855757842233</v>
      </c>
      <c r="D53" s="447">
        <f ca="1">SUMIF(G:G,46,K:K)</f>
        <v>137000.31203280707</v>
      </c>
      <c r="E53" s="447">
        <f t="shared" ca="1" si="1"/>
        <v>2770959.8640256766</v>
      </c>
      <c r="F53" s="431"/>
      <c r="G53" s="459">
        <v>4</v>
      </c>
      <c r="H53" s="459">
        <v>46</v>
      </c>
      <c r="I53" s="444">
        <f t="shared" ca="1" si="5"/>
        <v>2505930.0817651595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10313.527702169837</v>
      </c>
      <c r="L53" s="444">
        <f t="shared" ca="1" si="3"/>
        <v>2485560.1762229307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2770959.8640256766</v>
      </c>
      <c r="C54" s="447">
        <f t="shared" si="0"/>
        <v>94754.855757842233</v>
      </c>
      <c r="D54" s="447">
        <f ca="1">SUMIF(G:G,47,K:K)</f>
        <v>139161.66975271417</v>
      </c>
      <c r="E54" s="447">
        <f t="shared" ca="1" si="1"/>
        <v>2815366.6780205485</v>
      </c>
      <c r="F54" s="431"/>
      <c r="G54" s="459">
        <v>4</v>
      </c>
      <c r="H54" s="459">
        <v>47</v>
      </c>
      <c r="I54" s="444">
        <f t="shared" ca="1" si="5"/>
        <v>2485560.1762229307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10228.653095743883</v>
      </c>
      <c r="L54" s="444">
        <f t="shared" ca="1" si="3"/>
        <v>2465105.396074276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2815366.6780205485</v>
      </c>
      <c r="C55" s="447">
        <f t="shared" si="0"/>
        <v>94754.855757842233</v>
      </c>
      <c r="D55" s="447">
        <f ca="1">SUMIF(G:G,48,K:K)</f>
        <v>141433.60663557297</v>
      </c>
      <c r="E55" s="447">
        <f t="shared" ca="1" si="1"/>
        <v>2862045.4288982791</v>
      </c>
      <c r="F55" s="431"/>
      <c r="G55" s="459">
        <v>4</v>
      </c>
      <c r="H55" s="459">
        <v>48</v>
      </c>
      <c r="I55" s="444">
        <f t="shared" ca="1" si="5"/>
        <v>2465105.396074276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10143.424845124488</v>
      </c>
      <c r="L55" s="444">
        <f t="shared" ca="1" si="3"/>
        <v>2444565.3876750018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2862045.4288982791</v>
      </c>
      <c r="C56" s="447">
        <f t="shared" si="0"/>
        <v>94754.855757842233</v>
      </c>
      <c r="D56" s="447">
        <f ca="1">SUMIF(G:G,49,K:K)</f>
        <v>143821.78012122639</v>
      </c>
      <c r="E56" s="447">
        <f t="shared" ca="1" si="1"/>
        <v>2911112.3532616631</v>
      </c>
      <c r="F56" s="431"/>
      <c r="G56" s="459">
        <f>G55+1</f>
        <v>5</v>
      </c>
      <c r="H56" s="459">
        <v>49</v>
      </c>
      <c r="I56" s="444">
        <f t="shared" ca="1" si="5"/>
        <v>2444565.3876750018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10057.841476794179</v>
      </c>
      <c r="L56" s="444">
        <f t="shared" ca="1" si="3"/>
        <v>2423939.7959073973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2911112.3532616631</v>
      </c>
      <c r="C57" s="447">
        <f t="shared" si="0"/>
        <v>94754.855757842233</v>
      </c>
      <c r="D57" s="447">
        <f ca="1">SUMIF(G:G,50,K:K)</f>
        <v>146332.13709487667</v>
      </c>
      <c r="E57" s="447">
        <f t="shared" ca="1" si="1"/>
        <v>2962689.6345986975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2423939.7959073973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9971.9015110958262</v>
      </c>
      <c r="L57" s="444">
        <f t="shared" ca="1" si="3"/>
        <v>2403228.2641740944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2962689.6345986975</v>
      </c>
      <c r="C58" s="447">
        <f t="shared" si="0"/>
        <v>94754.855757842233</v>
      </c>
      <c r="D58" s="447">
        <f ca="1">SUMIF(G:G,51,K:K)</f>
        <v>148970.92869565959</v>
      </c>
      <c r="E58" s="447">
        <f t="shared" ca="1" si="1"/>
        <v>3016905.7075365148</v>
      </c>
      <c r="F58" s="431"/>
      <c r="G58" s="459">
        <f t="shared" si="8"/>
        <v>5</v>
      </c>
      <c r="H58" s="459">
        <v>51</v>
      </c>
      <c r="I58" s="444">
        <f t="shared" ca="1" si="5"/>
        <v>2403228.2641740944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9885.6034622070656</v>
      </c>
      <c r="L58" s="444">
        <f t="shared" ca="1" si="3"/>
        <v>2382430.4343919028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3016905.7075365148</v>
      </c>
      <c r="C59" s="447">
        <f t="shared" si="0"/>
        <v>94754.855757842233</v>
      </c>
      <c r="D59" s="447">
        <f ca="1">SUMIF(G:G,52,K:K)</f>
        <v>151744.72588285297</v>
      </c>
      <c r="E59" s="447">
        <f t="shared" ca="1" si="1"/>
        <v>3073895.5776615255</v>
      </c>
      <c r="F59" s="431"/>
      <c r="G59" s="459">
        <f t="shared" si="8"/>
        <v>5</v>
      </c>
      <c r="H59" s="459">
        <v>52</v>
      </c>
      <c r="I59" s="444">
        <f t="shared" ca="1" si="5"/>
        <v>2382430.4343919028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9798.9458381145996</v>
      </c>
      <c r="L59" s="444">
        <f t="shared" ca="1" si="3"/>
        <v>2361545.9469856187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3073895.5776615255</v>
      </c>
      <c r="C60" s="447">
        <f t="shared" si="0"/>
        <v>94754.855757842233</v>
      </c>
      <c r="D60" s="447">
        <f ca="1">SUMIF(G:G,53,K:K)</f>
        <v>154660.43579848218</v>
      </c>
      <c r="E60" s="447">
        <f t="shared" ca="1" si="1"/>
        <v>3133801.1577021652</v>
      </c>
      <c r="F60" s="431"/>
      <c r="G60" s="459">
        <f t="shared" si="8"/>
        <v>5</v>
      </c>
      <c r="H60" s="459">
        <v>53</v>
      </c>
      <c r="I60" s="444">
        <f t="shared" ca="1" si="5"/>
        <v>2361545.9469856187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9711.9271405884156</v>
      </c>
      <c r="L60" s="444">
        <f t="shared" ca="1" si="3"/>
        <v>2340574.4408818083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3133801.1577021652</v>
      </c>
      <c r="C61" s="447">
        <f t="shared" si="0"/>
        <v>94754.855757842233</v>
      </c>
      <c r="D61" s="447">
        <f ca="1">SUMIF(G:G,54,K:K)</f>
        <v>157725.31896706752</v>
      </c>
      <c r="E61" s="447">
        <f t="shared" ca="1" si="1"/>
        <v>3196771.6209113905</v>
      </c>
      <c r="F61" s="431"/>
      <c r="G61" s="459">
        <f t="shared" si="8"/>
        <v>5</v>
      </c>
      <c r="H61" s="459">
        <v>54</v>
      </c>
      <c r="I61" s="444">
        <f t="shared" ca="1" si="5"/>
        <v>2340574.4408818083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9624.5458651558729</v>
      </c>
      <c r="L61" s="444">
        <f t="shared" ca="1" si="3"/>
        <v>2319515.5535025652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3196771.6209113905</v>
      </c>
      <c r="C62" s="447">
        <f t="shared" si="0"/>
        <v>94754.855757842233</v>
      </c>
      <c r="D62" s="447">
        <f ca="1">SUMIF(G:G,55,K:K)</f>
        <v>160947.00737534344</v>
      </c>
      <c r="E62" s="447">
        <f t="shared" ca="1" si="1"/>
        <v>3262963.7725288915</v>
      </c>
      <c r="F62" s="431"/>
      <c r="G62" s="459">
        <f t="shared" si="8"/>
        <v>5</v>
      </c>
      <c r="H62" s="459">
        <v>55</v>
      </c>
      <c r="I62" s="444">
        <f t="shared" ca="1" si="5"/>
        <v>2319515.5535025652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9536.8005010756933</v>
      </c>
      <c r="L62" s="444">
        <f t="shared" ca="1" si="3"/>
        <v>2298368.920759242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3262963.7725288915</v>
      </c>
      <c r="C63" s="447">
        <f t="shared" si="0"/>
        <v>94754.855757842233</v>
      </c>
      <c r="D63" s="447">
        <f ca="1">SUMIF(G:G,56,K:K)</f>
        <v>164333.52347697038</v>
      </c>
      <c r="E63" s="447">
        <f t="shared" ca="1" si="1"/>
        <v>3332542.4402480195</v>
      </c>
      <c r="F63" s="431"/>
      <c r="G63" s="459">
        <f t="shared" si="8"/>
        <v>5</v>
      </c>
      <c r="H63" s="459">
        <v>56</v>
      </c>
      <c r="I63" s="444">
        <f t="shared" ca="1" si="5"/>
        <v>2298368.920759242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9448.6895313118475</v>
      </c>
      <c r="L63" s="444">
        <f t="shared" ca="1" si="3"/>
        <v>2277134.1770461551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3332542.4402480195</v>
      </c>
      <c r="C64" s="447">
        <f t="shared" si="0"/>
        <v>94754.855757842233</v>
      </c>
      <c r="D64" s="447">
        <f ca="1">SUMIF(G:G,57,K:K)</f>
        <v>167893.30016956356</v>
      </c>
      <c r="E64" s="447">
        <f t="shared" ca="1" si="1"/>
        <v>3405680.8846597406</v>
      </c>
      <c r="F64" s="431"/>
      <c r="G64" s="459">
        <f t="shared" si="8"/>
        <v>5</v>
      </c>
      <c r="H64" s="459">
        <v>57</v>
      </c>
      <c r="I64" s="444">
        <f t="shared" ca="1" si="5"/>
        <v>2277134.1770461551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9360.211432507318</v>
      </c>
      <c r="L64" s="444">
        <f t="shared" ca="1" si="3"/>
        <v>2255810.9552342636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3405680.8846597406</v>
      </c>
      <c r="C65" s="447">
        <f t="shared" si="0"/>
        <v>94754.855757842233</v>
      </c>
      <c r="D65" s="447">
        <f ca="1">SUMIF(G:G,58,K:K)</f>
        <v>171635.20179378495</v>
      </c>
      <c r="E65" s="447">
        <f t="shared" ca="1" si="1"/>
        <v>3482561.230695683</v>
      </c>
      <c r="F65" s="431"/>
      <c r="G65" s="459">
        <f t="shared" si="8"/>
        <v>5</v>
      </c>
      <c r="H65" s="459">
        <v>58</v>
      </c>
      <c r="I65" s="444">
        <f t="shared" ca="1" si="5"/>
        <v>2255810.9552342636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9271.3646749577692</v>
      </c>
      <c r="L65" s="444">
        <f t="shared" ca="1" si="3"/>
        <v>2234398.8866648227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3482561.230695683</v>
      </c>
      <c r="C66" s="447">
        <f t="shared" si="0"/>
        <v>94754.855757842233</v>
      </c>
      <c r="D66" s="447">
        <f ca="1">SUMIF(G:G,59,K:K)</f>
        <v>175568.54620678828</v>
      </c>
      <c r="E66" s="447">
        <f t="shared" ca="1" si="1"/>
        <v>3563374.9211446289</v>
      </c>
      <c r="F66" s="431"/>
      <c r="G66" s="459">
        <f t="shared" si="8"/>
        <v>5</v>
      </c>
      <c r="H66" s="459">
        <v>59</v>
      </c>
      <c r="I66" s="444">
        <f t="shared" ca="1" si="5"/>
        <v>2234398.8866648227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9182.1477225850995</v>
      </c>
      <c r="L66" s="444">
        <f t="shared" ca="1" si="3"/>
        <v>2212897.601143009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3563374.9211446289</v>
      </c>
      <c r="C67" s="447">
        <f t="shared" si="0"/>
        <v>94754.855757842233</v>
      </c>
      <c r="D67" s="447">
        <f t="shared" ref="D67:D136" ca="1" si="9">SUMIF(G:G,60,K:K)</f>
        <v>179703.12798498335</v>
      </c>
      <c r="E67" s="447">
        <f t="shared" ca="1" si="1"/>
        <v>3648323.19337177</v>
      </c>
      <c r="F67" s="431"/>
      <c r="G67" s="459">
        <f t="shared" si="8"/>
        <v>5</v>
      </c>
      <c r="H67" s="459">
        <v>60</v>
      </c>
      <c r="I67" s="444">
        <f t="shared" ca="1" si="5"/>
        <v>2212897.601143009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9092.5590329108763</v>
      </c>
      <c r="L67" s="444">
        <f t="shared" ca="1" si="3"/>
        <v>2191306.7269315212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3648323.19337177</v>
      </c>
      <c r="C68" s="447">
        <f t="shared" si="0"/>
        <v>94754.855757842233</v>
      </c>
      <c r="D68" s="447">
        <f t="shared" ca="1" si="9"/>
        <v>179703.12798498335</v>
      </c>
      <c r="E68" s="447">
        <f t="shared" ca="1" si="1"/>
        <v>3733271.465598911</v>
      </c>
      <c r="F68" s="431"/>
      <c r="G68" s="459">
        <f>G67+1</f>
        <v>6</v>
      </c>
      <c r="H68" s="459">
        <v>61</v>
      </c>
      <c r="I68" s="444">
        <f t="shared" ca="1" si="5"/>
        <v>2191306.7269315212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9002.5970570296759</v>
      </c>
      <c r="L68" s="444">
        <f t="shared" ca="1" si="3"/>
        <v>2169625.890744152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3733271.465598911</v>
      </c>
      <c r="C69" s="447">
        <f t="shared" si="0"/>
        <v>94754.855757842233</v>
      </c>
      <c r="D69" s="447">
        <f t="shared" ca="1" si="9"/>
        <v>179703.12798498335</v>
      </c>
      <c r="E69" s="447">
        <f t="shared" ca="1" si="1"/>
        <v>3818219.7378260521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2169625.890744152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8912.2602395823051</v>
      </c>
      <c r="L69" s="444">
        <f t="shared" ca="1" si="3"/>
        <v>2147854.7177393357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3818219.7378260521</v>
      </c>
      <c r="C70" s="447">
        <f t="shared" si="0"/>
        <v>94754.855757842233</v>
      </c>
      <c r="D70" s="447">
        <f t="shared" ca="1" si="9"/>
        <v>179703.12798498335</v>
      </c>
      <c r="E70" s="447">
        <f t="shared" ca="1" si="1"/>
        <v>3903168.0100531932</v>
      </c>
      <c r="F70" s="431"/>
      <c r="G70" s="459">
        <f t="shared" si="10"/>
        <v>6</v>
      </c>
      <c r="H70" s="459">
        <v>63</v>
      </c>
      <c r="I70" s="444">
        <f t="shared" ca="1" si="5"/>
        <v>2147854.7177393357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8821.5470187289029</v>
      </c>
      <c r="L70" s="444">
        <f t="shared" ca="1" si="3"/>
        <v>2125992.8315136656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3903168.0100531932</v>
      </c>
      <c r="C71" s="447">
        <f t="shared" si="0"/>
        <v>94754.855757842233</v>
      </c>
      <c r="D71" s="447">
        <f t="shared" ca="1" si="9"/>
        <v>179703.12798498335</v>
      </c>
      <c r="E71" s="447">
        <f t="shared" ca="1" si="1"/>
        <v>3988116.2822803343</v>
      </c>
      <c r="F71" s="431"/>
      <c r="G71" s="459">
        <f t="shared" si="10"/>
        <v>6</v>
      </c>
      <c r="H71" s="459">
        <v>64</v>
      </c>
      <c r="I71" s="444">
        <f t="shared" ca="1" si="5"/>
        <v>2125992.8315136656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8730.4558261219445</v>
      </c>
      <c r="L71" s="444">
        <f t="shared" ca="1" si="3"/>
        <v>2104039.8540953887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3988116.2822803343</v>
      </c>
      <c r="C72" s="447">
        <f t="shared" si="0"/>
        <v>94754.855757842233</v>
      </c>
      <c r="D72" s="447">
        <f t="shared" ca="1" si="9"/>
        <v>179703.12798498335</v>
      </c>
      <c r="E72" s="447">
        <f t="shared" ca="1" si="1"/>
        <v>4073064.5545074753</v>
      </c>
      <c r="F72" s="431"/>
      <c r="G72" s="459">
        <f t="shared" si="10"/>
        <v>6</v>
      </c>
      <c r="H72" s="459">
        <v>65</v>
      </c>
      <c r="I72" s="444">
        <f t="shared" ca="1" si="5"/>
        <v>2104039.8540953887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8638.9850868791236</v>
      </c>
      <c r="L72" s="444">
        <f t="shared" ca="1" si="3"/>
        <v>2081995.4059378689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4073064.5545074753</v>
      </c>
      <c r="C73" s="447">
        <f t="shared" si="0"/>
        <v>94754.855757842233</v>
      </c>
      <c r="D73" s="447">
        <f t="shared" ca="1" si="9"/>
        <v>179703.12798498335</v>
      </c>
      <c r="E73" s="447">
        <f t="shared" ca="1" si="1"/>
        <v>4158012.8267346164</v>
      </c>
      <c r="F73" s="431"/>
      <c r="G73" s="459">
        <f t="shared" si="10"/>
        <v>6</v>
      </c>
      <c r="H73" s="459">
        <v>66</v>
      </c>
      <c r="I73" s="444">
        <f t="shared" ca="1" si="5"/>
        <v>2081995.4059378689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8547.1332195561245</v>
      </c>
      <c r="L73" s="444">
        <f t="shared" ca="1" si="3"/>
        <v>2059859.105913026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4158012.8267346164</v>
      </c>
      <c r="C74" s="447">
        <f t="shared" si="0"/>
        <v>94754.855757842233</v>
      </c>
      <c r="D74" s="447">
        <f t="shared" ca="1" si="9"/>
        <v>179703.12798498335</v>
      </c>
      <c r="E74" s="447">
        <f t="shared" ca="1" si="1"/>
        <v>4242961.0989617575</v>
      </c>
      <c r="F74" s="431"/>
      <c r="G74" s="459">
        <f t="shared" si="10"/>
        <v>6</v>
      </c>
      <c r="H74" s="459">
        <v>67</v>
      </c>
      <c r="I74" s="444">
        <f t="shared" ca="1" si="5"/>
        <v>2059859.105913026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8454.8986361192783</v>
      </c>
      <c r="L74" s="444">
        <f t="shared" ca="1" si="3"/>
        <v>2037630.5713047462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4242961.0989617575</v>
      </c>
      <c r="C75" s="447">
        <f t="shared" si="0"/>
        <v>94754.855757842233</v>
      </c>
      <c r="D75" s="447">
        <f t="shared" ca="1" si="9"/>
        <v>179703.12798498335</v>
      </c>
      <c r="E75" s="447">
        <f t="shared" ca="1" si="1"/>
        <v>4327909.3711888986</v>
      </c>
      <c r="F75" s="431"/>
      <c r="G75" s="459">
        <f t="shared" si="10"/>
        <v>6</v>
      </c>
      <c r="H75" s="459">
        <v>68</v>
      </c>
      <c r="I75" s="444">
        <f t="shared" ca="1" si="5"/>
        <v>2037630.5713047462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8454.4093071871921</v>
      </c>
      <c r="L75" s="444">
        <f t="shared" ca="1" si="3"/>
        <v>2037512.6430321133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4327909.3711888986</v>
      </c>
      <c r="C76" s="447">
        <f t="shared" si="0"/>
        <v>94754.855757842233</v>
      </c>
      <c r="D76" s="447">
        <f t="shared" ca="1" si="9"/>
        <v>179703.12798498335</v>
      </c>
      <c r="E76" s="447">
        <f t="shared" ca="1" si="1"/>
        <v>4412857.6434160396</v>
      </c>
      <c r="F76" s="431"/>
      <c r="G76" s="459">
        <f t="shared" si="10"/>
        <v>6</v>
      </c>
      <c r="H76" s="459">
        <v>69</v>
      </c>
      <c r="I76" s="444">
        <f t="shared" ca="1" si="5"/>
        <v>2037512.6430321133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8453.9179393845534</v>
      </c>
      <c r="L76" s="444">
        <f t="shared" ca="1" si="3"/>
        <v>2037394.2233916777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4412857.6434160396</v>
      </c>
      <c r="C77" s="447">
        <f t="shared" si="0"/>
        <v>94754.855757842233</v>
      </c>
      <c r="D77" s="447">
        <f t="shared" ca="1" si="9"/>
        <v>179703.12798498335</v>
      </c>
      <c r="E77" s="447">
        <f t="shared" ca="1" si="1"/>
        <v>4497805.9156431807</v>
      </c>
      <c r="F77" s="431"/>
      <c r="G77" s="459">
        <f t="shared" si="10"/>
        <v>6</v>
      </c>
      <c r="H77" s="459">
        <v>70</v>
      </c>
      <c r="I77" s="444">
        <f t="shared" ca="1" si="5"/>
        <v>2037394.2233916777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8453.4245242160741</v>
      </c>
      <c r="L77" s="444">
        <f t="shared" ca="1" si="3"/>
        <v>2037275.3103360736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4497805.9156431807</v>
      </c>
      <c r="C78" s="447">
        <f t="shared" si="0"/>
        <v>94754.855757842233</v>
      </c>
      <c r="D78" s="447">
        <f t="shared" ca="1" si="9"/>
        <v>179703.12798498335</v>
      </c>
      <c r="E78" s="447">
        <f t="shared" ca="1" si="1"/>
        <v>4582754.1878703218</v>
      </c>
      <c r="F78" s="431"/>
      <c r="G78" s="459">
        <f t="shared" si="10"/>
        <v>6</v>
      </c>
      <c r="H78" s="459">
        <v>71</v>
      </c>
      <c r="I78" s="444">
        <f t="shared" ca="1" si="5"/>
        <v>2037275.3103360736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8452.929053151056</v>
      </c>
      <c r="L78" s="444">
        <f t="shared" ca="1" si="3"/>
        <v>2037155.9018094046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4582754.1878703218</v>
      </c>
      <c r="C79" s="447">
        <f t="shared" si="0"/>
        <v>94754.855757842233</v>
      </c>
      <c r="D79" s="447">
        <f t="shared" ca="1" si="9"/>
        <v>179703.12798498335</v>
      </c>
      <c r="E79" s="447">
        <f t="shared" ca="1" si="1"/>
        <v>4667702.4600974629</v>
      </c>
      <c r="F79" s="431"/>
      <c r="G79" s="459">
        <f t="shared" si="10"/>
        <v>6</v>
      </c>
      <c r="H79" s="459">
        <v>72</v>
      </c>
      <c r="I79" s="444">
        <f t="shared" ca="1" si="5"/>
        <v>2037155.9018094046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8452.4315176232685</v>
      </c>
      <c r="L79" s="444">
        <f t="shared" ca="1" si="3"/>
        <v>2037035.9957472079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4667702.4600974629</v>
      </c>
      <c r="C80" s="447">
        <f t="shared" si="0"/>
        <v>94754.855757842233</v>
      </c>
      <c r="D80" s="447">
        <f t="shared" ca="1" si="9"/>
        <v>179703.12798498335</v>
      </c>
      <c r="E80" s="447">
        <f t="shared" ca="1" si="1"/>
        <v>4752650.7323246039</v>
      </c>
      <c r="F80" s="431"/>
      <c r="G80" s="459">
        <f>G79+1</f>
        <v>7</v>
      </c>
      <c r="H80" s="459">
        <v>73</v>
      </c>
      <c r="I80" s="444">
        <f t="shared" ca="1" si="5"/>
        <v>2037035.9957472079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8451.9319090307818</v>
      </c>
      <c r="L80" s="444">
        <f t="shared" ca="1" si="3"/>
        <v>2036915.5900764186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4752650.7323246039</v>
      </c>
      <c r="C81" s="447">
        <f t="shared" si="0"/>
        <v>94754.855757842233</v>
      </c>
      <c r="D81" s="447">
        <f t="shared" ca="1" si="9"/>
        <v>179703.12798498335</v>
      </c>
      <c r="E81" s="447">
        <f t="shared" ca="1" si="1"/>
        <v>4837599.004551745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2036915.5900764186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8451.4302187358262</v>
      </c>
      <c r="L81" s="444">
        <f t="shared" ca="1" si="3"/>
        <v>2036794.6827153345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4837599.004551745</v>
      </c>
      <c r="C82" s="447">
        <f t="shared" si="0"/>
        <v>94754.855757842233</v>
      </c>
      <c r="D82" s="447">
        <f t="shared" ca="1" si="9"/>
        <v>179703.12798498335</v>
      </c>
      <c r="E82" s="447">
        <f t="shared" ca="1" si="1"/>
        <v>4922547.2767788861</v>
      </c>
      <c r="F82" s="431"/>
      <c r="G82" s="459">
        <f t="shared" si="11"/>
        <v>7</v>
      </c>
      <c r="H82" s="459">
        <v>75</v>
      </c>
      <c r="I82" s="444">
        <f t="shared" ca="1" si="5"/>
        <v>2036794.6827153345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8450.9264380646437</v>
      </c>
      <c r="L82" s="444">
        <f t="shared" ca="1" si="3"/>
        <v>2036673.2715735789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4922547.2767788861</v>
      </c>
      <c r="C83" s="447">
        <f t="shared" si="0"/>
        <v>94754.855757842233</v>
      </c>
      <c r="D83" s="447">
        <f t="shared" ca="1" si="9"/>
        <v>179703.12798498335</v>
      </c>
      <c r="E83" s="447">
        <f t="shared" ca="1" si="1"/>
        <v>5007495.5490060272</v>
      </c>
      <c r="F83" s="431"/>
      <c r="G83" s="459">
        <f t="shared" si="11"/>
        <v>7</v>
      </c>
      <c r="H83" s="459">
        <v>76</v>
      </c>
      <c r="I83" s="444">
        <f t="shared" ca="1" si="5"/>
        <v>2036673.2715735789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8450.420558307329</v>
      </c>
      <c r="L83" s="444">
        <f t="shared" ca="1" si="3"/>
        <v>2036551.3545520662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5007495.5490060272</v>
      </c>
      <c r="C84" s="447">
        <f t="shared" si="0"/>
        <v>94754.855757842233</v>
      </c>
      <c r="D84" s="447">
        <f t="shared" ca="1" si="9"/>
        <v>179703.12798498335</v>
      </c>
      <c r="E84" s="447">
        <f t="shared" ca="1" si="1"/>
        <v>5092443.8212331682</v>
      </c>
      <c r="F84" s="431"/>
      <c r="G84" s="459">
        <f t="shared" si="11"/>
        <v>7</v>
      </c>
      <c r="H84" s="459">
        <v>77</v>
      </c>
      <c r="I84" s="444">
        <f t="shared" ca="1" si="5"/>
        <v>2036551.3545520662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8449.9125707176918</v>
      </c>
      <c r="L84" s="444">
        <f t="shared" ca="1" si="3"/>
        <v>2036428.9295429639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5092443.8212331682</v>
      </c>
      <c r="C85" s="447">
        <f t="shared" si="0"/>
        <v>94754.855757842233</v>
      </c>
      <c r="D85" s="447">
        <f t="shared" ca="1" si="9"/>
        <v>179703.12798498335</v>
      </c>
      <c r="E85" s="447">
        <f t="shared" ca="1" si="1"/>
        <v>5177392.0934603093</v>
      </c>
      <c r="F85" s="431"/>
      <c r="G85" s="459">
        <f t="shared" si="11"/>
        <v>7</v>
      </c>
      <c r="H85" s="459">
        <v>78</v>
      </c>
      <c r="I85" s="444">
        <f t="shared" ca="1" si="5"/>
        <v>2036428.9295429639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8449.4024665130983</v>
      </c>
      <c r="L85" s="444">
        <f t="shared" ca="1" si="3"/>
        <v>2036305.9944296568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5177392.0934603093</v>
      </c>
      <c r="C86" s="447">
        <f t="shared" si="0"/>
        <v>94754.855757842233</v>
      </c>
      <c r="D86" s="447">
        <f t="shared" ca="1" si="9"/>
        <v>179703.12798498335</v>
      </c>
      <c r="E86" s="447">
        <f t="shared" ca="1" si="1"/>
        <v>5262340.3656874504</v>
      </c>
      <c r="F86" s="431"/>
      <c r="G86" s="459">
        <f t="shared" si="11"/>
        <v>7</v>
      </c>
      <c r="H86" s="459">
        <v>79</v>
      </c>
      <c r="I86" s="444">
        <f t="shared" ca="1" si="5"/>
        <v>2036305.9944296568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8448.8902368743202</v>
      </c>
      <c r="L86" s="444">
        <f t="shared" ca="1" si="3"/>
        <v>2036182.547086711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5262340.3656874504</v>
      </c>
      <c r="C87" s="447">
        <f t="shared" si="0"/>
        <v>94754.855757842233</v>
      </c>
      <c r="D87" s="447">
        <f t="shared" ca="1" si="9"/>
        <v>179703.12798498335</v>
      </c>
      <c r="E87" s="447">
        <f t="shared" ca="1" si="1"/>
        <v>5347288.6379145915</v>
      </c>
      <c r="F87" s="431"/>
      <c r="G87" s="459">
        <f t="shared" si="11"/>
        <v>7</v>
      </c>
      <c r="H87" s="459">
        <v>80</v>
      </c>
      <c r="I87" s="444">
        <f t="shared" ca="1" si="5"/>
        <v>2036182.547086711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8448.3758729453784</v>
      </c>
      <c r="L87" s="444">
        <f t="shared" ca="1" si="3"/>
        <v>2036058.5853798364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5347288.6379145915</v>
      </c>
      <c r="C88" s="447">
        <f t="shared" si="0"/>
        <v>94754.855757842233</v>
      </c>
      <c r="D88" s="447">
        <f t="shared" ca="1" si="9"/>
        <v>179703.12798498335</v>
      </c>
      <c r="E88" s="447">
        <f t="shared" ca="1" si="1"/>
        <v>5432236.9101417325</v>
      </c>
      <c r="F88" s="431"/>
      <c r="G88" s="459">
        <f t="shared" si="11"/>
        <v>7</v>
      </c>
      <c r="H88" s="459">
        <v>81</v>
      </c>
      <c r="I88" s="444">
        <f t="shared" ca="1" si="5"/>
        <v>2036058.5853798364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8447.8593658334012</v>
      </c>
      <c r="L88" s="444">
        <f t="shared" ca="1" si="3"/>
        <v>2035934.1071658498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5432236.9101417325</v>
      </c>
      <c r="C89" s="447">
        <f t="shared" si="0"/>
        <v>94754.855757842233</v>
      </c>
      <c r="D89" s="447">
        <f t="shared" ca="1" si="9"/>
        <v>179703.12798498335</v>
      </c>
      <c r="E89" s="447">
        <f t="shared" ca="1" si="1"/>
        <v>5517185.1823688736</v>
      </c>
      <c r="F89" s="431"/>
      <c r="G89" s="459">
        <f t="shared" si="11"/>
        <v>7</v>
      </c>
      <c r="H89" s="459">
        <v>82</v>
      </c>
      <c r="I89" s="444">
        <f t="shared" ca="1" si="5"/>
        <v>2035934.1071658498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8447.3407066084583</v>
      </c>
      <c r="L89" s="444">
        <f t="shared" ca="1" si="3"/>
        <v>2035809.1102926382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5517185.1823688736</v>
      </c>
      <c r="C90" s="447">
        <f t="shared" si="0"/>
        <v>94754.855757842233</v>
      </c>
      <c r="D90" s="447">
        <f t="shared" ca="1" si="9"/>
        <v>179703.12798498335</v>
      </c>
      <c r="E90" s="447">
        <f t="shared" ca="1" si="1"/>
        <v>5602133.4545960147</v>
      </c>
      <c r="F90" s="431"/>
      <c r="G90" s="459">
        <f t="shared" si="11"/>
        <v>7</v>
      </c>
      <c r="H90" s="459">
        <v>83</v>
      </c>
      <c r="I90" s="444">
        <f t="shared" ca="1" si="5"/>
        <v>2035809.1102926382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8446.8198863034086</v>
      </c>
      <c r="L90" s="444">
        <f t="shared" ca="1" si="3"/>
        <v>2035683.5925991216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5602133.4545960147</v>
      </c>
      <c r="C91" s="447">
        <f t="shared" si="0"/>
        <v>94754.855757842233</v>
      </c>
      <c r="D91" s="447">
        <f t="shared" ca="1" si="9"/>
        <v>179703.12798498335</v>
      </c>
      <c r="E91" s="447">
        <f t="shared" ca="1" si="1"/>
        <v>5687081.7268231558</v>
      </c>
      <c r="F91" s="431"/>
      <c r="G91" s="459">
        <f t="shared" si="11"/>
        <v>7</v>
      </c>
      <c r="H91" s="459">
        <v>84</v>
      </c>
      <c r="I91" s="444">
        <f t="shared" ca="1" si="5"/>
        <v>2035683.5925991216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8446.2968959137561</v>
      </c>
      <c r="L91" s="444">
        <f t="shared" ca="1" si="3"/>
        <v>2035557.5519152153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5687081.7268231558</v>
      </c>
      <c r="C92" s="447">
        <f t="shared" si="0"/>
        <v>94754.855757842233</v>
      </c>
      <c r="D92" s="447">
        <f t="shared" ca="1" si="9"/>
        <v>179703.12798498335</v>
      </c>
      <c r="E92" s="447">
        <f t="shared" ca="1" si="1"/>
        <v>5772029.9990502968</v>
      </c>
      <c r="F92" s="431"/>
      <c r="G92" s="459">
        <f>G91+1</f>
        <v>8</v>
      </c>
      <c r="H92" s="459">
        <v>85</v>
      </c>
      <c r="I92" s="444">
        <f t="shared" ca="1" si="5"/>
        <v>2035557.5519152153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8445.771726397481</v>
      </c>
      <c r="L92" s="444">
        <f t="shared" ca="1" si="3"/>
        <v>2035430.9860617928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5772029.9990502968</v>
      </c>
      <c r="C93" s="447">
        <f t="shared" si="0"/>
        <v>94754.855757842233</v>
      </c>
      <c r="D93" s="447">
        <f t="shared" ca="1" si="9"/>
        <v>179703.12798498335</v>
      </c>
      <c r="E93" s="447">
        <f t="shared" ca="1" si="1"/>
        <v>5856978.2712774379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2035430.9860617928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8445.2443686748866</v>
      </c>
      <c r="L93" s="444">
        <f t="shared" ca="1" si="3"/>
        <v>2035303.8928506477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5856978.2712774379</v>
      </c>
      <c r="C94" s="447">
        <f t="shared" si="0"/>
        <v>94754.855757842233</v>
      </c>
      <c r="D94" s="447">
        <f t="shared" ca="1" si="9"/>
        <v>179703.12798498335</v>
      </c>
      <c r="E94" s="447">
        <f t="shared" ca="1" si="1"/>
        <v>5941926.543504579</v>
      </c>
      <c r="F94" s="431"/>
      <c r="G94" s="459">
        <f t="shared" si="12"/>
        <v>8</v>
      </c>
      <c r="H94" s="459">
        <v>87</v>
      </c>
      <c r="I94" s="444">
        <f t="shared" ca="1" si="5"/>
        <v>2035303.8928506477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8444.7148136284486</v>
      </c>
      <c r="L94" s="444">
        <f t="shared" ca="1" si="3"/>
        <v>2035176.2700844561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5941926.543504579</v>
      </c>
      <c r="C95" s="447">
        <f t="shared" si="0"/>
        <v>94754.855757842233</v>
      </c>
      <c r="D95" s="447">
        <f t="shared" ca="1" si="9"/>
        <v>179703.12798498335</v>
      </c>
      <c r="E95" s="447">
        <f t="shared" ca="1" si="1"/>
        <v>6026874.8157317201</v>
      </c>
      <c r="F95" s="431"/>
      <c r="G95" s="459">
        <f t="shared" si="12"/>
        <v>8</v>
      </c>
      <c r="H95" s="459">
        <v>88</v>
      </c>
      <c r="I95" s="444">
        <f t="shared" ca="1" si="5"/>
        <v>2035176.2700844561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8444.1830521026495</v>
      </c>
      <c r="L95" s="444">
        <f t="shared" ca="1" si="3"/>
        <v>2035048.1155567386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6026874.8157317201</v>
      </c>
      <c r="C96" s="447">
        <f t="shared" si="0"/>
        <v>94754.855757842233</v>
      </c>
      <c r="D96" s="447">
        <f t="shared" ca="1" si="9"/>
        <v>179703.12798498335</v>
      </c>
      <c r="E96" s="447">
        <f t="shared" ca="1" si="1"/>
        <v>6111823.0879588611</v>
      </c>
      <c r="F96" s="431"/>
      <c r="G96" s="459">
        <f t="shared" si="12"/>
        <v>8</v>
      </c>
      <c r="H96" s="459">
        <v>89</v>
      </c>
      <c r="I96" s="444">
        <f t="shared" ca="1" si="5"/>
        <v>2035048.1155567386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8443.6490749038276</v>
      </c>
      <c r="L96" s="444">
        <f t="shared" ca="1" si="3"/>
        <v>2034919.4270518224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6111823.0879588611</v>
      </c>
      <c r="C97" s="447">
        <f t="shared" si="0"/>
        <v>94754.855757842233</v>
      </c>
      <c r="D97" s="447">
        <f t="shared" ca="1" si="9"/>
        <v>179703.12798498335</v>
      </c>
      <c r="E97" s="447">
        <f t="shared" ca="1" si="1"/>
        <v>6196771.3601860022</v>
      </c>
      <c r="F97" s="431"/>
      <c r="G97" s="459">
        <f t="shared" si="12"/>
        <v>8</v>
      </c>
      <c r="H97" s="459">
        <v>90</v>
      </c>
      <c r="I97" s="444">
        <f t="shared" ca="1" si="5"/>
        <v>2034919.4270518224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8443.1128728000094</v>
      </c>
      <c r="L97" s="444">
        <f t="shared" ca="1" si="3"/>
        <v>2034790.2023448024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6196771.3601860022</v>
      </c>
      <c r="C98" s="447">
        <f t="shared" si="0"/>
        <v>94754.855757842233</v>
      </c>
      <c r="D98" s="447">
        <f t="shared" ca="1" si="9"/>
        <v>179703.12798498335</v>
      </c>
      <c r="E98" s="447">
        <f t="shared" ca="1" si="1"/>
        <v>6281719.6324131433</v>
      </c>
      <c r="F98" s="431"/>
      <c r="G98" s="459">
        <f t="shared" si="12"/>
        <v>8</v>
      </c>
      <c r="H98" s="459">
        <v>91</v>
      </c>
      <c r="I98" s="444">
        <f t="shared" ca="1" si="5"/>
        <v>2034790.2023448024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8442.5744365207593</v>
      </c>
      <c r="L98" s="444">
        <f t="shared" ca="1" si="3"/>
        <v>2034660.4392015031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6281719.6324131433</v>
      </c>
      <c r="C99" s="447">
        <f t="shared" si="0"/>
        <v>94754.855757842233</v>
      </c>
      <c r="D99" s="447">
        <f t="shared" ca="1" si="9"/>
        <v>179703.12798498335</v>
      </c>
      <c r="E99" s="447">
        <f t="shared" ca="1" si="1"/>
        <v>6366667.9046402844</v>
      </c>
      <c r="F99" s="431"/>
      <c r="G99" s="459">
        <f t="shared" si="12"/>
        <v>8</v>
      </c>
      <c r="H99" s="459">
        <v>92</v>
      </c>
      <c r="I99" s="444">
        <f t="shared" ca="1" si="5"/>
        <v>2034660.4392015031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8442.0337567570114</v>
      </c>
      <c r="L99" s="444">
        <f t="shared" ca="1" si="3"/>
        <v>2034530.1353784399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6366667.9046402844</v>
      </c>
      <c r="C100" s="447">
        <f t="shared" si="0"/>
        <v>94754.855757842233</v>
      </c>
      <c r="D100" s="447">
        <f t="shared" ca="1" si="9"/>
        <v>179703.12798498335</v>
      </c>
      <c r="E100" s="447">
        <f t="shared" ca="1" si="1"/>
        <v>6451616.1768674254</v>
      </c>
      <c r="F100" s="431"/>
      <c r="G100" s="459">
        <f t="shared" si="12"/>
        <v>8</v>
      </c>
      <c r="H100" s="459">
        <v>93</v>
      </c>
      <c r="I100" s="444">
        <f t="shared" ca="1" si="5"/>
        <v>2034530.1353784399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8441.4908241609155</v>
      </c>
      <c r="L100" s="444">
        <f t="shared" ca="1" si="3"/>
        <v>2034399.2886227807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6451616.1768674254</v>
      </c>
      <c r="C101" s="447">
        <f t="shared" si="0"/>
        <v>94754.855757842233</v>
      </c>
      <c r="D101" s="447">
        <f t="shared" ca="1" si="9"/>
        <v>179703.12798498335</v>
      </c>
      <c r="E101" s="447">
        <f t="shared" ca="1" si="1"/>
        <v>6536564.4490945665</v>
      </c>
      <c r="F101" s="431"/>
      <c r="G101" s="459">
        <f t="shared" si="12"/>
        <v>8</v>
      </c>
      <c r="H101" s="459">
        <v>94</v>
      </c>
      <c r="I101" s="444">
        <f t="shared" ca="1" si="5"/>
        <v>2034399.2886227807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8440.9456293456697</v>
      </c>
      <c r="L101" s="444">
        <f t="shared" ca="1" si="3"/>
        <v>2034267.8966723063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6536564.4490945665</v>
      </c>
      <c r="C102" s="447">
        <f t="shared" si="0"/>
        <v>94754.855757842233</v>
      </c>
      <c r="D102" s="447">
        <f t="shared" ca="1" si="9"/>
        <v>179703.12798498335</v>
      </c>
      <c r="E102" s="447">
        <f t="shared" ca="1" si="1"/>
        <v>6621512.7213217076</v>
      </c>
      <c r="F102" s="431"/>
      <c r="G102" s="459">
        <f t="shared" si="12"/>
        <v>8</v>
      </c>
      <c r="H102" s="459">
        <v>95</v>
      </c>
      <c r="I102" s="444">
        <f t="shared" ca="1" si="5"/>
        <v>2034267.8966723063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8440.3981628853599</v>
      </c>
      <c r="L102" s="444">
        <f t="shared" ca="1" si="3"/>
        <v>2034135.9572553716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6621512.7213217076</v>
      </c>
      <c r="C103" s="447">
        <f t="shared" si="0"/>
        <v>94754.855757842233</v>
      </c>
      <c r="D103" s="447">
        <f t="shared" ca="1" si="9"/>
        <v>179703.12798498335</v>
      </c>
      <c r="E103" s="447">
        <f t="shared" ca="1" si="1"/>
        <v>6706460.9935488487</v>
      </c>
      <c r="F103" s="431"/>
      <c r="G103" s="459">
        <f t="shared" si="12"/>
        <v>8</v>
      </c>
      <c r="H103" s="459">
        <v>96</v>
      </c>
      <c r="I103" s="444">
        <f t="shared" ca="1" si="5"/>
        <v>2034135.9572553716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8439.8484153147983</v>
      </c>
      <c r="L103" s="444">
        <f t="shared" ca="1" si="3"/>
        <v>2034003.4680908662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6706460.9935488487</v>
      </c>
      <c r="C104" s="447">
        <f t="shared" si="0"/>
        <v>71066.141818381671</v>
      </c>
      <c r="D104" s="447">
        <f t="shared" ca="1" si="9"/>
        <v>179703.12798498335</v>
      </c>
      <c r="E104" s="447">
        <f t="shared" ca="1" si="1"/>
        <v>6815097.9797154497</v>
      </c>
      <c r="F104" s="431"/>
      <c r="G104" s="459">
        <f>G103+1</f>
        <v>9</v>
      </c>
      <c r="H104" s="459">
        <v>97</v>
      </c>
      <c r="I104" s="444">
        <f t="shared" ca="1" si="5"/>
        <v>2034003.4680908662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8439.296377129358</v>
      </c>
      <c r="L104" s="444">
        <f t="shared" ca="1" si="3"/>
        <v>2033870.4268881755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6815097.9797154497</v>
      </c>
      <c r="C105" s="447">
        <f t="shared" si="0"/>
        <v>0</v>
      </c>
      <c r="D105" s="447">
        <f t="shared" ca="1" si="9"/>
        <v>179703.12798498335</v>
      </c>
      <c r="E105" s="447">
        <f t="shared" ca="1" si="1"/>
        <v>6994801.1077004327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2033870.4268881755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8441.5591204514822</v>
      </c>
      <c r="L105" s="444">
        <f t="shared" ca="1" si="3"/>
        <v>2034415.7480288069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6994801.1077004327</v>
      </c>
      <c r="C106" s="447">
        <f t="shared" si="0"/>
        <v>0</v>
      </c>
      <c r="D106" s="447">
        <f t="shared" ca="1" si="9"/>
        <v>179703.12798498335</v>
      </c>
      <c r="E106" s="447">
        <f t="shared" ca="1" si="1"/>
        <v>7174504.2356854156</v>
      </c>
      <c r="F106" s="431"/>
      <c r="G106" s="459">
        <f t="shared" si="13"/>
        <v>9</v>
      </c>
      <c r="H106" s="459">
        <v>99</v>
      </c>
      <c r="I106" s="444">
        <f t="shared" ca="1" si="5"/>
        <v>2034415.7480288069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8443.8312918707779</v>
      </c>
      <c r="L106" s="444">
        <f t="shared" ca="1" si="3"/>
        <v>2034963.3413408573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7174504.2356854156</v>
      </c>
      <c r="C107" s="447">
        <f t="shared" si="0"/>
        <v>0</v>
      </c>
      <c r="D107" s="447">
        <f t="shared" ca="1" si="9"/>
        <v>179703.12798498335</v>
      </c>
      <c r="E107" s="447">
        <f t="shared" ca="1" si="1"/>
        <v>7354207.3636703985</v>
      </c>
      <c r="F107" s="431"/>
      <c r="G107" s="459">
        <f t="shared" si="13"/>
        <v>9</v>
      </c>
      <c r="H107" s="459">
        <v>100</v>
      </c>
      <c r="I107" s="444">
        <f t="shared" ca="1" si="5"/>
        <v>2034963.3413408573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8446.1129306709881</v>
      </c>
      <c r="L107" s="444">
        <f t="shared" ca="1" si="3"/>
        <v>2035513.2162917082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7354207.3636703985</v>
      </c>
      <c r="C108" s="447">
        <f t="shared" si="0"/>
        <v>0</v>
      </c>
      <c r="D108" s="447">
        <f t="shared" ca="1" si="9"/>
        <v>179703.12798498335</v>
      </c>
      <c r="E108" s="447">
        <f t="shared" ca="1" si="1"/>
        <v>7533910.4916553814</v>
      </c>
      <c r="F108" s="431"/>
      <c r="G108" s="459">
        <f t="shared" si="13"/>
        <v>9</v>
      </c>
      <c r="H108" s="459">
        <v>101</v>
      </c>
      <c r="I108" s="444">
        <f t="shared" ca="1" si="5"/>
        <v>2035513.2162917082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8448.4040762995337</v>
      </c>
      <c r="L108" s="444">
        <f t="shared" ca="1" si="3"/>
        <v>2036065.3823881876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7533910.4916553814</v>
      </c>
      <c r="C109" s="447">
        <f t="shared" si="0"/>
        <v>0</v>
      </c>
      <c r="D109" s="447">
        <f t="shared" ca="1" si="9"/>
        <v>179703.12798498335</v>
      </c>
      <c r="E109" s="447">
        <f t="shared" ca="1" si="1"/>
        <v>7713613.6196403643</v>
      </c>
      <c r="F109" s="431"/>
      <c r="G109" s="459">
        <f t="shared" si="13"/>
        <v>9</v>
      </c>
      <c r="H109" s="459">
        <v>102</v>
      </c>
      <c r="I109" s="444">
        <f t="shared" ca="1" si="5"/>
        <v>2036065.3823881876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8450.7047683681976</v>
      </c>
      <c r="L109" s="444">
        <f t="shared" ca="1" si="3"/>
        <v>2036619.8491767356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7713613.6196403643</v>
      </c>
      <c r="C110" s="447">
        <f t="shared" si="0"/>
        <v>0</v>
      </c>
      <c r="D110" s="447">
        <f t="shared" ca="1" si="9"/>
        <v>179703.12798498335</v>
      </c>
      <c r="E110" s="447">
        <f t="shared" ca="1" si="1"/>
        <v>7893316.7476253472</v>
      </c>
      <c r="F110" s="431"/>
      <c r="G110" s="459">
        <f t="shared" si="13"/>
        <v>9</v>
      </c>
      <c r="H110" s="459">
        <v>103</v>
      </c>
      <c r="I110" s="444">
        <f t="shared" ca="1" si="5"/>
        <v>2036619.8491767356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8453.0150466538144</v>
      </c>
      <c r="L110" s="444">
        <f t="shared" ca="1" si="3"/>
        <v>2037176.6262435692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7893316.7476253472</v>
      </c>
      <c r="C111" s="447">
        <f t="shared" si="0"/>
        <v>0</v>
      </c>
      <c r="D111" s="447">
        <f t="shared" ca="1" si="9"/>
        <v>179703.12798498335</v>
      </c>
      <c r="E111" s="447">
        <f t="shared" ca="1" si="1"/>
        <v>8073019.8756103301</v>
      </c>
      <c r="F111" s="431"/>
      <c r="G111" s="459">
        <f t="shared" si="13"/>
        <v>9</v>
      </c>
      <c r="H111" s="459">
        <v>104</v>
      </c>
      <c r="I111" s="444">
        <f t="shared" ca="1" si="5"/>
        <v>2037176.6262435692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8455.3349510989538</v>
      </c>
      <c r="L111" s="444">
        <f t="shared" ca="1" si="3"/>
        <v>2037735.723214848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8073019.8756103301</v>
      </c>
      <c r="C112" s="447">
        <f t="shared" si="0"/>
        <v>0</v>
      </c>
      <c r="D112" s="447">
        <f t="shared" ca="1" si="9"/>
        <v>179703.12798498335</v>
      </c>
      <c r="E112" s="447">
        <f t="shared" ca="1" si="1"/>
        <v>8252723.0035953131</v>
      </c>
      <c r="F112" s="431"/>
      <c r="G112" s="459">
        <f t="shared" si="13"/>
        <v>9</v>
      </c>
      <c r="H112" s="459">
        <v>105</v>
      </c>
      <c r="I112" s="444">
        <f t="shared" ca="1" si="5"/>
        <v>2037735.723214848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8457.6645218126141</v>
      </c>
      <c r="L112" s="444">
        <f t="shared" ca="1" si="3"/>
        <v>2038297.1497568404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8252723.0035953131</v>
      </c>
      <c r="C113" s="447">
        <f t="shared" si="0"/>
        <v>0</v>
      </c>
      <c r="D113" s="447">
        <f t="shared" ca="1" si="9"/>
        <v>179703.12798498335</v>
      </c>
      <c r="E113" s="447">
        <f t="shared" ca="1" si="1"/>
        <v>8432426.1315802969</v>
      </c>
      <c r="F113" s="431"/>
      <c r="G113" s="459">
        <f t="shared" si="13"/>
        <v>9</v>
      </c>
      <c r="H113" s="459">
        <v>106</v>
      </c>
      <c r="I113" s="444">
        <f t="shared" ca="1" si="5"/>
        <v>2038297.1497568404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8460.003799070917</v>
      </c>
      <c r="L113" s="444">
        <f t="shared" ca="1" si="3"/>
        <v>2038860.915576091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8432426.1315802969</v>
      </c>
      <c r="C114" s="447">
        <f t="shared" si="0"/>
        <v>0</v>
      </c>
      <c r="D114" s="447">
        <f t="shared" ca="1" si="9"/>
        <v>179703.12798498335</v>
      </c>
      <c r="E114" s="447">
        <f t="shared" ca="1" si="1"/>
        <v>8612129.2595652808</v>
      </c>
      <c r="F114" s="431"/>
      <c r="G114" s="459">
        <f t="shared" si="13"/>
        <v>9</v>
      </c>
      <c r="H114" s="459">
        <v>107</v>
      </c>
      <c r="I114" s="444">
        <f t="shared" ca="1" si="5"/>
        <v>2038860.915576091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8462.3528233177949</v>
      </c>
      <c r="L114" s="444">
        <f t="shared" ca="1" si="3"/>
        <v>2039427.0304195886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8612129.2595652808</v>
      </c>
      <c r="C115" s="447">
        <f t="shared" si="0"/>
        <v>0</v>
      </c>
      <c r="D115" s="447">
        <f t="shared" ca="1" si="9"/>
        <v>179703.12798498335</v>
      </c>
      <c r="E115" s="447">
        <f t="shared" ca="1" si="1"/>
        <v>8791832.3875502646</v>
      </c>
      <c r="F115" s="431"/>
      <c r="G115" s="459">
        <f t="shared" si="13"/>
        <v>9</v>
      </c>
      <c r="H115" s="459">
        <v>108</v>
      </c>
      <c r="I115" s="444">
        <f t="shared" ca="1" si="5"/>
        <v>2039427.0304195886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8464.7116351657023</v>
      </c>
      <c r="L115" s="444">
        <f t="shared" ca="1" si="3"/>
        <v>2039995.5040749339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8791832.3875502646</v>
      </c>
      <c r="C116" s="447">
        <f t="shared" si="0"/>
        <v>0</v>
      </c>
      <c r="D116" s="447">
        <f t="shared" ca="1" si="9"/>
        <v>179703.12798498335</v>
      </c>
      <c r="E116" s="447">
        <f t="shared" ca="1" si="1"/>
        <v>8971535.5155352484</v>
      </c>
      <c r="F116" s="431"/>
      <c r="G116" s="459">
        <f>G115+1</f>
        <v>10</v>
      </c>
      <c r="H116" s="459">
        <v>109</v>
      </c>
      <c r="I116" s="444">
        <f t="shared" ca="1" si="5"/>
        <v>2039995.5040749339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8467.0802753963071</v>
      </c>
      <c r="L116" s="444">
        <f t="shared" ca="1" si="3"/>
        <v>2040566.3463705101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8971535.5155352484</v>
      </c>
      <c r="C117" s="447">
        <f t="shared" si="0"/>
        <v>0</v>
      </c>
      <c r="D117" s="447">
        <f t="shared" ca="1" si="9"/>
        <v>179703.12798498335</v>
      </c>
      <c r="E117" s="447">
        <f t="shared" ca="1" si="1"/>
        <v>9151238.6435202323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2040566.3463705101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8469.4587849612071</v>
      </c>
      <c r="L117" s="444">
        <f t="shared" ca="1" si="3"/>
        <v>2041139.567175651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9151238.6435202323</v>
      </c>
      <c r="C118" s="447">
        <f t="shared" si="0"/>
        <v>0</v>
      </c>
      <c r="D118" s="447">
        <f t="shared" ca="1" si="9"/>
        <v>179703.12798498335</v>
      </c>
      <c r="E118" s="447">
        <f t="shared" ca="1" si="1"/>
        <v>9330941.7715052161</v>
      </c>
      <c r="F118" s="431"/>
      <c r="G118" s="459">
        <f t="shared" si="14"/>
        <v>10</v>
      </c>
      <c r="H118" s="459">
        <v>111</v>
      </c>
      <c r="I118" s="444">
        <f t="shared" ca="1" si="5"/>
        <v>2041139.567175651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8471.8472049826287</v>
      </c>
      <c r="L118" s="444">
        <f t="shared" ca="1" si="3"/>
        <v>2041715.1764008133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9330941.7715052161</v>
      </c>
      <c r="C119" s="447">
        <f t="shared" si="0"/>
        <v>0</v>
      </c>
      <c r="D119" s="447">
        <f t="shared" ca="1" si="9"/>
        <v>179703.12798498335</v>
      </c>
      <c r="E119" s="447">
        <f t="shared" ca="1" si="1"/>
        <v>9510644.8994902</v>
      </c>
      <c r="F119" s="431"/>
      <c r="G119" s="459">
        <f t="shared" si="14"/>
        <v>10</v>
      </c>
      <c r="H119" s="459">
        <v>112</v>
      </c>
      <c r="I119" s="444">
        <f t="shared" ca="1" si="5"/>
        <v>2041715.1764008133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8474.245576754136</v>
      </c>
      <c r="L119" s="444">
        <f t="shared" ca="1" si="3"/>
        <v>2042293.1839977473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9510644.8994902</v>
      </c>
      <c r="C120" s="447">
        <f t="shared" si="0"/>
        <v>0</v>
      </c>
      <c r="D120" s="447">
        <f t="shared" ca="1" si="9"/>
        <v>179703.12798498335</v>
      </c>
      <c r="E120" s="447">
        <f t="shared" ca="1" si="1"/>
        <v>9690348.0274751838</v>
      </c>
      <c r="F120" s="431"/>
      <c r="G120" s="459">
        <f t="shared" si="14"/>
        <v>10</v>
      </c>
      <c r="H120" s="459">
        <v>113</v>
      </c>
      <c r="I120" s="444">
        <f t="shared" ca="1" si="5"/>
        <v>2042293.1839977473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8476.6539417413642</v>
      </c>
      <c r="L120" s="444">
        <f t="shared" ca="1" si="3"/>
        <v>2042873.5999596685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9690348.0274751838</v>
      </c>
      <c r="C121" s="447">
        <f t="shared" si="0"/>
        <v>0</v>
      </c>
      <c r="D121" s="447">
        <f t="shared" ca="1" si="9"/>
        <v>179703.12798498335</v>
      </c>
      <c r="E121" s="447">
        <f t="shared" ca="1" si="1"/>
        <v>9870051.1554601677</v>
      </c>
      <c r="F121" s="431"/>
      <c r="G121" s="459">
        <f t="shared" si="14"/>
        <v>10</v>
      </c>
      <c r="H121" s="459">
        <v>114</v>
      </c>
      <c r="I121" s="444">
        <f t="shared" ca="1" si="5"/>
        <v>2042873.5999596685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8479.0723415827015</v>
      </c>
      <c r="L121" s="444">
        <f t="shared" ca="1" si="3"/>
        <v>2043456.434321431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9870051.1554601677</v>
      </c>
      <c r="C122" s="447">
        <f t="shared" si="0"/>
        <v>0</v>
      </c>
      <c r="D122" s="447">
        <f t="shared" ca="1" si="9"/>
        <v>179703.12798498335</v>
      </c>
      <c r="E122" s="447">
        <f t="shared" ca="1" si="1"/>
        <v>10049754.283445152</v>
      </c>
      <c r="F122" s="431"/>
      <c r="G122" s="459">
        <f t="shared" si="14"/>
        <v>10</v>
      </c>
      <c r="H122" s="459">
        <v>115</v>
      </c>
      <c r="I122" s="444">
        <f t="shared" ca="1" si="5"/>
        <v>2043456.434321431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8481.500818090044</v>
      </c>
      <c r="L122" s="444">
        <f t="shared" ca="1" si="3"/>
        <v>2044041.6971597008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10049754.283445152</v>
      </c>
      <c r="C123" s="447">
        <f t="shared" si="0"/>
        <v>0</v>
      </c>
      <c r="D123" s="447">
        <f t="shared" ca="1" si="9"/>
        <v>179703.12798498335</v>
      </c>
      <c r="E123" s="447">
        <f t="shared" ca="1" si="1"/>
        <v>10229457.411430135</v>
      </c>
      <c r="F123" s="431"/>
      <c r="G123" s="459">
        <f t="shared" si="14"/>
        <v>10</v>
      </c>
      <c r="H123" s="459">
        <v>116</v>
      </c>
      <c r="I123" s="444">
        <f t="shared" ca="1" si="5"/>
        <v>2044041.6971597008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8483.9394132495017</v>
      </c>
      <c r="L123" s="444">
        <f t="shared" ca="1" si="3"/>
        <v>2044629.3985931301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10229457.411430135</v>
      </c>
      <c r="C124" s="447">
        <f t="shared" si="0"/>
        <v>0</v>
      </c>
      <c r="D124" s="447">
        <f t="shared" ca="1" si="9"/>
        <v>179703.12798498335</v>
      </c>
      <c r="E124" s="447">
        <f t="shared" ca="1" si="1"/>
        <v>10409160.539415119</v>
      </c>
      <c r="F124" s="431"/>
      <c r="G124" s="459">
        <f t="shared" si="14"/>
        <v>10</v>
      </c>
      <c r="H124" s="459">
        <v>117</v>
      </c>
      <c r="I124" s="444">
        <f t="shared" ca="1" si="5"/>
        <v>2044629.3985931301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8486.3881692221239</v>
      </c>
      <c r="L124" s="444">
        <f t="shared" ca="1" si="3"/>
        <v>2045219.5487825319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10409160.539415119</v>
      </c>
      <c r="C125" s="447">
        <f t="shared" si="0"/>
        <v>0</v>
      </c>
      <c r="D125" s="447">
        <f t="shared" ca="1" si="9"/>
        <v>179703.12798498335</v>
      </c>
      <c r="E125" s="447">
        <f t="shared" ca="1" si="1"/>
        <v>10588863.667400103</v>
      </c>
      <c r="F125" s="431"/>
      <c r="G125" s="459">
        <f t="shared" si="14"/>
        <v>10</v>
      </c>
      <c r="H125" s="459">
        <v>118</v>
      </c>
      <c r="I125" s="444">
        <f t="shared" ca="1" si="5"/>
        <v>2045219.5487825319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8488.8471283446324</v>
      </c>
      <c r="L125" s="444">
        <f t="shared" ca="1" si="3"/>
        <v>2045812.1579310563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10588863.667400103</v>
      </c>
      <c r="C126" s="447">
        <f t="shared" si="0"/>
        <v>0</v>
      </c>
      <c r="D126" s="447">
        <f t="shared" ca="1" si="9"/>
        <v>179703.12798498335</v>
      </c>
      <c r="E126" s="447">
        <f t="shared" ca="1" si="1"/>
        <v>10768566.795385087</v>
      </c>
      <c r="F126" s="431"/>
      <c r="G126" s="459">
        <f t="shared" si="14"/>
        <v>10</v>
      </c>
      <c r="H126" s="459">
        <v>119</v>
      </c>
      <c r="I126" s="444">
        <f t="shared" ca="1" si="5"/>
        <v>2045812.1579310563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8491.3163331301512</v>
      </c>
      <c r="L126" s="444">
        <f t="shared" ca="1" si="3"/>
        <v>2046407.2362843663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10768566.795385087</v>
      </c>
      <c r="C127" s="447">
        <f t="shared" si="0"/>
        <v>0</v>
      </c>
      <c r="D127" s="447">
        <f t="shared" ca="1" si="9"/>
        <v>179703.12798498335</v>
      </c>
      <c r="E127" s="447">
        <f t="shared" ca="1" si="1"/>
        <v>10948269.923370071</v>
      </c>
      <c r="F127" s="431"/>
      <c r="G127" s="459">
        <f t="shared" si="14"/>
        <v>10</v>
      </c>
      <c r="H127" s="459">
        <v>120</v>
      </c>
      <c r="I127" s="444">
        <f t="shared" ca="1" si="5"/>
        <v>2046407.2362843663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8493.7958262689426</v>
      </c>
      <c r="L127" s="444">
        <f t="shared" ca="1" si="3"/>
        <v>2047004.794130815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10948269.923370071</v>
      </c>
      <c r="C128" s="447">
        <f t="shared" si="0"/>
        <v>0</v>
      </c>
      <c r="D128" s="447">
        <f t="shared" ca="1" si="9"/>
        <v>179703.12798498335</v>
      </c>
      <c r="E128" s="447">
        <f t="shared" ca="1" si="1"/>
        <v>11127973.051355055</v>
      </c>
      <c r="F128" s="431"/>
      <c r="G128" s="459">
        <f>G127+1</f>
        <v>11</v>
      </c>
      <c r="H128" s="459">
        <v>121</v>
      </c>
      <c r="I128" s="444">
        <f t="shared" ca="1" si="5"/>
        <v>2047004.794130815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8496.2856506291428</v>
      </c>
      <c r="L128" s="444">
        <f t="shared" ca="1" si="3"/>
        <v>2047604.8418016238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11127973.051355055</v>
      </c>
      <c r="C129" s="447">
        <f t="shared" si="0"/>
        <v>0</v>
      </c>
      <c r="D129" s="447">
        <f t="shared" ca="1" si="9"/>
        <v>179703.12798498335</v>
      </c>
      <c r="E129" s="447">
        <f t="shared" ca="1" si="1"/>
        <v>11307676.179340038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2047604.8418016238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8498.7858492575142</v>
      </c>
      <c r="L129" s="444">
        <f t="shared" ca="1" si="3"/>
        <v>2048207.3896710612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11307676.179340038</v>
      </c>
      <c r="C130" s="447">
        <f t="shared" si="0"/>
        <v>0</v>
      </c>
      <c r="D130" s="447">
        <f t="shared" ca="1" si="9"/>
        <v>179703.12798498335</v>
      </c>
      <c r="E130" s="447">
        <f t="shared" ca="1" si="1"/>
        <v>11487379.307325022</v>
      </c>
      <c r="F130" s="431"/>
      <c r="G130" s="459">
        <f t="shared" si="15"/>
        <v>11</v>
      </c>
      <c r="H130" s="459">
        <v>123</v>
      </c>
      <c r="I130" s="444">
        <f t="shared" ca="1" si="5"/>
        <v>2048207.3896710612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8501.29646538017</v>
      </c>
      <c r="L130" s="444">
        <f t="shared" ca="1" si="3"/>
        <v>2048812.4481566211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11487379.307325022</v>
      </c>
      <c r="C131" s="447">
        <f t="shared" si="0"/>
        <v>0</v>
      </c>
      <c r="D131" s="447">
        <f t="shared" ca="1" si="9"/>
        <v>179703.12798498335</v>
      </c>
      <c r="E131" s="447">
        <f t="shared" ca="1" si="1"/>
        <v>11667082.435310006</v>
      </c>
      <c r="F131" s="431"/>
      <c r="G131" s="459">
        <f t="shared" si="15"/>
        <v>11</v>
      </c>
      <c r="H131" s="459">
        <v>124</v>
      </c>
      <c r="I131" s="444">
        <f t="shared" ca="1" si="5"/>
        <v>2048812.4481566211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8503.8175424033361</v>
      </c>
      <c r="L131" s="444">
        <f t="shared" ca="1" si="3"/>
        <v>2049420.0277192041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11667082.435310006</v>
      </c>
      <c r="C132" s="447">
        <f t="shared" si="0"/>
        <v>0</v>
      </c>
      <c r="D132" s="447">
        <f t="shared" ca="1" si="9"/>
        <v>179703.12798498335</v>
      </c>
      <c r="E132" s="447">
        <f t="shared" ca="1" si="1"/>
        <v>11846785.56329499</v>
      </c>
      <c r="F132" s="431"/>
      <c r="G132" s="459">
        <f t="shared" si="15"/>
        <v>11</v>
      </c>
      <c r="H132" s="459">
        <v>125</v>
      </c>
      <c r="I132" s="444">
        <f t="shared" ca="1" si="5"/>
        <v>2049420.0277192041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8506.3491239140985</v>
      </c>
      <c r="L132" s="444">
        <f t="shared" ca="1" si="3"/>
        <v>2050030.1388632979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11846785.56329499</v>
      </c>
      <c r="C133" s="447">
        <f t="shared" si="0"/>
        <v>0</v>
      </c>
      <c r="D133" s="447">
        <f t="shared" ca="1" si="9"/>
        <v>179703.12798498335</v>
      </c>
      <c r="E133" s="447">
        <f t="shared" ca="1" si="1"/>
        <v>12026488.691279974</v>
      </c>
      <c r="F133" s="431"/>
      <c r="G133" s="459">
        <f t="shared" si="15"/>
        <v>11</v>
      </c>
      <c r="H133" s="459">
        <v>126</v>
      </c>
      <c r="I133" s="444">
        <f t="shared" ca="1" si="5"/>
        <v>2050030.1388632979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8508.8912536811567</v>
      </c>
      <c r="L133" s="444">
        <f t="shared" ca="1" si="3"/>
        <v>2050642.7921371588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12026488.691279974</v>
      </c>
      <c r="C134" s="447">
        <f t="shared" si="0"/>
        <v>0</v>
      </c>
      <c r="D134" s="447">
        <f t="shared" ca="1" si="9"/>
        <v>179703.12798498335</v>
      </c>
      <c r="E134" s="447">
        <f t="shared" ca="1" si="1"/>
        <v>12206191.819264958</v>
      </c>
      <c r="F134" s="431"/>
      <c r="G134" s="459">
        <f t="shared" si="15"/>
        <v>11</v>
      </c>
      <c r="H134" s="459">
        <v>127</v>
      </c>
      <c r="I134" s="444">
        <f t="shared" ca="1" si="5"/>
        <v>2050642.7921371588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8511.4439756555767</v>
      </c>
      <c r="L134" s="444">
        <f t="shared" ca="1" si="3"/>
        <v>2051257.9981329942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12206191.819264958</v>
      </c>
      <c r="C135" s="447">
        <f t="shared" si="0"/>
        <v>0</v>
      </c>
      <c r="D135" s="447">
        <f t="shared" ca="1" si="9"/>
        <v>179703.12798498335</v>
      </c>
      <c r="E135" s="447">
        <f t="shared" ca="1" si="1"/>
        <v>12385894.947249942</v>
      </c>
      <c r="F135" s="431"/>
      <c r="G135" s="459">
        <f t="shared" si="15"/>
        <v>11</v>
      </c>
      <c r="H135" s="459">
        <v>128</v>
      </c>
      <c r="I135" s="444">
        <f t="shared" ca="1" si="5"/>
        <v>2051257.9981329942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8514.0073339715582</v>
      </c>
      <c r="L135" s="444">
        <f t="shared" ca="1" si="3"/>
        <v>2051875.7674871455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12385894.947249942</v>
      </c>
      <c r="C136" s="447">
        <f t="shared" si="0"/>
        <v>0</v>
      </c>
      <c r="D136" s="447">
        <f t="shared" ca="1" si="9"/>
        <v>179703.12798498335</v>
      </c>
      <c r="E136" s="447">
        <f t="shared" ca="1" si="1"/>
        <v>12565598.075234925</v>
      </c>
      <c r="F136" s="431"/>
      <c r="G136" s="459">
        <f t="shared" si="15"/>
        <v>11</v>
      </c>
      <c r="H136" s="459">
        <v>129</v>
      </c>
      <c r="I136" s="444">
        <f t="shared" ca="1" si="5"/>
        <v>2051875.7674871455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8516.5813729471884</v>
      </c>
      <c r="L136" s="444">
        <f t="shared" ca="1" si="3"/>
        <v>2052496.1108802725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2052496.1108802725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8519.166137085218</v>
      </c>
      <c r="L137" s="444">
        <f t="shared" ca="1" si="3"/>
        <v>2053119.0390375375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2053119.0390375375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8521.7616710738221</v>
      </c>
      <c r="L138" s="444">
        <f t="shared" ca="1" si="3"/>
        <v>2053744.562728791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2053744.562728791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8524.3680197873782</v>
      </c>
      <c r="L139" s="444">
        <f t="shared" ca="1" si="3"/>
        <v>2054372.6927687582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2054372.6927687582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8526.9852282872398</v>
      </c>
      <c r="L140" s="444">
        <f t="shared" ca="1" si="3"/>
        <v>2055003.4400172252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2055003.4400172252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8529.6133418225199</v>
      </c>
      <c r="L141" s="444">
        <f t="shared" ca="1" si="3"/>
        <v>2055636.8153792275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2055636.8153792275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8532.2524058308627</v>
      </c>
      <c r="L142" s="444">
        <f t="shared" ca="1" si="3"/>
        <v>2056272.8298052382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2056272.8298052382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8534.9024659392417</v>
      </c>
      <c r="L143" s="444">
        <f t="shared" ca="1" si="3"/>
        <v>2056911.4942913572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2056911.4942913572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8537.5635679647385</v>
      </c>
      <c r="L144" s="444">
        <f t="shared" ca="1" si="3"/>
        <v>2057552.8198795018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2057552.8198795018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8540.2357579153395</v>
      </c>
      <c r="L145" s="444">
        <f t="shared" ca="1" si="3"/>
        <v>2058196.8176575969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2058196.8176575969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8542.9190819907344</v>
      </c>
      <c r="L146" s="444">
        <f t="shared" ca="1" si="3"/>
        <v>2058843.4987597675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2058843.4987597675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8545.6135865831129</v>
      </c>
      <c r="L147" s="444">
        <f t="shared" ca="1" si="3"/>
        <v>2059492.8743665305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2059492.8743665305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8548.3193182779596</v>
      </c>
      <c r="L148" s="444">
        <f t="shared" ca="1" si="3"/>
        <v>2060144.9557049882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2060144.9557049882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8551.0363238548671</v>
      </c>
      <c r="L149" s="444">
        <f t="shared" ca="1" si="3"/>
        <v>2060799.7540490229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2060799.7540490229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8553.7646502883435</v>
      </c>
      <c r="L150" s="444">
        <f t="shared" ca="1" si="3"/>
        <v>2061457.280719491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2061457.280719491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8556.5043447486278</v>
      </c>
      <c r="L151" s="444">
        <f t="shared" ca="1" si="3"/>
        <v>2062117.5470844193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2062117.5470844193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8559.2554546024967</v>
      </c>
      <c r="L152" s="444">
        <f t="shared" ca="1" si="3"/>
        <v>2062780.5645592015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2062780.5645592015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8562.0180274140876</v>
      </c>
      <c r="L153" s="444">
        <f t="shared" ca="1" si="3"/>
        <v>2063446.3446067953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2063446.3446067953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8564.7921109457293</v>
      </c>
      <c r="L154" s="444">
        <f t="shared" ca="1" si="3"/>
        <v>2064114.8987379209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2064114.8987379209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8567.5777531587519</v>
      </c>
      <c r="L155" s="444">
        <f t="shared" ca="1" si="3"/>
        <v>2064786.2385112594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2064786.2385112594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8570.3750022143304</v>
      </c>
      <c r="L156" s="444">
        <f t="shared" ca="1" si="3"/>
        <v>2065460.3755336534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2065460.3755336534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8573.1839064743053</v>
      </c>
      <c r="L157" s="444">
        <f t="shared" ca="1" si="3"/>
        <v>2066137.3214603076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2066137.3214603076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8576.0045145020304</v>
      </c>
      <c r="L158" s="444">
        <f t="shared" ca="1" si="3"/>
        <v>2066817.0879949895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2066817.0879949895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8578.8368750632053</v>
      </c>
      <c r="L159" s="444">
        <f t="shared" ca="1" si="3"/>
        <v>2067499.6868902324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2067499.6868902324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8581.6810371267165</v>
      </c>
      <c r="L160" s="444">
        <f t="shared" ca="1" si="3"/>
        <v>2068185.129947539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2068185.129947539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8584.5370498654938</v>
      </c>
      <c r="L161" s="444">
        <f t="shared" ca="1" si="3"/>
        <v>2068873.4290175843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2068873.4290175843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8587.4049626573506</v>
      </c>
      <c r="L162" s="444">
        <f t="shared" ca="1" si="3"/>
        <v>2069564.5960004213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2069564.5960004213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8590.2848250858369</v>
      </c>
      <c r="L163" s="444">
        <f t="shared" ca="1" si="3"/>
        <v>2070258.642845687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2070258.642845687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8593.1766869411113</v>
      </c>
      <c r="L164" s="444">
        <f t="shared" ca="1" si="3"/>
        <v>2070955.5815528079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2070955.5815528079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8596.0805982207821</v>
      </c>
      <c r="L165" s="444">
        <f t="shared" ca="1" si="3"/>
        <v>2071655.4241712084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2071655.4241712084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8598.9966091307833</v>
      </c>
      <c r="L166" s="444">
        <f t="shared" ca="1" si="3"/>
        <v>2072358.182800519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2072358.182800519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8601.9247700862452</v>
      </c>
      <c r="L167" s="444">
        <f t="shared" ca="1" si="3"/>
        <v>2073063.8695907851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2073063.8695907851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8604.8651317123531</v>
      </c>
      <c r="L168" s="444">
        <f t="shared" ca="1" si="3"/>
        <v>2073772.4967426772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2073772.4967426772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8607.817744845237</v>
      </c>
      <c r="L169" s="444">
        <f t="shared" ca="1" si="3"/>
        <v>2074484.0765077022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2074484.0765077022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8610.782660532841</v>
      </c>
      <c r="L170" s="444">
        <f t="shared" ca="1" si="3"/>
        <v>2075198.6211884147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2075198.6211884147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8613.7599300358088</v>
      </c>
      <c r="L171" s="444">
        <f t="shared" ca="1" si="3"/>
        <v>2075916.1431386303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2075916.1431386303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8616.7496048283756</v>
      </c>
      <c r="L172" s="444">
        <f t="shared" ca="1" si="3"/>
        <v>2076636.6547636385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2076636.6547636385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8619.7517365992426</v>
      </c>
      <c r="L173" s="444">
        <f t="shared" ca="1" si="3"/>
        <v>2077360.1685204175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2077360.1685204175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8622.7663772524884</v>
      </c>
      <c r="L174" s="444">
        <f t="shared" ca="1" si="3"/>
        <v>2078086.6969178498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2078086.6969178498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8625.7935789084568</v>
      </c>
      <c r="L175" s="444">
        <f t="shared" ca="1" si="3"/>
        <v>2078816.2525169381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2078816.2525169381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8628.833393904657</v>
      </c>
      <c r="L176" s="444">
        <f t="shared" ca="1" si="3"/>
        <v>2079548.8479310225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2079548.8479310225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8631.8858747966751</v>
      </c>
      <c r="L177" s="444">
        <f t="shared" ca="1" si="3"/>
        <v>2080284.495825999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2080284.495825999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8634.9510743590781</v>
      </c>
      <c r="L178" s="444">
        <f t="shared" ca="1" si="3"/>
        <v>2081023.2089205377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2081023.2089205377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8638.0290455863233</v>
      </c>
      <c r="L179" s="444">
        <f t="shared" ca="1" si="3"/>
        <v>2081764.9999863037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2081764.9999863037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8641.1198416936804</v>
      </c>
      <c r="L180" s="444">
        <f t="shared" ca="1" si="3"/>
        <v>2082509.8818481772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2082509.8818481772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8644.2235161181543</v>
      </c>
      <c r="L181" s="444">
        <f t="shared" ca="1" si="3"/>
        <v>2083257.8673844752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2083257.8673844752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8647.3401225193957</v>
      </c>
      <c r="L182" s="444">
        <f t="shared" ca="1" si="3"/>
        <v>2084008.9695271743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2084008.9695271743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8650.4697147806419</v>
      </c>
      <c r="L183" s="444">
        <f t="shared" ca="1" si="3"/>
        <v>2084763.2012621346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2084763.2012621346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8653.6123470096427</v>
      </c>
      <c r="L184" s="444">
        <f t="shared" ca="1" si="3"/>
        <v>2085520.575629324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2085520.575629324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8656.768073539597</v>
      </c>
      <c r="L185" s="444">
        <f t="shared" ca="1" si="3"/>
        <v>2086281.1057230432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2086281.1057230432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8659.9369489300952</v>
      </c>
      <c r="L186" s="444">
        <f t="shared" ca="1" si="3"/>
        <v>2087044.8046921531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2087044.8046921531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8663.1190279680541</v>
      </c>
      <c r="L187" s="444">
        <f t="shared" ca="1" si="3"/>
        <v>2087811.6857403009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2087811.6857403009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8666.3143656686698</v>
      </c>
      <c r="L188" s="444">
        <f t="shared" ca="1" si="3"/>
        <v>2088581.7621261494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2088581.7621261494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8669.5230172763713</v>
      </c>
      <c r="L189" s="444">
        <f t="shared" ca="1" si="3"/>
        <v>2089355.0471636055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2089355.0471636055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8672.7450382657717</v>
      </c>
      <c r="L190" s="444">
        <f t="shared" ca="1" si="3"/>
        <v>2090131.5542220511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2090131.5542220511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8675.9804843426282</v>
      </c>
      <c r="L191" s="444">
        <f t="shared" ca="1" si="3"/>
        <v>2090911.2967265735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2090911.2967265735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8679.229411444805</v>
      </c>
      <c r="L192" s="444">
        <f t="shared" ca="1" si="3"/>
        <v>2091694.2881581981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2091694.2881581981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8682.4918757432406</v>
      </c>
      <c r="L193" s="444">
        <f t="shared" ca="1" si="3"/>
        <v>2092480.5420541211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2092480.5420541211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8685.767933642921</v>
      </c>
      <c r="L194" s="444">
        <f t="shared" ca="1" si="3"/>
        <v>2093270.0720079439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2093270.0720079439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8689.0576417838492</v>
      </c>
      <c r="L195" s="444">
        <f t="shared" ca="1" si="3"/>
        <v>2094062.8916699076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2094062.8916699076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8692.3610570420315</v>
      </c>
      <c r="L196" s="444">
        <f t="shared" ca="1" si="3"/>
        <v>2094859.0147471295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2094859.0147471295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8695.6782365304553</v>
      </c>
      <c r="L197" s="444">
        <f t="shared" ca="1" si="3"/>
        <v>2095658.4550038397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2095658.4550038397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8699.0092376000812</v>
      </c>
      <c r="L198" s="444">
        <f t="shared" ca="1" si="3"/>
        <v>2096461.2262616195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2096461.2262616195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8702.3541178408304</v>
      </c>
      <c r="L199" s="444">
        <f t="shared" ca="1" si="3"/>
        <v>2097267.34239964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2097267.34239964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8705.7129350825817</v>
      </c>
      <c r="L200" s="444">
        <f t="shared" ca="1" si="3"/>
        <v>2098076.8173549022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2098076.8173549022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8709.0857473961751</v>
      </c>
      <c r="L201" s="444">
        <f t="shared" ca="1" si="3"/>
        <v>2098889.6651224783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2098889.6651224783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8712.4726130944073</v>
      </c>
      <c r="L202" s="444">
        <f t="shared" ca="1" si="3"/>
        <v>2099705.8997557526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2099705.8997557526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8715.873590733052</v>
      </c>
      <c r="L203" s="444">
        <f t="shared" ca="1" si="3"/>
        <v>2100525.5353666656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2100525.5353666656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8719.2887391118547</v>
      </c>
      <c r="L204" s="444">
        <f t="shared" ca="1" si="3"/>
        <v>2101348.5861259573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2101348.5861259573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8722.7181172755718</v>
      </c>
      <c r="L205" s="444">
        <f t="shared" ca="1" si="3"/>
        <v>2102175.0662634126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2102175.0662634126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8726.1617845149667</v>
      </c>
      <c r="L206" s="444">
        <f t="shared" ca="1" si="3"/>
        <v>2103004.9900681074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2103004.9900681074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8729.6198003678637</v>
      </c>
      <c r="L207" s="444">
        <f t="shared" ca="1" si="3"/>
        <v>2103838.3718886552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2103838.3718886552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8733.0922246201462</v>
      </c>
      <c r="L208" s="444">
        <f t="shared" ca="1" si="3"/>
        <v>2104675.2261334551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2104675.2261334551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8736.5791173068119</v>
      </c>
      <c r="L209" s="444">
        <f t="shared" ca="1" si="3"/>
        <v>2105515.5672709416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2105515.5672709416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8740.0805387130058</v>
      </c>
      <c r="L210" s="444">
        <f t="shared" ca="1" si="3"/>
        <v>2106359.4098298345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2106359.4098298345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8743.5965493750609</v>
      </c>
      <c r="L211" s="444">
        <f t="shared" ca="1" si="3"/>
        <v>2107206.7683993895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2107206.7683993895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8747.1272100815386</v>
      </c>
      <c r="L212" s="444">
        <f t="shared" ca="1" si="3"/>
        <v>2108057.657629651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2108057.657629651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8750.6725818742962</v>
      </c>
      <c r="L213" s="444">
        <f t="shared" ca="1" si="3"/>
        <v>2108912.0922317053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2108912.0922317053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8754.2327260495222</v>
      </c>
      <c r="L214" s="444">
        <f t="shared" ca="1" si="3"/>
        <v>2109770.0869779349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2109770.0869779349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8757.8077041588112</v>
      </c>
      <c r="L215" s="444">
        <f t="shared" ca="1" si="3"/>
        <v>2110631.6567022735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2110631.6567022735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8761.3975780102228</v>
      </c>
      <c r="L216" s="444">
        <f t="shared" ca="1" si="3"/>
        <v>2111496.8163004639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2111496.8163004639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8765.0024096693487</v>
      </c>
      <c r="L217" s="444">
        <f t="shared" ca="1" si="3"/>
        <v>2112365.5807303134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2112365.5807303134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8768.6222614603885</v>
      </c>
      <c r="L218" s="444">
        <f t="shared" ca="1" si="3"/>
        <v>2113237.9650119538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2113237.9650119538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8772.2571959672241</v>
      </c>
      <c r="L219" s="444">
        <f t="shared" ca="1" si="3"/>
        <v>2114113.9842281011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2114113.9842281011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8775.9072760345043</v>
      </c>
      <c r="L220" s="444">
        <f t="shared" ca="1" si="3"/>
        <v>2114993.6535243155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2114993.6535243155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8779.5725647687304</v>
      </c>
      <c r="L221" s="444">
        <f t="shared" ca="1" si="3"/>
        <v>2115876.9881092641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2115876.9881092641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8783.2531255393496</v>
      </c>
      <c r="L222" s="444">
        <f t="shared" ca="1" si="3"/>
        <v>2116764.0032549836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2116764.0032549836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8786.9490219798481</v>
      </c>
      <c r="L223" s="444">
        <f t="shared" ca="1" si="3"/>
        <v>2117654.7142971433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2117654.7142971433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8790.6603179888461</v>
      </c>
      <c r="L224" s="444">
        <f t="shared" ca="1" si="3"/>
        <v>2118549.1366353123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2118549.1366353123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8794.3870777312186</v>
      </c>
      <c r="L225" s="444">
        <f t="shared" ca="1" si="3"/>
        <v>2119447.2857332234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2119447.2857332234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8798.1293656391808</v>
      </c>
      <c r="L226" s="444">
        <f t="shared" ca="1" si="3"/>
        <v>2120349.1771190427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2120349.1771190427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8801.8872464134274</v>
      </c>
      <c r="L227" s="444">
        <f t="shared" ca="1" si="3"/>
        <v>2121254.8263856363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2121254.8263856363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8805.6607850242344</v>
      </c>
      <c r="L228" s="444">
        <f t="shared" ca="1" si="3"/>
        <v>2122164.2491908404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2122164.2491908404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8809.4500467125854</v>
      </c>
      <c r="L229" s="444">
        <f t="shared" ca="1" si="3"/>
        <v>2123077.4612577329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2123077.4612577329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8813.2550969913045</v>
      </c>
      <c r="L230" s="444">
        <f t="shared" ca="1" si="3"/>
        <v>2123994.478374904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2123994.478374904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8817.0760016461827</v>
      </c>
      <c r="L231" s="444">
        <f t="shared" ca="1" si="3"/>
        <v>2124915.31639673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2124915.31639673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8820.9128267371252</v>
      </c>
      <c r="L232" s="444">
        <f t="shared" ca="1" si="3"/>
        <v>2125839.9912436469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2125839.9912436469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8824.7656385992796</v>
      </c>
      <c r="L233" s="444">
        <f t="shared" ca="1" si="3"/>
        <v>2126768.5189024261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2126768.5189024261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8828.6345038441923</v>
      </c>
      <c r="L234" s="444">
        <f t="shared" ca="1" si="3"/>
        <v>2127700.9154264503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2127700.9154264503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8832.5194893609587</v>
      </c>
      <c r="L235" s="444">
        <f t="shared" ca="1" si="3"/>
        <v>2128637.1969359913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2128637.1969359913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8836.4206623173795</v>
      </c>
      <c r="L236" s="444">
        <f t="shared" ca="1" si="3"/>
        <v>2129577.3796184887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2129577.3796184887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8840.3380901611199</v>
      </c>
      <c r="L237" s="444">
        <f t="shared" ca="1" si="3"/>
        <v>2130521.47972883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2130521.47972883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8844.2718406208751</v>
      </c>
      <c r="L238" s="444">
        <f t="shared" ca="1" si="3"/>
        <v>2131469.5135896308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2131469.5135896308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8848.2219817075456</v>
      </c>
      <c r="L239" s="444">
        <f t="shared" ca="1" si="3"/>
        <v>2132421.4975915183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2132421.4975915183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8852.1885817154089</v>
      </c>
      <c r="L240" s="444">
        <f t="shared" ca="1" si="3"/>
        <v>2133377.4481934137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2133377.4481934137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8856.1717092233066</v>
      </c>
      <c r="L241" s="444">
        <f t="shared" ca="1" si="3"/>
        <v>2134337.3819228169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2134337.3819228169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8860.1714330958202</v>
      </c>
      <c r="L242" s="444">
        <f t="shared" ca="1" si="3"/>
        <v>2135301.3153760927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2135301.3153760927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8864.1878224844695</v>
      </c>
      <c r="L243" s="444">
        <f t="shared" ca="1" si="3"/>
        <v>2136269.2652187571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2136269.2652187571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8868.2209468289038</v>
      </c>
      <c r="L244" s="444">
        <f t="shared" ca="1" si="3"/>
        <v>2137241.2481857659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2137241.2481857659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8872.2708758581084</v>
      </c>
      <c r="L245" s="444">
        <f t="shared" ca="1" si="3"/>
        <v>2138217.2810818041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2138217.2810818041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8876.337679591601</v>
      </c>
      <c r="L246" s="444">
        <f t="shared" ca="1" si="3"/>
        <v>2139197.3807815756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2139197.3807815756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8880.4214283406473</v>
      </c>
      <c r="L247" s="444">
        <f t="shared" ca="1" si="3"/>
        <v>2140181.5642300961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2140181.5642300961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8884.5221927094826</v>
      </c>
      <c r="L248" s="444">
        <f t="shared" ca="1" si="3"/>
        <v>2141169.8484429857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2141169.8484429857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8888.6400435965243</v>
      </c>
      <c r="L249" s="444">
        <f t="shared" ca="1" si="3"/>
        <v>2142162.2505067624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2142162.2505067624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8892.7750521955932</v>
      </c>
      <c r="L250" s="444">
        <f t="shared" ca="1" si="3"/>
        <v>2143158.7875791378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2143158.7875791378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8896.9272899971584</v>
      </c>
      <c r="L251" s="444">
        <f t="shared" ca="1" si="3"/>
        <v>2144159.4768893151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2144159.4768893151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8901.096828789563</v>
      </c>
      <c r="L252" s="444">
        <f t="shared" ca="1" si="3"/>
        <v>2145164.3357382845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2145164.3357382845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8905.2837406602684</v>
      </c>
      <c r="L253" s="444">
        <f t="shared" ca="1" si="3"/>
        <v>2146173.3814991247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2146173.3814991247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8909.4880979971022</v>
      </c>
      <c r="L254" s="444">
        <f t="shared" ca="1" si="3"/>
        <v>2147186.6316173016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2147186.6316173016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8913.7099734895073</v>
      </c>
      <c r="L255" s="444">
        <f t="shared" ca="1" si="3"/>
        <v>2148204.103610971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2148204.103610971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8917.9494401297961</v>
      </c>
      <c r="L256" s="444">
        <f t="shared" ca="1" si="3"/>
        <v>2149225.8150712806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2149225.8150712806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8922.2065712144195</v>
      </c>
      <c r="L257" s="444">
        <f t="shared" ca="1" si="3"/>
        <v>2150251.7836626749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2150251.7836626749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8926.4814403452292</v>
      </c>
      <c r="L258" s="444">
        <f t="shared" ca="1" si="3"/>
        <v>2151282.0271232002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2151282.0271232002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8930.7741214307516</v>
      </c>
      <c r="L259" s="444">
        <f t="shared" ca="1" si="3"/>
        <v>2152316.5632648109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2152316.5632648109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8935.0846886874624</v>
      </c>
      <c r="L260" s="444">
        <f t="shared" ca="1" si="3"/>
        <v>2153355.4099736782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2153355.4099736782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8939.4132166410764</v>
      </c>
      <c r="L261" s="444">
        <f t="shared" ca="1" si="3"/>
        <v>2154398.5852104994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2154398.5852104994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8943.7597801278298</v>
      </c>
      <c r="L262" s="444">
        <f t="shared" ca="1" si="3"/>
        <v>2155446.1070108074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2155446.1070108074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8948.1244542957811</v>
      </c>
      <c r="L263" s="444">
        <f t="shared" ref="L263:L517" ca="1" si="28">I263-J263+K263</f>
        <v>2156497.9934852831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2156497.9934852831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8952.5073146060968</v>
      </c>
      <c r="L264" s="444">
        <f t="shared" ca="1" si="28"/>
        <v>2157554.2628200692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2157554.2628200692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8956.908436834372</v>
      </c>
      <c r="L265" s="444">
        <f t="shared" ca="1" si="28"/>
        <v>2158614.9332770836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2158614.9332770836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8961.3278970719311</v>
      </c>
      <c r="L266" s="444">
        <f t="shared" ca="1" si="28"/>
        <v>2159680.0231943354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2159680.0231943354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8965.7657717271468</v>
      </c>
      <c r="L267" s="444">
        <f t="shared" ca="1" si="28"/>
        <v>2160749.5509862425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2160749.5509862425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8970.22213752676</v>
      </c>
      <c r="L268" s="444">
        <f t="shared" ca="1" si="28"/>
        <v>2161823.5351439491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2161823.5351439491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8974.6970715172047</v>
      </c>
      <c r="L269" s="444">
        <f t="shared" ca="1" si="28"/>
        <v>2162901.9942356464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2162901.9942356464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8979.1906510659428</v>
      </c>
      <c r="L270" s="444">
        <f t="shared" ca="1" si="28"/>
        <v>2163984.9469068926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2163984.9469068926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8983.702953862803</v>
      </c>
      <c r="L271" s="444">
        <f t="shared" ca="1" si="28"/>
        <v>2165072.4118809355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2165072.4118809355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8988.2340579213142</v>
      </c>
      <c r="L272" s="444">
        <f t="shared" ca="1" si="28"/>
        <v>2166164.407959037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2166164.407959037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8992.7840415800711</v>
      </c>
      <c r="L273" s="444">
        <f t="shared" ca="1" si="28"/>
        <v>2167260.9540207973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2167260.9540207973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8997.3529835040717</v>
      </c>
      <c r="L274" s="444">
        <f t="shared" ca="1" si="28"/>
        <v>2168362.0690244813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2168362.0690244813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9001.9409626860888</v>
      </c>
      <c r="L275" s="444">
        <f t="shared" ca="1" si="28"/>
        <v>2169467.7720073476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2169467.7720073476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9006.548058448032</v>
      </c>
      <c r="L276" s="444">
        <f t="shared" ca="1" si="28"/>
        <v>2170578.0820859754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2170578.0820859754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9011.1743504423139</v>
      </c>
      <c r="L277" s="444">
        <f t="shared" ca="1" si="28"/>
        <v>2171693.0184565978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2171693.0184565978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9015.8199186532402</v>
      </c>
      <c r="L278" s="444">
        <f t="shared" ca="1" si="28"/>
        <v>2172812.6003954313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2172812.6003954313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9020.4848433983807</v>
      </c>
      <c r="L279" s="444">
        <f t="shared" ca="1" si="28"/>
        <v>2173936.8472590097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2173936.8472590097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9025.1692053299575</v>
      </c>
      <c r="L280" s="444">
        <f t="shared" ca="1" si="28"/>
        <v>2175065.7784845196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2175065.7784845196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9029.8730854362475</v>
      </c>
      <c r="L281" s="444">
        <f t="shared" ca="1" si="28"/>
        <v>2176199.413590136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2176199.413590136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9034.5965650429825</v>
      </c>
      <c r="L282" s="444">
        <f t="shared" ca="1" si="28"/>
        <v>2177337.7721753591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2177337.7721753591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9039.3397258147452</v>
      </c>
      <c r="L283" s="444">
        <f t="shared" ca="1" si="28"/>
        <v>2178480.8739213538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2178480.8739213538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9044.1026497563907</v>
      </c>
      <c r="L284" s="444">
        <f t="shared" ca="1" si="28"/>
        <v>2179628.7385912901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2179628.7385912901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9048.885419214459</v>
      </c>
      <c r="L285" s="444">
        <f t="shared" ca="1" si="28"/>
        <v>2180781.3860306847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2180781.3860306847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9053.6881168786022</v>
      </c>
      <c r="L286" s="444">
        <f t="shared" ca="1" si="28"/>
        <v>2181938.8361677434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2181938.8361677434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9058.5108257830143</v>
      </c>
      <c r="L287" s="444">
        <f t="shared" ca="1" si="28"/>
        <v>2183101.1090137064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2183101.1090137064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9063.3536293078596</v>
      </c>
      <c r="L288" s="444">
        <f t="shared" ca="1" si="28"/>
        <v>2184268.2246631943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2184268.2246631943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9068.2166111807255</v>
      </c>
      <c r="L289" s="444">
        <f t="shared" ca="1" si="28"/>
        <v>2185440.2032945552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2185440.2032945552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9073.0998554780635</v>
      </c>
      <c r="L290" s="444">
        <f t="shared" ca="1" si="28"/>
        <v>2186617.0651702131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2186617.0651702131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9078.003446626637</v>
      </c>
      <c r="L291" s="444">
        <f t="shared" ca="1" si="28"/>
        <v>2187798.8306370196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2187798.8306370196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9082.9274694049982</v>
      </c>
      <c r="L292" s="444">
        <f t="shared" ca="1" si="28"/>
        <v>2188985.5201266045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2188985.5201266045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9087.8720089449344</v>
      </c>
      <c r="L293" s="444">
        <f t="shared" ca="1" si="28"/>
        <v>2190177.1541557293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2190177.1541557293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9092.8371507329557</v>
      </c>
      <c r="L294" s="444">
        <f t="shared" ca="1" si="28"/>
        <v>2191373.7533266423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2191373.7533266423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9097.8229806117597</v>
      </c>
      <c r="L295" s="444">
        <f t="shared" ca="1" si="28"/>
        <v>2192575.3383274339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2192575.3383274339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9102.8295847817244</v>
      </c>
      <c r="L296" s="444">
        <f t="shared" ca="1" si="28"/>
        <v>2193781.9299323955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2193781.9299323955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9107.8570498023983</v>
      </c>
      <c r="L297" s="444">
        <f t="shared" ca="1" si="28"/>
        <v>2194993.5490023778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2194993.5490023778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9112.9054625939898</v>
      </c>
      <c r="L298" s="444">
        <f t="shared" ca="1" si="28"/>
        <v>2196210.2164851516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2196210.2164851516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9117.9749104388811</v>
      </c>
      <c r="L299" s="444">
        <f t="shared" ca="1" si="28"/>
        <v>2197431.9534157705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2197431.9534157705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9123.0654809831267</v>
      </c>
      <c r="L300" s="444">
        <f t="shared" ca="1" si="28"/>
        <v>2198658.7809169339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2198658.7809169339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9128.177262237974</v>
      </c>
      <c r="L301" s="444">
        <f t="shared" ca="1" si="28"/>
        <v>2199890.7201993517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2199890.7201993517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9133.3103425813824</v>
      </c>
      <c r="L302" s="444">
        <f t="shared" ca="1" si="28"/>
        <v>2201127.7925621131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2201127.7925621131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9138.4648107595549</v>
      </c>
      <c r="L303" s="444">
        <f t="shared" ca="1" si="28"/>
        <v>2202370.0193930529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2202370.0193930529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9143.6407558884712</v>
      </c>
      <c r="L304" s="444">
        <f t="shared" ca="1" si="28"/>
        <v>2203617.4221691214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2203617.4221691214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9148.8382674554232</v>
      </c>
      <c r="L305" s="444">
        <f t="shared" ca="1" si="28"/>
        <v>2204870.0224567568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2204870.0224567568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9154.0574353205702</v>
      </c>
      <c r="L306" s="444">
        <f t="shared" ca="1" si="28"/>
        <v>2206127.8419122575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2206127.8419122575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9159.2983497184887</v>
      </c>
      <c r="L307" s="444">
        <f t="shared" ca="1" si="28"/>
        <v>2207390.9022821561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2207390.9022821561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9164.5611012597328</v>
      </c>
      <c r="L308" s="444">
        <f t="shared" ca="1" si="28"/>
        <v>2208659.2254035957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2208659.2254035957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9169.8457809323991</v>
      </c>
      <c r="L309" s="444">
        <f t="shared" ca="1" si="28"/>
        <v>2209932.8332047081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2209932.8332047081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9175.1524801036994</v>
      </c>
      <c r="L310" s="444">
        <f t="shared" ca="1" si="28"/>
        <v>2211211.7477049916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2211211.7477049916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9180.4812905215476</v>
      </c>
      <c r="L311" s="444">
        <f t="shared" ca="1" si="28"/>
        <v>2212495.9910156932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2212495.9910156932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9185.8323043161381</v>
      </c>
      <c r="L312" s="444">
        <f t="shared" ca="1" si="28"/>
        <v>2213785.5853401893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2213785.5853401893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9191.2056140015393</v>
      </c>
      <c r="L313" s="444">
        <f t="shared" ca="1" si="28"/>
        <v>2215080.5529743708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2215080.5529743708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9196.6013124772944</v>
      </c>
      <c r="L314" s="444">
        <f t="shared" ca="1" si="28"/>
        <v>2216380.9163070279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2216380.9163070279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9202.0194930300331</v>
      </c>
      <c r="L315" s="444">
        <f t="shared" ca="1" si="28"/>
        <v>2217686.6978202378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2217686.6978202378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9207.460249335074</v>
      </c>
      <c r="L316" s="444">
        <f t="shared" ca="1" si="28"/>
        <v>2218997.9200897529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2218997.9200897529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9212.9236754580543</v>
      </c>
      <c r="L317" s="444">
        <f t="shared" ca="1" si="28"/>
        <v>2220314.6057853908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2220314.6057853908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9218.4098658565454</v>
      </c>
      <c r="L318" s="444">
        <f t="shared" ca="1" si="28"/>
        <v>2221636.7776714275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2221636.7776714275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9223.9189153816969</v>
      </c>
      <c r="L319" s="444">
        <f t="shared" ca="1" si="28"/>
        <v>2222964.4586069891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2222964.4586069891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9229.4509192798705</v>
      </c>
      <c r="L320" s="444">
        <f t="shared" ca="1" si="28"/>
        <v>2224297.671546449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2224297.671546449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9235.0059731942874</v>
      </c>
      <c r="L321" s="444">
        <f t="shared" ca="1" si="28"/>
        <v>2225636.4395398232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2225636.4395398232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9240.5841731666806</v>
      </c>
      <c r="L322" s="444">
        <f t="shared" ca="1" si="28"/>
        <v>2226980.7857331699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2226980.7857331699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9246.1856156389586</v>
      </c>
      <c r="L323" s="444">
        <f t="shared" ca="1" si="28"/>
        <v>2228330.7333689886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2228330.7333689886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9251.8103974548685</v>
      </c>
      <c r="L324" s="444">
        <f t="shared" ca="1" si="28"/>
        <v>2229686.3057866236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2229686.3057866236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9257.4586158616821</v>
      </c>
      <c r="L325" s="444">
        <f t="shared" ca="1" si="28"/>
        <v>2231047.5264226655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2231047.5264226655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9263.1303685118564</v>
      </c>
      <c r="L326" s="444">
        <f t="shared" ca="1" si="28"/>
        <v>2232414.4188113571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2232414.4188113571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9268.8257534647382</v>
      </c>
      <c r="L327" s="444">
        <f t="shared" ca="1" si="28"/>
        <v>2233787.0065850019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2233787.0065850019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9274.5448691882575</v>
      </c>
      <c r="L328" s="444">
        <f t="shared" ca="1" si="28"/>
        <v>2235165.3134743702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2235165.3134743702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9280.2878145606264</v>
      </c>
      <c r="L329" s="444">
        <f t="shared" ca="1" si="28"/>
        <v>2236549.363309111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2236549.363309111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9286.0546888720455</v>
      </c>
      <c r="L330" s="444">
        <f t="shared" ca="1" si="28"/>
        <v>2237939.1800181628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2237939.1800181628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9291.8455918264281</v>
      </c>
      <c r="L331" s="444">
        <f t="shared" ca="1" si="28"/>
        <v>2239334.7876301692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2239334.7876301692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9297.6606235431209</v>
      </c>
      <c r="L332" s="444">
        <f t="shared" ca="1" si="28"/>
        <v>2240736.2102738922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2240736.2102738922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9303.4998845586342</v>
      </c>
      <c r="L333" s="444">
        <f t="shared" ca="1" si="28"/>
        <v>2242143.472178631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2242143.472178631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9309.3634758283788</v>
      </c>
      <c r="L334" s="444">
        <f t="shared" ca="1" si="28"/>
        <v>2243556.5976746394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2243556.5976746394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9315.2514987284139</v>
      </c>
      <c r="L335" s="444">
        <f t="shared" ca="1" si="28"/>
        <v>2244975.611193548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2244975.611193548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9321.1640550571992</v>
      </c>
      <c r="L336" s="444">
        <f t="shared" ca="1" si="28"/>
        <v>2246400.5372687853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2246400.5372687853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9327.1012470373553</v>
      </c>
      <c r="L337" s="444">
        <f t="shared" ca="1" si="28"/>
        <v>2247831.4005360026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2247831.4005360026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9333.0631773174282</v>
      </c>
      <c r="L338" s="444">
        <f t="shared" ca="1" si="28"/>
        <v>2249268.2257335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2249268.2257335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9339.0499489736667</v>
      </c>
      <c r="L339" s="444">
        <f t="shared" ca="1" si="28"/>
        <v>2250711.0377026536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2250711.0377026536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9345.0616655118065</v>
      </c>
      <c r="L340" s="444">
        <f t="shared" ca="1" si="28"/>
        <v>2252159.8613883452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2252159.8613883452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9351.0984308688548</v>
      </c>
      <c r="L341" s="444">
        <f t="shared" ca="1" si="28"/>
        <v>2253614.721839394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2253614.721839394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9357.1603494148912</v>
      </c>
      <c r="L342" s="444">
        <f t="shared" ca="1" si="28"/>
        <v>2255075.6442089886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2255075.6442089886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9363.2475259548701</v>
      </c>
      <c r="L343" s="444">
        <f t="shared" ca="1" si="28"/>
        <v>2256542.6537551237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2256542.6537551237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9369.3600657304323</v>
      </c>
      <c r="L344" s="444">
        <f t="shared" ca="1" si="28"/>
        <v>2258015.775841034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2258015.775841034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9375.4980744217246</v>
      </c>
      <c r="L345" s="444">
        <f t="shared" ca="1" si="28"/>
        <v>2259495.0359356357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2259495.0359356357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9381.6616581492326</v>
      </c>
      <c r="L346" s="444">
        <f t="shared" ca="1" si="28"/>
        <v>2260980.4596139649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2260980.4596139649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9387.8509234756038</v>
      </c>
      <c r="L347" s="444">
        <f t="shared" ca="1" si="28"/>
        <v>2262472.0725576207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2262472.0725576207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9394.0659774075029</v>
      </c>
      <c r="L348" s="444">
        <f t="shared" ca="1" si="28"/>
        <v>2263969.9005552083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2263969.9005552083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9400.3069273974506</v>
      </c>
      <c r="L349" s="444">
        <f t="shared" ca="1" si="28"/>
        <v>2265473.9695027857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2265473.9695027857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9406.5738813456901</v>
      </c>
      <c r="L350" s="444">
        <f t="shared" ca="1" si="28"/>
        <v>2266984.3054043115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2266984.3054043115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9412.8669476020477</v>
      </c>
      <c r="L351" s="444">
        <f t="shared" ca="1" si="28"/>
        <v>2268500.9343720935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2268500.9343720935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9419.1862349678067</v>
      </c>
      <c r="L352" s="444">
        <f t="shared" ca="1" si="28"/>
        <v>2270023.8826272413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2270023.8826272413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9425.531852697588</v>
      </c>
      <c r="L353" s="444">
        <f t="shared" ca="1" si="28"/>
        <v>2271553.1765001188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2271553.1765001188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9431.9039105012453</v>
      </c>
      <c r="L354" s="444">
        <f t="shared" ca="1" si="28"/>
        <v>2273088.8424308002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2273088.8424308002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9438.30251854575</v>
      </c>
      <c r="L355" s="444">
        <f t="shared" ca="1" si="28"/>
        <v>2274630.9069695259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2274630.9069695259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9444.7277874571082</v>
      </c>
      <c r="L356" s="444">
        <f t="shared" ca="1" si="28"/>
        <v>2276179.3967771628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2276179.3967771628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9451.1798283222615</v>
      </c>
      <c r="L357" s="444">
        <f t="shared" ca="1" si="28"/>
        <v>2277734.3386256653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2277734.3386256653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9457.6587526910225</v>
      </c>
      <c r="L358" s="444">
        <f t="shared" ca="1" si="28"/>
        <v>2279295.7593985363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2279295.7593985363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9464.1646725779847</v>
      </c>
      <c r="L359" s="444">
        <f t="shared" ca="1" si="28"/>
        <v>2280863.686091294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2280863.686091294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9470.6977004644759</v>
      </c>
      <c r="L360" s="444">
        <f t="shared" ca="1" si="28"/>
        <v>2282438.1458119387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2282438.1458119387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9477.2579493004941</v>
      </c>
      <c r="L361" s="444">
        <f t="shared" ca="1" si="28"/>
        <v>2284019.1657814193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2284019.1657814193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9483.8455325066643</v>
      </c>
      <c r="L362" s="444">
        <f t="shared" ca="1" si="28"/>
        <v>2285606.773334106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2285606.773334106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9490.4605639761921</v>
      </c>
      <c r="L363" s="444">
        <f t="shared" ca="1" si="28"/>
        <v>2287200.9959182623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2287200.9959182623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9497.1031580768431</v>
      </c>
      <c r="L364" s="444">
        <f t="shared" ca="1" si="28"/>
        <v>2288801.861096519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2288801.861096519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9503.7734296529125</v>
      </c>
      <c r="L365" s="444">
        <f t="shared" ca="1" si="28"/>
        <v>2290409.3965463522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2290409.3965463522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9510.471494027217</v>
      </c>
      <c r="L366" s="444">
        <f t="shared" ca="1" si="28"/>
        <v>2292023.6300605596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2292023.6300605596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9517.1974670030813</v>
      </c>
      <c r="L367" s="444">
        <f t="shared" ca="1" si="28"/>
        <v>2293644.5895477426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2293644.5895477426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9523.9514648663444</v>
      </c>
      <c r="L368" s="444">
        <f t="shared" ca="1" si="28"/>
        <v>2295272.3030327889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2295272.3030327889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9530.7336043873711</v>
      </c>
      <c r="L369" s="444">
        <f t="shared" ca="1" si="28"/>
        <v>2296906.7986573563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2296906.7986573563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9537.5440028230678</v>
      </c>
      <c r="L370" s="444">
        <f t="shared" ca="1" si="28"/>
        <v>2298548.1046803594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2298548.1046803594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9544.3827779189141</v>
      </c>
      <c r="L371" s="444">
        <f t="shared" ca="1" si="28"/>
        <v>2300196.2494784584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2300196.2494784584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9551.2500479109931</v>
      </c>
      <c r="L372" s="444">
        <f t="shared" ca="1" si="28"/>
        <v>2301851.2615465494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2301851.2615465494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9558.145931528039</v>
      </c>
      <c r="L373" s="444">
        <f t="shared" ca="1" si="28"/>
        <v>2303513.1694982573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2303513.1694982573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9565.0705479934895</v>
      </c>
      <c r="L374" s="444">
        <f t="shared" ca="1" si="28"/>
        <v>2305182.0020664306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2305182.0020664306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9572.0240170275447</v>
      </c>
      <c r="L375" s="444">
        <f t="shared" ca="1" si="28"/>
        <v>2306857.7881036382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2306857.7881036382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9579.0064588492423</v>
      </c>
      <c r="L376" s="444">
        <f t="shared" ca="1" si="28"/>
        <v>2308540.5565826674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2308540.5565826674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9586.01799417853</v>
      </c>
      <c r="L377" s="444">
        <f t="shared" ca="1" si="28"/>
        <v>2310230.3365970259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2310230.3365970259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9593.0587442383585</v>
      </c>
      <c r="L378" s="444">
        <f t="shared" ca="1" si="28"/>
        <v>2311927.1573614441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2311927.1573614441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9600.1288307567665</v>
      </c>
      <c r="L379" s="444">
        <f t="shared" ca="1" si="28"/>
        <v>2313631.0482123811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2313631.0482123811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9607.2283759690035</v>
      </c>
      <c r="L380" s="444">
        <f t="shared" ca="1" si="28"/>
        <v>2315342.0386085301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2315342.0386085301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9614.3575026196249</v>
      </c>
      <c r="L381" s="444">
        <f t="shared" ca="1" si="28"/>
        <v>2317060.1581313298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2317060.1581313298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9621.5163339646242</v>
      </c>
      <c r="L382" s="444">
        <f t="shared" ca="1" si="28"/>
        <v>2318785.4364854745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2318785.4364854745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9628.704993773561</v>
      </c>
      <c r="L383" s="444">
        <f t="shared" ca="1" si="28"/>
        <v>2320517.9034994282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2320517.9034994282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9635.9236063317003</v>
      </c>
      <c r="L384" s="444">
        <f t="shared" ca="1" si="28"/>
        <v>2322257.5891259401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2322257.5891259401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9643.1722964421679</v>
      </c>
      <c r="L385" s="444">
        <f t="shared" ca="1" si="28"/>
        <v>2324004.5234425622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2324004.5234425622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9650.4511894280931</v>
      </c>
      <c r="L386" s="444">
        <f t="shared" ca="1" si="28"/>
        <v>2325758.7366521703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2325758.7366521703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9657.7604111347937</v>
      </c>
      <c r="L387" s="444">
        <f t="shared" ca="1" si="28"/>
        <v>2327520.2590834852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2327520.2590834852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9665.1000879319381</v>
      </c>
      <c r="L388" s="444">
        <f t="shared" ca="1" si="28"/>
        <v>2329289.1211915971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2329289.1211915971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9672.4703467157378</v>
      </c>
      <c r="L389" s="444">
        <f t="shared" ca="1" si="28"/>
        <v>2331065.3535584928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2331065.3535584928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9679.8713149111372</v>
      </c>
      <c r="L390" s="444">
        <f t="shared" ca="1" si="28"/>
        <v>2332848.986893584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2332848.986893584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9687.3031204740164</v>
      </c>
      <c r="L391" s="444">
        <f t="shared" ca="1" si="28"/>
        <v>2334640.0520342379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2334640.0520342379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9694.7658918934085</v>
      </c>
      <c r="L392" s="444">
        <f t="shared" ca="1" si="28"/>
        <v>2336438.5799463112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2336438.5799463112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9702.2597581937134</v>
      </c>
      <c r="L393" s="444">
        <f t="shared" ca="1" si="28"/>
        <v>2338244.6017246847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2338244.6017246847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9709.7848489369353</v>
      </c>
      <c r="L394" s="444">
        <f t="shared" ca="1" si="28"/>
        <v>2340058.1485938015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2340058.1485938015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9717.3412942249233</v>
      </c>
      <c r="L395" s="444">
        <f t="shared" ca="1" si="28"/>
        <v>2341879.2519082064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2341879.2519082064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9724.9292247016092</v>
      </c>
      <c r="L396" s="444">
        <f t="shared" ca="1" si="28"/>
        <v>2343707.943153088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2343707.943153088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9732.5487715552827</v>
      </c>
      <c r="L397" s="444">
        <f t="shared" ca="1" si="28"/>
        <v>2345544.2539448231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2345544.2539448231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9740.2000665208452</v>
      </c>
      <c r="L398" s="444">
        <f t="shared" ca="1" si="28"/>
        <v>2347388.2160315239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2347388.2160315239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9747.8832418821003</v>
      </c>
      <c r="L399" s="444">
        <f t="shared" ca="1" si="28"/>
        <v>2349239.861293586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2349239.861293586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9755.598430474025</v>
      </c>
      <c r="L400" s="444">
        <f t="shared" ca="1" si="28"/>
        <v>2351099.2217442398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2351099.2217442398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9763.3457656850824</v>
      </c>
      <c r="L401" s="444">
        <f t="shared" ca="1" si="28"/>
        <v>2352966.329530105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2352966.329530105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9771.1253814595202</v>
      </c>
      <c r="L402" s="444">
        <f t="shared" ca="1" si="28"/>
        <v>2354841.2169317445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2354841.2169317445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9778.9374122996851</v>
      </c>
      <c r="L403" s="444">
        <f t="shared" ca="1" si="28"/>
        <v>2356723.9163642242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2356723.9163642242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9786.7819932683506</v>
      </c>
      <c r="L404" s="444">
        <f t="shared" ca="1" si="28"/>
        <v>2358614.4603776727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2358614.4603776727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9794.6592599910527</v>
      </c>
      <c r="L405" s="444">
        <f t="shared" ca="1" si="28"/>
        <v>2360512.8816578439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2360512.8816578439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9802.5693486584332</v>
      </c>
      <c r="L406" s="444">
        <f t="shared" ca="1" si="28"/>
        <v>2362419.2130266824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2362419.2130266824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9810.5123960285928</v>
      </c>
      <c r="L407" s="444">
        <f t="shared" ca="1" si="28"/>
        <v>2364333.4874428911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2364333.4874428911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9818.4885394294633</v>
      </c>
      <c r="L408" s="444">
        <f t="shared" ca="1" si="28"/>
        <v>2366255.7380025005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2366255.7380025005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9826.4979167611691</v>
      </c>
      <c r="L409" s="444">
        <f t="shared" ca="1" si="28"/>
        <v>2368185.9979394418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2368185.9979394418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9834.5406664984239</v>
      </c>
      <c r="L410" s="444">
        <f t="shared" ca="1" si="28"/>
        <v>2370124.3006261201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2370124.3006261201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9842.6169276929177</v>
      </c>
      <c r="L411" s="444">
        <f t="shared" ca="1" si="28"/>
        <v>2372070.6795739932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2372070.6795739932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9850.7268399757213</v>
      </c>
      <c r="L412" s="444">
        <f t="shared" ca="1" si="28"/>
        <v>2374025.1684341491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2374025.1684341491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9858.8705435597039</v>
      </c>
      <c r="L413" s="444">
        <f t="shared" ca="1" si="28"/>
        <v>2375987.8009978887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2375987.8009978887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9867.0481792419523</v>
      </c>
      <c r="L414" s="444">
        <f t="shared" ca="1" si="28"/>
        <v>2377958.6111973105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2377958.6111973105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9875.2598884062099</v>
      </c>
      <c r="L415" s="444">
        <f t="shared" ca="1" si="28"/>
        <v>2379937.6331058969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2379937.6331058969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9883.5058130253201</v>
      </c>
      <c r="L416" s="444">
        <f t="shared" ca="1" si="28"/>
        <v>2381924.9009391023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2381924.9009391023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9891.786095663676</v>
      </c>
      <c r="L417" s="444">
        <f t="shared" ca="1" si="28"/>
        <v>2383920.4490549462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2383920.4490549462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9900.1008794796926</v>
      </c>
      <c r="L418" s="444">
        <f t="shared" ca="1" si="28"/>
        <v>2385924.3119546059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2385924.3119546059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9908.4503082282736</v>
      </c>
      <c r="L419" s="444">
        <f t="shared" ca="1" si="28"/>
        <v>2387936.5242830142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2387936.5242830142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9916.8345262633084</v>
      </c>
      <c r="L420" s="444">
        <f t="shared" ca="1" si="28"/>
        <v>2389957.1208294574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2389957.1208294574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9925.2536785401553</v>
      </c>
      <c r="L421" s="444">
        <f t="shared" ca="1" si="28"/>
        <v>2391986.1365281777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2391986.1365281777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9933.7079106181573</v>
      </c>
      <c r="L422" s="444">
        <f t="shared" ca="1" si="28"/>
        <v>2394023.6064589759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2394023.6064589759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9942.19736866315</v>
      </c>
      <c r="L423" s="444">
        <f t="shared" ca="1" si="28"/>
        <v>2396069.5658478192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2396069.5658478192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9950.722199449996</v>
      </c>
      <c r="L424" s="444">
        <f t="shared" ca="1" si="28"/>
        <v>2398124.050067449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2398124.050067449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9959.2825503651202</v>
      </c>
      <c r="L425" s="444">
        <f t="shared" ca="1" si="28"/>
        <v>2400187.0946379942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2400187.0946379942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9967.8785694090584</v>
      </c>
      <c r="L426" s="444">
        <f t="shared" ca="1" si="28"/>
        <v>2402258.7352275834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2402258.7352275834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9976.5104051990147</v>
      </c>
      <c r="L427" s="444">
        <f t="shared" ca="1" si="28"/>
        <v>2404339.0076529626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2404339.0076529626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9985.1782069714282</v>
      </c>
      <c r="L428" s="444">
        <f t="shared" ca="1" si="28"/>
        <v>2406427.947880114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2406427.947880114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9993.8821245845575</v>
      </c>
      <c r="L429" s="444">
        <f t="shared" ca="1" si="28"/>
        <v>2408525.5920248786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2408525.5920248786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10002.622308521077</v>
      </c>
      <c r="L430" s="444">
        <f t="shared" ca="1" si="28"/>
        <v>2410631.9763535797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2410631.9763535797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10011.398909890666</v>
      </c>
      <c r="L431" s="444">
        <f t="shared" ca="1" si="28"/>
        <v>2412747.1372836502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2412747.1372836502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10020.212080432626</v>
      </c>
      <c r="L432" s="444">
        <f t="shared" ca="1" si="28"/>
        <v>2414871.1113842628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2414871.1113842628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10029.061972518512</v>
      </c>
      <c r="L433" s="444">
        <f t="shared" ca="1" si="28"/>
        <v>2417003.9353769612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2417003.9353769612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10037.948739154755</v>
      </c>
      <c r="L434" s="444">
        <f t="shared" ca="1" si="28"/>
        <v>2419145.646136296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2419145.646136296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10046.872533985317</v>
      </c>
      <c r="L435" s="444">
        <f t="shared" ca="1" si="28"/>
        <v>2421296.2806904614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2421296.2806904614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10055.833511294339</v>
      </c>
      <c r="L436" s="444">
        <f t="shared" ca="1" si="28"/>
        <v>2423455.8762219357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2423455.8762219357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10064.831826008816</v>
      </c>
      <c r="L437" s="444">
        <f t="shared" ca="1" si="28"/>
        <v>2425624.4700681246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2425624.4700681246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10073.867633701269</v>
      </c>
      <c r="L438" s="444">
        <f t="shared" ca="1" si="28"/>
        <v>2427802.0997220059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2427802.0997220059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10082.941090592441</v>
      </c>
      <c r="L439" s="444">
        <f t="shared" ca="1" si="28"/>
        <v>2429988.8028327785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2429988.8028327785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10092.052353553994</v>
      </c>
      <c r="L440" s="444">
        <f t="shared" ca="1" si="28"/>
        <v>2432184.6172065125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2432184.6172065125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10101.201580111219</v>
      </c>
      <c r="L441" s="444">
        <f t="shared" ca="1" si="28"/>
        <v>2434389.5808068039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2434389.5808068039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10110.388928445765</v>
      </c>
      <c r="L442" s="444">
        <f t="shared" ca="1" si="28"/>
        <v>2436603.7317554299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2436603.7317554299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10119.614557398374</v>
      </c>
      <c r="L443" s="444">
        <f t="shared" ca="1" si="28"/>
        <v>2438827.1083330084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2438827.1083330084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10128.878626471618</v>
      </c>
      <c r="L444" s="444">
        <f t="shared" ca="1" si="28"/>
        <v>2441059.7489796598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2441059.7489796598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10138.181295832666</v>
      </c>
      <c r="L445" s="444">
        <f t="shared" ca="1" si="28"/>
        <v>2443301.6922956724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2443301.6922956724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10147.522726316052</v>
      </c>
      <c r="L446" s="444">
        <f t="shared" ca="1" si="28"/>
        <v>2445552.9770421684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2445552.9770421684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10156.903079426451</v>
      </c>
      <c r="L447" s="444">
        <f t="shared" ca="1" si="28"/>
        <v>2447813.6421417748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2447813.6421417748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10166.322517341478</v>
      </c>
      <c r="L448" s="444">
        <f t="shared" ca="1" si="28"/>
        <v>2450083.7266792962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2450083.7266792962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10175.781202914484</v>
      </c>
      <c r="L449" s="444">
        <f t="shared" ca="1" si="28"/>
        <v>2452363.2699023909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2452363.2699023909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10185.279299677379</v>
      </c>
      <c r="L450" s="444">
        <f t="shared" ca="1" si="28"/>
        <v>2454652.3112222482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2454652.3112222482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10194.816971843451</v>
      </c>
      <c r="L451" s="444">
        <f t="shared" ca="1" si="28"/>
        <v>2456950.8902142718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2456950.8902142718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10204.394384310215</v>
      </c>
      <c r="L452" s="444">
        <f t="shared" ca="1" si="28"/>
        <v>2459259.046618762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2459259.046618762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10214.011702662257</v>
      </c>
      <c r="L453" s="444">
        <f t="shared" ca="1" si="28"/>
        <v>2461576.8203416043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2461576.8203416043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10223.669093174101</v>
      </c>
      <c r="L454" s="444">
        <f t="shared" ca="1" si="28"/>
        <v>2463904.2514549582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2463904.2514549582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10233.366722813076</v>
      </c>
      <c r="L455" s="444">
        <f t="shared" ca="1" si="28"/>
        <v>2466241.3801979511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2466241.3801979511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10243.104759242213</v>
      </c>
      <c r="L456" s="444">
        <f t="shared" ca="1" si="28"/>
        <v>2468588.2469773735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2468588.2469773735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10252.88337082314</v>
      </c>
      <c r="L457" s="444">
        <f t="shared" ca="1" si="28"/>
        <v>2470944.8923683767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2470944.8923683767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10262.702726618987</v>
      </c>
      <c r="L458" s="444">
        <f t="shared" ca="1" si="28"/>
        <v>2473311.3571151756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2473311.3571151756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10272.562996397315</v>
      </c>
      <c r="L459" s="444">
        <f t="shared" ca="1" si="28"/>
        <v>2475687.6821317528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2475687.6821317528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10282.464350633054</v>
      </c>
      <c r="L460" s="444">
        <f t="shared" ca="1" si="28"/>
        <v>2478073.9085025657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2478073.9085025657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10292.40696051144</v>
      </c>
      <c r="L461" s="444">
        <f t="shared" ca="1" si="28"/>
        <v>2480470.0774832573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2480470.0774832573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10302.390997930988</v>
      </c>
      <c r="L462" s="444">
        <f t="shared" ca="1" si="28"/>
        <v>2482876.2305013682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2482876.2305013682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10312.41663550645</v>
      </c>
      <c r="L463" s="444">
        <f t="shared" ca="1" si="28"/>
        <v>2485292.4091570545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2485292.4091570545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10322.48404657181</v>
      </c>
      <c r="L464" s="444">
        <f t="shared" ca="1" si="28"/>
        <v>2487718.6552238064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2487718.6552238064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10332.593405183277</v>
      </c>
      <c r="L465" s="444">
        <f t="shared" ca="1" si="28"/>
        <v>2490155.0106491698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2490155.0106491698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10342.744886122291</v>
      </c>
      <c r="L466" s="444">
        <f t="shared" ca="1" si="28"/>
        <v>2492601.517555472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2492601.517555472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10352.938664898549</v>
      </c>
      <c r="L467" s="444">
        <f t="shared" ca="1" si="28"/>
        <v>2495058.2182405507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2495058.2182405507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10363.174917753044</v>
      </c>
      <c r="L468" s="444">
        <f t="shared" ca="1" si="28"/>
        <v>2497525.1551784836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2497525.1551784836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10373.453821661098</v>
      </c>
      <c r="L469" s="444">
        <f t="shared" ca="1" si="28"/>
        <v>2500002.3710203245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2500002.3710203245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10383.775554335436</v>
      </c>
      <c r="L470" s="444">
        <f t="shared" ca="1" si="28"/>
        <v>2502489.9085948397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2502489.9085948397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10394.140294229248</v>
      </c>
      <c r="L471" s="444">
        <f t="shared" ca="1" si="28"/>
        <v>2504987.8109092489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2504987.8109092489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10404.548220539287</v>
      </c>
      <c r="L472" s="444">
        <f t="shared" ca="1" si="28"/>
        <v>2507496.1211499684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2507496.1211499684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10414.999513208952</v>
      </c>
      <c r="L473" s="444">
        <f t="shared" ca="1" si="28"/>
        <v>2510014.8826833572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2510014.8826833572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10425.494352931404</v>
      </c>
      <c r="L474" s="444">
        <f t="shared" ca="1" si="28"/>
        <v>2512544.1390564688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2512544.1390564688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10436.032921152704</v>
      </c>
      <c r="L475" s="444">
        <f t="shared" ca="1" si="28"/>
        <v>2515083.9339978015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2515083.9339978015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10446.615400074923</v>
      </c>
      <c r="L476" s="444">
        <f t="shared" ca="1" si="28"/>
        <v>2517634.3114180565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2517634.3114180565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10457.241972659318</v>
      </c>
      <c r="L477" s="444">
        <f t="shared" ca="1" si="28"/>
        <v>2520195.3154108957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2520195.3154108957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10467.912822629482</v>
      </c>
      <c r="L478" s="444">
        <f t="shared" ca="1" si="28"/>
        <v>2522766.9902537051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2522766.9902537051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10478.62813447452</v>
      </c>
      <c r="L479" s="444">
        <f t="shared" ca="1" si="28"/>
        <v>2525349.3804083597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2525349.3804083597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10489.388093452249</v>
      </c>
      <c r="L480" s="444">
        <f t="shared" ca="1" si="28"/>
        <v>2527942.5305219921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2527942.5305219921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10500.192885592383</v>
      </c>
      <c r="L481" s="444">
        <f t="shared" ca="1" si="28"/>
        <v>2530546.4854277647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2530546.4854277647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10511.04269769977</v>
      </c>
      <c r="L482" s="444">
        <f t="shared" ca="1" si="28"/>
        <v>2533161.2901456445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2533161.2901456445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10521.937717357601</v>
      </c>
      <c r="L483" s="444">
        <f t="shared" ca="1" si="28"/>
        <v>2535786.9898831821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2535786.9898831821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10532.878132930675</v>
      </c>
      <c r="L484" s="444">
        <f t="shared" ca="1" si="28"/>
        <v>2538423.6300362926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2538423.6300362926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10543.864133568635</v>
      </c>
      <c r="L485" s="444">
        <f t="shared" ca="1" si="28"/>
        <v>2541071.2561900411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2541071.2561900411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10554.895909209254</v>
      </c>
      <c r="L486" s="444">
        <f t="shared" ca="1" si="28"/>
        <v>2543729.9141194304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2543729.9141194304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10565.973650581709</v>
      </c>
      <c r="L487" s="444">
        <f t="shared" ca="1" si="28"/>
        <v>2546399.649790192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2546399.649790192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10577.097549209884</v>
      </c>
      <c r="L488" s="444">
        <f t="shared" ca="1" si="28"/>
        <v>2549080.5093595819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2549080.5093595819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10588.267797415674</v>
      </c>
      <c r="L489" s="444">
        <f t="shared" ca="1" si="28"/>
        <v>2551772.5391771775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2551772.5391771775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10599.484588322322</v>
      </c>
      <c r="L490" s="444">
        <f t="shared" ca="1" si="28"/>
        <v>2554475.7857856797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2554475.7857856797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10610.748115857748</v>
      </c>
      <c r="L491" s="444">
        <f t="shared" ca="1" si="28"/>
        <v>2557190.2959217173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2557190.2959217173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10622.058574757906</v>
      </c>
      <c r="L492" s="444">
        <f t="shared" ca="1" si="28"/>
        <v>2559916.1165166553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2559916.1165166553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10633.416160570147</v>
      </c>
      <c r="L493" s="444">
        <f t="shared" ca="1" si="28"/>
        <v>2562653.2946974053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2562653.2946974053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10644.821069656606</v>
      </c>
      <c r="L494" s="444">
        <f t="shared" ca="1" si="28"/>
        <v>2565401.8777872417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2565401.8777872417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10656.27349919759</v>
      </c>
      <c r="L495" s="444">
        <f t="shared" ca="1" si="28"/>
        <v>2568161.9133066195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2568161.9133066195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10667.773647194997</v>
      </c>
      <c r="L496" s="444">
        <f t="shared" ca="1" si="28"/>
        <v>2570933.4489739947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2570933.4489739947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10679.321712475728</v>
      </c>
      <c r="L497" s="444">
        <f t="shared" ca="1" si="28"/>
        <v>2573716.5327066504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2573716.5327066504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10690.917894695127</v>
      </c>
      <c r="L498" s="444">
        <f t="shared" ca="1" si="28"/>
        <v>2576511.2126215254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2576511.2126215254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10702.562394340439</v>
      </c>
      <c r="L499" s="444">
        <f t="shared" ca="1" si="28"/>
        <v>2579317.5370360459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2579317.5370360459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10714.255412734274</v>
      </c>
      <c r="L500" s="444">
        <f t="shared" ca="1" si="28"/>
        <v>2582135.55446896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2582135.55446896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10725.997152038084</v>
      </c>
      <c r="L501" s="444">
        <f t="shared" ca="1" si="28"/>
        <v>2584965.313641178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2584965.313641178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10737.787815255659</v>
      </c>
      <c r="L502" s="444">
        <f t="shared" ca="1" si="28"/>
        <v>2587806.8634766135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2587806.8634766135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10749.62760623664</v>
      </c>
      <c r="L503" s="444">
        <f t="shared" ca="1" si="28"/>
        <v>2590660.2531030304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2590660.2531030304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10761.516729680043</v>
      </c>
      <c r="L504" s="444">
        <f t="shared" ca="1" si="28"/>
        <v>2593525.5318528903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2593525.5318528903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10773.455391137793</v>
      </c>
      <c r="L505" s="444">
        <f t="shared" ca="1" si="28"/>
        <v>2596402.7492642081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2596402.7492642081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10785.443797018284</v>
      </c>
      <c r="L506" s="444">
        <f t="shared" ca="1" si="28"/>
        <v>2599291.9550814065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2599291.9550814065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10797.482154589943</v>
      </c>
      <c r="L507" s="444">
        <f t="shared" ca="1" si="28"/>
        <v>2602193.1992561766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2602193.1992561766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10809.570671984819</v>
      </c>
      <c r="L508" s="444">
        <f t="shared" ca="1" si="28"/>
        <v>2605106.5319483415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2605106.5319483415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10821.709558202172</v>
      </c>
      <c r="L509" s="444">
        <f t="shared" ca="1" si="28"/>
        <v>2608032.0035267235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2608032.0035267235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10833.899023112097</v>
      </c>
      <c r="L510" s="444">
        <f t="shared" ca="1" si="28"/>
        <v>2610969.6645700154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2610969.6645700154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10846.139277459148</v>
      </c>
      <c r="L511" s="444">
        <f t="shared" ca="1" si="28"/>
        <v>2613919.5658676545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2613919.5658676545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10858.430532865978</v>
      </c>
      <c r="L512" s="444">
        <f t="shared" ca="1" si="28"/>
        <v>2616881.7584207007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2616881.7584207007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10870.773001837002</v>
      </c>
      <c r="L513" s="444">
        <f t="shared" ca="1" si="28"/>
        <v>2619856.2934427178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2619856.2934427178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10883.166897762074</v>
      </c>
      <c r="L514" s="444">
        <f t="shared" ca="1" si="28"/>
        <v>2622843.2223606599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2622843.2223606599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10895.612434920165</v>
      </c>
      <c r="L515" s="444">
        <f t="shared" ca="1" si="28"/>
        <v>2625842.5968157602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2625842.5968157602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10908.109828483084</v>
      </c>
      <c r="L516" s="444">
        <f t="shared" ca="1" si="28"/>
        <v>2628854.4686644236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2628854.4686644236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10920.659294519181</v>
      </c>
      <c r="L517" s="444">
        <f t="shared" ca="1" si="28"/>
        <v>2631878.8899791227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2631878.8899791227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10933.261049997094</v>
      </c>
      <c r="L518" s="444">
        <f t="shared" ref="L518:L772" ca="1" si="54">I518-J518+K518</f>
        <v>2634915.9130492997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2634915.9130492997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10945.915312789499</v>
      </c>
      <c r="L519" s="444">
        <f t="shared" ca="1" si="54"/>
        <v>2637965.5903822691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2637965.5903822691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10958.622301676871</v>
      </c>
      <c r="L520" s="444">
        <f t="shared" ca="1" si="54"/>
        <v>2641027.9747041259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2641027.9747041259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10971.382236351274</v>
      </c>
      <c r="L521" s="444">
        <f t="shared" ca="1" si="54"/>
        <v>2644103.1189606572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2644103.1189606572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10984.195337420155</v>
      </c>
      <c r="L522" s="444">
        <f t="shared" ca="1" si="54"/>
        <v>2647191.0763182575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2647191.0763182575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10997.061826410156</v>
      </c>
      <c r="L523" s="444">
        <f t="shared" ca="1" si="54"/>
        <v>2650291.9001648477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2650291.9001648477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11009.98192577095</v>
      </c>
      <c r="L524" s="444">
        <f t="shared" ca="1" si="54"/>
        <v>2653405.6441107988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2653405.6441107988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11022.955858879079</v>
      </c>
      <c r="L525" s="444">
        <f t="shared" ca="1" si="54"/>
        <v>2656532.3619898581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2656532.3619898581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11035.983850041825</v>
      </c>
      <c r="L526" s="444">
        <f t="shared" ca="1" si="54"/>
        <v>2659672.10786008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2659672.10786008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11049.066124501083</v>
      </c>
      <c r="L527" s="444">
        <f t="shared" ca="1" si="54"/>
        <v>2662824.9360047611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2662824.9360047611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11062.202908437255</v>
      </c>
      <c r="L528" s="444">
        <f t="shared" ca="1" si="54"/>
        <v>2665990.9009333784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2665990.9009333784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11075.394428973159</v>
      </c>
      <c r="L529" s="444">
        <f t="shared" ca="1" si="54"/>
        <v>2669170.0573825315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2669170.0573825315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11088.640914177964</v>
      </c>
      <c r="L530" s="444">
        <f t="shared" ca="1" si="54"/>
        <v>2672362.4603168895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2672362.4603168895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11101.942593071122</v>
      </c>
      <c r="L531" s="444">
        <f t="shared" ca="1" si="54"/>
        <v>2675568.1649301406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2675568.1649301406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11115.299695626336</v>
      </c>
      <c r="L532" s="444">
        <f t="shared" ca="1" si="54"/>
        <v>2678787.226645947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2678787.226645947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11128.71245277553</v>
      </c>
      <c r="L533" s="444">
        <f t="shared" ca="1" si="54"/>
        <v>2682019.7011189023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2682019.7011189023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11142.181096412844</v>
      </c>
      <c r="L534" s="444">
        <f t="shared" ca="1" si="54"/>
        <v>2685265.644235495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2685265.644235495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11155.705859398646</v>
      </c>
      <c r="L535" s="444">
        <f t="shared" ca="1" si="54"/>
        <v>2688525.1121150735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2688525.1121150735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11169.286975563557</v>
      </c>
      <c r="L536" s="444">
        <f t="shared" ca="1" si="54"/>
        <v>2691798.161110817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2691798.161110817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11182.924679712487</v>
      </c>
      <c r="L537" s="444">
        <f t="shared" ca="1" si="54"/>
        <v>2695084.8478107094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2695084.8478107094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11196.619207628706</v>
      </c>
      <c r="L538" s="444">
        <f t="shared" ca="1" si="54"/>
        <v>2698385.2290385179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2698385.2290385179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11210.370796077908</v>
      </c>
      <c r="L539" s="444">
        <f t="shared" ca="1" si="54"/>
        <v>2701699.3618547758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2701699.3618547758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11224.179682812315</v>
      </c>
      <c r="L540" s="444">
        <f t="shared" ca="1" si="54"/>
        <v>2705027.303557768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2705027.303557768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11238.046106574784</v>
      </c>
      <c r="L541" s="444">
        <f t="shared" ca="1" si="54"/>
        <v>2708369.1116845226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2708369.1116845226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11251.970307102927</v>
      </c>
      <c r="L542" s="444">
        <f t="shared" ca="1" si="54"/>
        <v>2711724.8440118055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2711724.8440118055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11265.952525133273</v>
      </c>
      <c r="L543" s="444">
        <f t="shared" ca="1" si="54"/>
        <v>2715094.5585571188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2715094.5585571188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11279.993002405412</v>
      </c>
      <c r="L544" s="444">
        <f t="shared" ca="1" si="54"/>
        <v>2718478.3135797041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2718478.3135797041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11294.091981666184</v>
      </c>
      <c r="L545" s="444">
        <f t="shared" ca="1" si="54"/>
        <v>2721876.1675815503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2721876.1675815503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11308.249706673876</v>
      </c>
      <c r="L546" s="444">
        <f t="shared" ca="1" si="54"/>
        <v>2725288.1793084042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2725288.1793084042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11322.466422202435</v>
      </c>
      <c r="L547" s="444">
        <f t="shared" ca="1" si="54"/>
        <v>2728714.4077507867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2728714.4077507867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11336.742374045694</v>
      </c>
      <c r="L548" s="444">
        <f t="shared" ca="1" si="54"/>
        <v>2732154.9121450125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2732154.9121450125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11351.077809021635</v>
      </c>
      <c r="L549" s="444">
        <f t="shared" ca="1" si="54"/>
        <v>2735609.7519742143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2735609.7519742143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11365.472974976643</v>
      </c>
      <c r="L550" s="444">
        <f t="shared" ca="1" si="54"/>
        <v>2739078.9869693709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2739078.9869693709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11379.928120789795</v>
      </c>
      <c r="L551" s="444">
        <f t="shared" ca="1" si="54"/>
        <v>2742562.6771103404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2742562.6771103404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11394.443496377169</v>
      </c>
      <c r="L552" s="444">
        <f t="shared" ca="1" si="54"/>
        <v>2746060.8826268977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2746060.8826268977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11409.019352696158</v>
      </c>
      <c r="L553" s="444">
        <f t="shared" ca="1" si="54"/>
        <v>2749573.663999774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2749573.663999774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11423.655941749808</v>
      </c>
      <c r="L554" s="444">
        <f t="shared" ca="1" si="54"/>
        <v>2753101.081961704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2753101.081961704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11438.353516591184</v>
      </c>
      <c r="L555" s="444">
        <f t="shared" ca="1" si="54"/>
        <v>2756643.1974984752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2756643.1974984752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11453.112331327729</v>
      </c>
      <c r="L556" s="444">
        <f t="shared" ca="1" si="54"/>
        <v>2760200.0718499827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2760200.0718499827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11467.932641125677</v>
      </c>
      <c r="L557" s="444">
        <f t="shared" ca="1" si="54"/>
        <v>2763771.7665112885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2763771.7665112885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11482.814702214451</v>
      </c>
      <c r="L558" s="444">
        <f t="shared" ca="1" si="54"/>
        <v>2767358.3432336831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2767358.3432336831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11497.758771891096</v>
      </c>
      <c r="L559" s="444">
        <f t="shared" ca="1" si="54"/>
        <v>2770959.8640257544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2770959.8640257544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11512.765108524727</v>
      </c>
      <c r="L560" s="444">
        <f t="shared" ca="1" si="54"/>
        <v>2774576.3911544592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2774576.3911544592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11527.833971560996</v>
      </c>
      <c r="L561" s="444">
        <f t="shared" ca="1" si="54"/>
        <v>2778207.9871462001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2778207.9871462001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11542.965621526584</v>
      </c>
      <c r="L562" s="444">
        <f t="shared" ca="1" si="54"/>
        <v>2781854.7147879065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2781854.7147879065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11558.160320033694</v>
      </c>
      <c r="L563" s="444">
        <f t="shared" ca="1" si="54"/>
        <v>2785516.6371281203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2785516.6371281203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11573.418329784585</v>
      </c>
      <c r="L564" s="444">
        <f t="shared" ca="1" si="54"/>
        <v>2789193.8174780849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2789193.8174780849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11588.739914576105</v>
      </c>
      <c r="L565" s="444">
        <f t="shared" ca="1" si="54"/>
        <v>2792886.319412841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2792886.319412841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11604.125339304253</v>
      </c>
      <c r="L566" s="444">
        <f t="shared" ca="1" si="54"/>
        <v>2796594.2067723251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2796594.2067723251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11619.574869968772</v>
      </c>
      <c r="L567" s="444">
        <f t="shared" ca="1" si="54"/>
        <v>2800317.543662474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2800317.543662474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11635.088773677726</v>
      </c>
      <c r="L568" s="444">
        <f t="shared" ca="1" si="54"/>
        <v>2804056.3944563316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2804056.3944563316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11650.667318652131</v>
      </c>
      <c r="L569" s="444">
        <f t="shared" ca="1" si="54"/>
        <v>2807810.8237951635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2807810.8237951635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11666.310774230598</v>
      </c>
      <c r="L570" s="444">
        <f t="shared" ca="1" si="54"/>
        <v>2811580.8965895739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2811580.8965895739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11682.019410873974</v>
      </c>
      <c r="L571" s="444">
        <f t="shared" ca="1" si="54"/>
        <v>2815366.6780206277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2815366.6780206277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11697.793500170032</v>
      </c>
      <c r="L572" s="444">
        <f t="shared" ca="1" si="54"/>
        <v>2819168.2335409778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2819168.2335409778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11713.633314838158</v>
      </c>
      <c r="L573" s="444">
        <f t="shared" ca="1" si="54"/>
        <v>2822985.628875996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2822985.628875996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11729.539128734066</v>
      </c>
      <c r="L574" s="444">
        <f t="shared" ca="1" si="54"/>
        <v>2826818.9300249103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2826818.9300249103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11745.511216854542</v>
      </c>
      <c r="L575" s="444">
        <f t="shared" ca="1" si="54"/>
        <v>2830668.2032619449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2830668.2032619449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11761.549855342188</v>
      </c>
      <c r="L576" s="444">
        <f t="shared" ca="1" si="54"/>
        <v>2834533.5151374671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2834533.5151374671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11777.655321490196</v>
      </c>
      <c r="L577" s="444">
        <f t="shared" ca="1" si="54"/>
        <v>2838414.9324791371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2838414.9324791371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11793.827893747155</v>
      </c>
      <c r="L578" s="444">
        <f t="shared" ca="1" si="54"/>
        <v>2842312.5223930641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2842312.5223930641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11810.067851721851</v>
      </c>
      <c r="L579" s="444">
        <f t="shared" ca="1" si="54"/>
        <v>2846226.3522649659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2846226.3522649659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11826.375476188108</v>
      </c>
      <c r="L580" s="444">
        <f t="shared" ca="1" si="54"/>
        <v>2850156.4897613339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2850156.4897613339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11842.751049089642</v>
      </c>
      <c r="L581" s="444">
        <f t="shared" ca="1" si="54"/>
        <v>2854103.0028306036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2854103.0028306036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11859.194853544932</v>
      </c>
      <c r="L582" s="444">
        <f t="shared" ca="1" si="54"/>
        <v>2858065.9597043283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2858065.9597043283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11875.707173852117</v>
      </c>
      <c r="L583" s="444">
        <f t="shared" ca="1" si="54"/>
        <v>2862045.4288983606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2862045.4288983606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11892.28829549392</v>
      </c>
      <c r="L584" s="444">
        <f t="shared" ca="1" si="54"/>
        <v>2866041.4792140345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2866041.4792140345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11908.93850514256</v>
      </c>
      <c r="L585" s="444">
        <f t="shared" ca="1" si="54"/>
        <v>2870054.179739357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2870054.179739357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11925.658090664738</v>
      </c>
      <c r="L586" s="444">
        <f t="shared" ca="1" si="54"/>
        <v>2874083.5998502015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2874083.5998502015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11942.44734112659</v>
      </c>
      <c r="L587" s="444">
        <f t="shared" ca="1" si="54"/>
        <v>2878129.8092115079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2878129.8092115079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11959.3065467987</v>
      </c>
      <c r="L588" s="444">
        <f t="shared" ca="1" si="54"/>
        <v>2882192.8777784868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2882192.8777784868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11976.235999161112</v>
      </c>
      <c r="L589" s="444">
        <f t="shared" ca="1" si="54"/>
        <v>2886272.8757978277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2886272.8757978277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11993.235990908366</v>
      </c>
      <c r="L590" s="444">
        <f t="shared" ca="1" si="54"/>
        <v>2890369.8738089162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2890369.8738089162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12010.306815954567</v>
      </c>
      <c r="L591" s="444">
        <f t="shared" ca="1" si="54"/>
        <v>2894483.9426450506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2894483.9426450506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12027.448769438461</v>
      </c>
      <c r="L592" s="444">
        <f t="shared" ca="1" si="54"/>
        <v>2898615.1534346691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2898615.1534346691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12044.662147728537</v>
      </c>
      <c r="L593" s="444">
        <f t="shared" ca="1" si="54"/>
        <v>2902763.5776025779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2902763.5776025779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12061.947248428158</v>
      </c>
      <c r="L594" s="444">
        <f t="shared" ca="1" si="54"/>
        <v>2906929.286871186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2906929.286871186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12079.304370380691</v>
      </c>
      <c r="L595" s="444">
        <f t="shared" ca="1" si="54"/>
        <v>2911112.3532617465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2911112.3532617465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12096.733813674693</v>
      </c>
      <c r="L596" s="444">
        <f t="shared" ca="1" si="54"/>
        <v>2915312.8490956011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2915312.8490956011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12114.235879649088</v>
      </c>
      <c r="L597" s="444">
        <f t="shared" ca="1" si="54"/>
        <v>2919530.8469954301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2919530.8469954301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12131.810870898375</v>
      </c>
      <c r="L598" s="444">
        <f t="shared" ca="1" si="54"/>
        <v>2923766.4198865085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2923766.4198865085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12149.459091277869</v>
      </c>
      <c r="L599" s="444">
        <f t="shared" ca="1" si="54"/>
        <v>2928019.6409979663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2928019.6409979663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12167.180845908943</v>
      </c>
      <c r="L600" s="444">
        <f t="shared" ca="1" si="54"/>
        <v>2932290.5838640551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2932290.5838640551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12184.976441184313</v>
      </c>
      <c r="L601" s="444">
        <f t="shared" ca="1" si="54"/>
        <v>2936579.3223254196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2936579.3223254196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12202.846184773332</v>
      </c>
      <c r="L602" s="444">
        <f t="shared" ca="1" si="54"/>
        <v>2940885.930530373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2940885.930530373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12220.790385627304</v>
      </c>
      <c r="L603" s="444">
        <f t="shared" ca="1" si="54"/>
        <v>2945210.4829361802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2945210.4829361802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12238.809353984834</v>
      </c>
      <c r="L604" s="444">
        <f t="shared" ca="1" si="54"/>
        <v>2949553.0543103451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2949553.0543103451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12256.903401377187</v>
      </c>
      <c r="L605" s="444">
        <f t="shared" ca="1" si="54"/>
        <v>2953913.7197319022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2953913.7197319022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12275.072840633677</v>
      </c>
      <c r="L606" s="444">
        <f t="shared" ca="1" si="54"/>
        <v>2958292.554592716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2958292.554592716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12293.317985887066</v>
      </c>
      <c r="L607" s="444">
        <f t="shared" ca="1" si="54"/>
        <v>2962689.6345987832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2962689.6345987832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12311.639152579013</v>
      </c>
      <c r="L608" s="444">
        <f t="shared" ca="1" si="54"/>
        <v>2967105.0357715422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2967105.0357715422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12330.036657465509</v>
      </c>
      <c r="L609" s="444">
        <f t="shared" ca="1" si="54"/>
        <v>2971538.8344491879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2971538.8344491879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12348.510818622366</v>
      </c>
      <c r="L610" s="444">
        <f t="shared" ca="1" si="54"/>
        <v>2975991.1072879904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2975991.1072879904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12367.06195545071</v>
      </c>
      <c r="L611" s="444">
        <f t="shared" ca="1" si="54"/>
        <v>2980461.931263621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2980461.931263621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12385.690388682504</v>
      </c>
      <c r="L612" s="444">
        <f t="shared" ca="1" si="54"/>
        <v>2984951.3836724833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2984951.3836724833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12404.396440386097</v>
      </c>
      <c r="L613" s="444">
        <f t="shared" ca="1" si="54"/>
        <v>2989459.5421330496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2989459.5421330496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12423.180433971789</v>
      </c>
      <c r="L614" s="444">
        <f t="shared" ca="1" si="54"/>
        <v>2993986.4845872014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2993986.4845872014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12442.042694197422</v>
      </c>
      <c r="L615" s="444">
        <f t="shared" ca="1" si="54"/>
        <v>2998532.2893015789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2998532.2893015789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12460.983547173995</v>
      </c>
      <c r="L616" s="444">
        <f t="shared" ca="1" si="54"/>
        <v>3003097.0348689328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3003097.0348689328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12480.003320371303</v>
      </c>
      <c r="L617" s="444">
        <f t="shared" ca="1" si="54"/>
        <v>3007680.8002094841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3007680.8002094841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12499.102342623601</v>
      </c>
      <c r="L618" s="444">
        <f t="shared" ca="1" si="54"/>
        <v>3012283.6645722878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3012283.6645722878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12518.280944135282</v>
      </c>
      <c r="L619" s="444">
        <f t="shared" ca="1" si="54"/>
        <v>3016905.7075366033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3016905.7075366033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12537.539456486596</v>
      </c>
      <c r="L620" s="444">
        <f t="shared" ca="1" si="54"/>
        <v>3021547.00901327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3021547.00901327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12556.878212639374</v>
      </c>
      <c r="L621" s="444">
        <f t="shared" ca="1" si="54"/>
        <v>3026207.6492460896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3026207.6492460896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12576.297546942789</v>
      </c>
      <c r="L622" s="444">
        <f t="shared" ca="1" si="54"/>
        <v>3030887.7088132123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3030887.7088132123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12595.797795139135</v>
      </c>
      <c r="L623" s="444">
        <f t="shared" ca="1" si="54"/>
        <v>3035587.2686285316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3035587.2686285316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12615.379294369632</v>
      </c>
      <c r="L624" s="444">
        <f t="shared" ca="1" si="54"/>
        <v>3040306.4099430814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3040306.4099430814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12635.042383180256</v>
      </c>
      <c r="L625" s="444">
        <f t="shared" ca="1" si="54"/>
        <v>3045045.2143464419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3045045.2143464419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12654.787401527592</v>
      </c>
      <c r="L626" s="444">
        <f t="shared" ca="1" si="54"/>
        <v>3049803.7637681495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3049803.7637681495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12674.614690784707</v>
      </c>
      <c r="L627" s="444">
        <f t="shared" ca="1" si="54"/>
        <v>3054582.1404791144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3054582.1404791144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12694.524593747059</v>
      </c>
      <c r="L628" s="444">
        <f t="shared" ca="1" si="54"/>
        <v>3059380.4270930416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3059380.4270930416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12714.517454638422</v>
      </c>
      <c r="L629" s="444">
        <f t="shared" ca="1" si="54"/>
        <v>3064198.7065678602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3064198.7065678602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12734.593619116835</v>
      </c>
      <c r="L630" s="444">
        <f t="shared" ca="1" si="54"/>
        <v>3069037.0622071573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3069037.0622071573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12754.753434280572</v>
      </c>
      <c r="L631" s="444">
        <f t="shared" ca="1" si="54"/>
        <v>3073895.5776616177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3073895.5776616177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12774.997248674157</v>
      </c>
      <c r="L632" s="444">
        <f t="shared" ca="1" si="54"/>
        <v>3078774.3369304719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3078774.3369304719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12795.325412294384</v>
      </c>
      <c r="L633" s="444">
        <f t="shared" ca="1" si="54"/>
        <v>3083673.4243629463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3083673.4243629463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12815.738276596359</v>
      </c>
      <c r="L634" s="444">
        <f t="shared" ca="1" si="54"/>
        <v>3088592.9246597225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3088592.9246597225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12836.236194499594</v>
      </c>
      <c r="L635" s="444">
        <f t="shared" ca="1" si="54"/>
        <v>3093532.9228744023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3093532.9228744023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12856.819520394092</v>
      </c>
      <c r="L636" s="444">
        <f t="shared" ca="1" si="54"/>
        <v>3098493.5044149766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3098493.5044149766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12877.488610146485</v>
      </c>
      <c r="L637" s="444">
        <f t="shared" ca="1" si="54"/>
        <v>3103474.7550453031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3103474.7550453031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12898.24382110618</v>
      </c>
      <c r="L638" s="444">
        <f t="shared" ca="1" si="54"/>
        <v>3108476.7608865895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3108476.7608865895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12919.08551211154</v>
      </c>
      <c r="L639" s="444">
        <f t="shared" ca="1" si="54"/>
        <v>3113499.608418881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3113499.608418881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12940.014043496087</v>
      </c>
      <c r="L640" s="444">
        <f t="shared" ca="1" si="54"/>
        <v>3118543.384482557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3118543.384482557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12961.029777094736</v>
      </c>
      <c r="L641" s="444">
        <f t="shared" ca="1" si="54"/>
        <v>3123608.1762798317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3123608.1762798317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12982.133076250049</v>
      </c>
      <c r="L642" s="444">
        <f t="shared" ca="1" si="54"/>
        <v>3128694.0713762618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3128694.0713762618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13003.324305818507</v>
      </c>
      <c r="L643" s="444">
        <f t="shared" ca="1" si="54"/>
        <v>3133801.1577022602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3133801.1577022602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13024.603832176834</v>
      </c>
      <c r="L644" s="444">
        <f t="shared" ca="1" si="54"/>
        <v>3138929.5235546171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3138929.5235546171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13045.972023228322</v>
      </c>
      <c r="L645" s="444">
        <f t="shared" ca="1" si="54"/>
        <v>3144079.2575980253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3144079.2575980253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13067.429248409189</v>
      </c>
      <c r="L646" s="444">
        <f t="shared" ca="1" si="54"/>
        <v>3149250.4488666146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3149250.4488666146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13088.975878694977</v>
      </c>
      <c r="L647" s="444">
        <f t="shared" ca="1" si="54"/>
        <v>3154443.1867654896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3154443.1867654896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13110.612286606956</v>
      </c>
      <c r="L648" s="444">
        <f t="shared" ca="1" si="54"/>
        <v>3159657.5610722764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3159657.5610722764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13132.338846218569</v>
      </c>
      <c r="L649" s="444">
        <f t="shared" ca="1" si="54"/>
        <v>3164893.6619386752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3164893.6619386752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13154.155933161897</v>
      </c>
      <c r="L650" s="444">
        <f t="shared" ca="1" si="54"/>
        <v>3170151.5798920169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3170151.5798920169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13176.063924634154</v>
      </c>
      <c r="L651" s="444">
        <f t="shared" ca="1" si="54"/>
        <v>3175431.4058368313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3175431.4058368313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13198.063199404214</v>
      </c>
      <c r="L652" s="444">
        <f t="shared" ca="1" si="54"/>
        <v>3180733.2310564155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3180733.2310564155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13220.154137819147</v>
      </c>
      <c r="L653" s="444">
        <f t="shared" ca="1" si="54"/>
        <v>3186057.1472144146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3186057.1472144146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13242.33712181081</v>
      </c>
      <c r="L654" s="444">
        <f t="shared" ca="1" si="54"/>
        <v>3191403.2463564053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3191403.2463564053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13264.612534902439</v>
      </c>
      <c r="L655" s="444">
        <f t="shared" ca="1" si="54"/>
        <v>3196771.6209114878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3196771.6209114878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13286.980762215282</v>
      </c>
      <c r="L656" s="444">
        <f t="shared" ca="1" si="54"/>
        <v>3202162.3636938832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3202162.3636938832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13309.442190475263</v>
      </c>
      <c r="L657" s="444">
        <f t="shared" ca="1" si="54"/>
        <v>3207575.5679045385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3207575.5679045385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13331.99720801966</v>
      </c>
      <c r="L658" s="444">
        <f t="shared" ca="1" si="54"/>
        <v>3213011.3271327382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3213011.3271327382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13354.646204803825</v>
      </c>
      <c r="L659" s="444">
        <f t="shared" ca="1" si="54"/>
        <v>3218469.7353577218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3218469.7353577218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13377.389572407925</v>
      </c>
      <c r="L660" s="444">
        <f t="shared" ca="1" si="54"/>
        <v>3223950.8869503099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3223950.8869503099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13400.227704043707</v>
      </c>
      <c r="L661" s="444">
        <f t="shared" ca="1" si="54"/>
        <v>3229454.8766745334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3229454.8766745334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13423.160994561305</v>
      </c>
      <c r="L662" s="444">
        <f t="shared" ca="1" si="54"/>
        <v>3234981.7996892747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3234981.7996892747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13446.189840456062</v>
      </c>
      <c r="L663" s="444">
        <f t="shared" ca="1" si="54"/>
        <v>3240531.7515499108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3240531.7515499108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13469.314639875378</v>
      </c>
      <c r="L664" s="444">
        <f t="shared" ca="1" si="54"/>
        <v>3246104.828209966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3246104.828209966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13492.535792625607</v>
      </c>
      <c r="L665" s="444">
        <f t="shared" ca="1" si="54"/>
        <v>3251701.1260227715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3251701.1260227715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13515.853700178965</v>
      </c>
      <c r="L666" s="444">
        <f t="shared" ca="1" si="54"/>
        <v>3257320.7417431306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3257320.7417431306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13539.268765680461</v>
      </c>
      <c r="L667" s="444">
        <f t="shared" ca="1" si="54"/>
        <v>3262963.7725289911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3262963.7725289911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13562.78139395488</v>
      </c>
      <c r="L668" s="444">
        <f t="shared" ca="1" si="54"/>
        <v>3268630.3159431261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3268630.3159431261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13586.391991513776</v>
      </c>
      <c r="L669" s="444">
        <f t="shared" ca="1" si="54"/>
        <v>3274320.4699548199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3274320.4699548199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13610.100966562501</v>
      </c>
      <c r="L670" s="444">
        <f t="shared" ca="1" si="54"/>
        <v>3280034.3329415624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3280034.3329415624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13633.90872900726</v>
      </c>
      <c r="L671" s="444">
        <f t="shared" ca="1" si="54"/>
        <v>3285772.0036907499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3285772.0036907499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13657.815690462208</v>
      </c>
      <c r="L672" s="444">
        <f t="shared" ca="1" si="54"/>
        <v>3291533.5814013919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3291533.5814013919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13681.822264256549</v>
      </c>
      <c r="L673" s="444">
        <f t="shared" ca="1" si="54"/>
        <v>3297319.1656858283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3297319.1656858283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13705.928865441701</v>
      </c>
      <c r="L674" s="444">
        <f t="shared" ca="1" si="54"/>
        <v>3303128.8565714499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3303128.8565714499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13730.135910798455</v>
      </c>
      <c r="L675" s="444">
        <f t="shared" ca="1" si="54"/>
        <v>3308962.7545024282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3308962.7545024282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13754.443818844198</v>
      </c>
      <c r="L676" s="444">
        <f t="shared" ca="1" si="54"/>
        <v>3314820.9603414526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3314820.9603414526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13778.853009840135</v>
      </c>
      <c r="L677" s="444">
        <f t="shared" ca="1" si="54"/>
        <v>3320703.5753714726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3320703.5753714726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13803.363905798553</v>
      </c>
      <c r="L678" s="444">
        <f t="shared" ca="1" si="54"/>
        <v>3326610.7012974513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3326610.7012974513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13827.976930490133</v>
      </c>
      <c r="L679" s="444">
        <f t="shared" ca="1" si="54"/>
        <v>3332542.4402481215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3332542.4402481215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13852.692509451253</v>
      </c>
      <c r="L680" s="444">
        <f t="shared" ca="1" si="54"/>
        <v>3338498.8947777529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3338498.8947777529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13877.511069991388</v>
      </c>
      <c r="L681" s="444">
        <f t="shared" ca="1" si="54"/>
        <v>3344480.1678679241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3344480.1678679241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13902.433041200435</v>
      </c>
      <c r="L682" s="444">
        <f t="shared" ca="1" si="54"/>
        <v>3350486.3629293046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3350486.3629293046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13927.458853956186</v>
      </c>
      <c r="L683" s="444">
        <f t="shared" ca="1" si="54"/>
        <v>3356517.5838034409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3356517.5838034409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13952.588940931753</v>
      </c>
      <c r="L684" s="444">
        <f t="shared" ca="1" si="54"/>
        <v>3362573.9347645529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3362573.9347645529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13977.823736603053</v>
      </c>
      <c r="L685" s="444">
        <f t="shared" ca="1" si="54"/>
        <v>3368655.5205213358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3368655.5205213358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14003.163677256314</v>
      </c>
      <c r="L686" s="444">
        <f t="shared" ca="1" si="54"/>
        <v>3374762.4462187719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3374762.4462187719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14028.609200995632</v>
      </c>
      <c r="L687" s="444">
        <f t="shared" ca="1" si="54"/>
        <v>3380894.8174399473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3380894.8174399473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14054.160747750528</v>
      </c>
      <c r="L688" s="444">
        <f t="shared" ca="1" si="54"/>
        <v>3387052.7402078779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3387052.7402078779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14079.818759283577</v>
      </c>
      <c r="L689" s="444">
        <f t="shared" ca="1" si="54"/>
        <v>3393236.3209873415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3393236.3209873415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14105.583679198005</v>
      </c>
      <c r="L690" s="444">
        <f t="shared" ca="1" si="54"/>
        <v>3399445.6666867193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3399445.6666867193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14131.455952945413</v>
      </c>
      <c r="L691" s="444">
        <f t="shared" ca="1" si="54"/>
        <v>3405680.8846598449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3405680.8846598449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14157.436027833437</v>
      </c>
      <c r="L692" s="444">
        <f t="shared" ca="1" si="54"/>
        <v>3411942.0827078582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3411942.0827078582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14183.524353033492</v>
      </c>
      <c r="L693" s="444">
        <f t="shared" ca="1" si="54"/>
        <v>3418229.3690810716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3418229.3690810716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14209.721379588547</v>
      </c>
      <c r="L694" s="444">
        <f t="shared" ca="1" si="54"/>
        <v>3424542.8524808399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3424542.8524808399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14236.027560420915</v>
      </c>
      <c r="L695" s="444">
        <f t="shared" ca="1" si="54"/>
        <v>3430882.6420614407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3430882.6420614407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14262.443350340089</v>
      </c>
      <c r="L696" s="444">
        <f t="shared" ca="1" si="54"/>
        <v>3437248.847431961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3437248.847431961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14288.969206050589</v>
      </c>
      <c r="L697" s="444">
        <f t="shared" ca="1" si="54"/>
        <v>3443641.5786581915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3443641.5786581915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14315.605586159882</v>
      </c>
      <c r="L698" s="444">
        <f t="shared" ca="1" si="54"/>
        <v>3450060.9462645315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3450060.9462645315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14342.3529511863</v>
      </c>
      <c r="L699" s="444">
        <f t="shared" ca="1" si="54"/>
        <v>3456507.0612358977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3456507.0612358977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14369.211763566991</v>
      </c>
      <c r="L700" s="444">
        <f t="shared" ca="1" si="54"/>
        <v>3462980.0350196445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3462980.0350196445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14396.182487665936</v>
      </c>
      <c r="L701" s="444">
        <f t="shared" ca="1" si="54"/>
        <v>3469479.9795274907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3469479.9795274907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14423.26558978196</v>
      </c>
      <c r="L702" s="444">
        <f t="shared" ca="1" si="54"/>
        <v>3476007.0071374527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3476007.0071374527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14450.461538156802</v>
      </c>
      <c r="L703" s="444">
        <f t="shared" ca="1" si="54"/>
        <v>3482561.2306957897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3482561.2306957897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14477.770802983207</v>
      </c>
      <c r="L704" s="444">
        <f t="shared" ca="1" si="54"/>
        <v>3489142.7635189528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3489142.7635189528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14505.193856413052</v>
      </c>
      <c r="L705" s="444">
        <f t="shared" ca="1" si="54"/>
        <v>3495751.7193955458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3495751.7193955458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14532.731172565525</v>
      </c>
      <c r="L706" s="444">
        <f t="shared" ca="1" si="54"/>
        <v>3502388.2125882911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3502388.2125882911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14560.383227535298</v>
      </c>
      <c r="L707" s="444">
        <f t="shared" ca="1" si="54"/>
        <v>3509052.3578360067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3509052.3578360067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14588.150499400779</v>
      </c>
      <c r="L708" s="444">
        <f t="shared" ca="1" si="54"/>
        <v>3515744.2703555874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3515744.2703555874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14616.033468232365</v>
      </c>
      <c r="L709" s="444">
        <f t="shared" ca="1" si="54"/>
        <v>3522464.0658439999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3522464.0658439999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14644.032616100749</v>
      </c>
      <c r="L710" s="444">
        <f t="shared" ca="1" si="54"/>
        <v>3529211.8604802806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3529211.8604802806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14672.148427085254</v>
      </c>
      <c r="L711" s="444">
        <f t="shared" ca="1" si="54"/>
        <v>3535987.7709275461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3535987.7709275461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14700.381387282192</v>
      </c>
      <c r="L712" s="444">
        <f t="shared" ca="1" si="54"/>
        <v>3542791.9143350082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3542791.9143350082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14728.731984813285</v>
      </c>
      <c r="L713" s="444">
        <f t="shared" ca="1" si="54"/>
        <v>3549624.4083400015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3549624.4083400015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14757.200709834089</v>
      </c>
      <c r="L714" s="444">
        <f t="shared" ca="1" si="54"/>
        <v>3556485.3710700157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3556485.3710700157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14785.78805454248</v>
      </c>
      <c r="L715" s="444">
        <f t="shared" ca="1" si="54"/>
        <v>3563374.9211447383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3563374.9211447383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14814.494513187159</v>
      </c>
      <c r="L716" s="444">
        <f t="shared" ca="1" si="54"/>
        <v>3570293.1776781054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3570293.1776781054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14843.320582076189</v>
      </c>
      <c r="L717" s="444">
        <f t="shared" ca="1" si="54"/>
        <v>3577240.2602803614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3577240.2602803614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14872.266759585589</v>
      </c>
      <c r="L718" s="444">
        <f t="shared" ca="1" si="54"/>
        <v>3584216.289060127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3584216.289060127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14901.333546167947</v>
      </c>
      <c r="L719" s="444">
        <f t="shared" ca="1" si="54"/>
        <v>3591221.3846264752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3591221.3846264752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14930.521444361066</v>
      </c>
      <c r="L720" s="444">
        <f t="shared" ca="1" si="54"/>
        <v>3598255.6680910164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3598255.6680910164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14959.830958796649</v>
      </c>
      <c r="L721" s="444">
        <f t="shared" ca="1" si="54"/>
        <v>3605319.261069993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3605319.261069993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14989.262596209053</v>
      </c>
      <c r="L722" s="444">
        <f t="shared" ca="1" si="54"/>
        <v>3612412.2856863821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3612412.2856863821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15018.816865444011</v>
      </c>
      <c r="L723" s="444">
        <f t="shared" ca="1" si="54"/>
        <v>3619534.8645720063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3619534.8645720063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15048.494277467444</v>
      </c>
      <c r="L724" s="444">
        <f t="shared" ca="1" si="54"/>
        <v>3626687.1208696538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3626687.1208696538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15078.295345374308</v>
      </c>
      <c r="L725" s="444">
        <f t="shared" ca="1" si="54"/>
        <v>3633869.1782352081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3633869.1782352081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15108.220584397452</v>
      </c>
      <c r="L726" s="444">
        <f t="shared" ca="1" si="54"/>
        <v>3641081.1608397858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3641081.1608397858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15138.270511916522</v>
      </c>
      <c r="L727" s="444">
        <f t="shared" ca="1" si="54"/>
        <v>3648323.1933718822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3648323.1933718822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15168.445647466924</v>
      </c>
      <c r="L728" s="444">
        <f t="shared" ca="1" si="54"/>
        <v>3655595.4010395291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3655595.4010395291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15198.746512748789</v>
      </c>
      <c r="L729" s="444">
        <f t="shared" ca="1" si="54"/>
        <v>3662897.9095724579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3662897.9095724579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15229.173631635991</v>
      </c>
      <c r="L730" s="444">
        <f t="shared" ca="1" si="54"/>
        <v>3670230.8452242739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3670230.8452242739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15259.727530185224</v>
      </c>
      <c r="L731" s="444">
        <f t="shared" ca="1" si="54"/>
        <v>3677594.334774639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3677594.334774639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15290.408736645077</v>
      </c>
      <c r="L732" s="444">
        <f t="shared" ca="1" si="54"/>
        <v>3684988.5055314642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3684988.5055314642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15321.217781465184</v>
      </c>
      <c r="L733" s="444">
        <f t="shared" ca="1" si="54"/>
        <v>3692413.4853331093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3692413.4853331093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15352.15519730537</v>
      </c>
      <c r="L734" s="444">
        <f t="shared" ca="1" si="54"/>
        <v>3699869.4025505944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3699869.4025505944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15383.221519044893</v>
      </c>
      <c r="L735" s="444">
        <f t="shared" ca="1" si="54"/>
        <v>3707356.3860898195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3707356.3860898195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15414.417283791663</v>
      </c>
      <c r="L736" s="444">
        <f t="shared" ca="1" si="54"/>
        <v>3714874.5653937911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3714874.5653937911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15445.743030891546</v>
      </c>
      <c r="L737" s="444">
        <f t="shared" ca="1" si="54"/>
        <v>3722424.0704448628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3722424.0704448628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15477.199301937679</v>
      </c>
      <c r="L738" s="444">
        <f t="shared" ca="1" si="54"/>
        <v>3730005.0317669804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3730005.0317669804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15508.786640779837</v>
      </c>
      <c r="L739" s="444">
        <f t="shared" ca="1" si="54"/>
        <v>3737617.5804279405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3737617.5804279405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15540.505593533835</v>
      </c>
      <c r="L740" s="444">
        <f t="shared" ca="1" si="54"/>
        <v>3745261.8480416541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3745261.8480416541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15572.356708590974</v>
      </c>
      <c r="L741" s="444">
        <f t="shared" ca="1" si="54"/>
        <v>3752937.966770425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3752937.966770425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15604.34053662752</v>
      </c>
      <c r="L742" s="444">
        <f t="shared" ca="1" si="54"/>
        <v>3760646.0693272324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3760646.0693272324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15636.457630614219</v>
      </c>
      <c r="L743" s="444">
        <f t="shared" ca="1" si="54"/>
        <v>3768386.2889780267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3768386.2889780267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15668.708545825861</v>
      </c>
      <c r="L744" s="444">
        <f t="shared" ca="1" si="54"/>
        <v>3776158.7595440326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3776158.7595440326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15701.093839850884</v>
      </c>
      <c r="L745" s="444">
        <f t="shared" ca="1" si="54"/>
        <v>3783963.6154040634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3783963.6154040634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15733.614072601014</v>
      </c>
      <c r="L746" s="444">
        <f t="shared" ca="1" si="54"/>
        <v>3791800.9914968442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3791800.9914968442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15766.269806320935</v>
      </c>
      <c r="L747" s="444">
        <f t="shared" ca="1" si="54"/>
        <v>3799671.023323345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3799671.023323345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15799.061605598023</v>
      </c>
      <c r="L748" s="444">
        <f t="shared" ca="1" si="54"/>
        <v>3807573.8469491228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3807573.8469491228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15831.990037372094</v>
      </c>
      <c r="L749" s="444">
        <f t="shared" ca="1" si="54"/>
        <v>3815509.5990066747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3815509.5990066747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15865.055670945228</v>
      </c>
      <c r="L750" s="444">
        <f t="shared" ca="1" si="54"/>
        <v>3823478.4166978002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3823478.4166978002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15898.259077991584</v>
      </c>
      <c r="L751" s="444">
        <f t="shared" ca="1" si="54"/>
        <v>3831480.4377959715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3831480.4377959715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15931.600832567297</v>
      </c>
      <c r="L752" s="444">
        <f t="shared" ca="1" si="54"/>
        <v>3839515.8006487186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3839515.8006487186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15965.08151112041</v>
      </c>
      <c r="L753" s="444">
        <f t="shared" ca="1" si="54"/>
        <v>3847584.6441800189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3847584.6441800189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15998.70169250083</v>
      </c>
      <c r="L754" s="444">
        <f t="shared" ca="1" si="54"/>
        <v>3855687.1078926995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3855687.1078926995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16032.461957970334</v>
      </c>
      <c r="L755" s="444">
        <f t="shared" ca="1" si="54"/>
        <v>3863823.3318708497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3863823.3318708497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16066.362891212622</v>
      </c>
      <c r="L756" s="444">
        <f t="shared" ca="1" si="54"/>
        <v>3871993.4567822423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3871993.4567822423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16100.405078343427</v>
      </c>
      <c r="L757" s="444">
        <f t="shared" ca="1" si="54"/>
        <v>3880197.6238807659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3880197.6238807659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16134.58910792061</v>
      </c>
      <c r="L758" s="444">
        <f t="shared" ca="1" si="54"/>
        <v>3888435.9750088663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3888435.9750088663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16168.915570954359</v>
      </c>
      <c r="L759" s="444">
        <f t="shared" ca="1" si="54"/>
        <v>3896708.6526000006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3896708.6526000006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16203.385060917419</v>
      </c>
      <c r="L760" s="444">
        <f t="shared" ca="1" si="54"/>
        <v>3905015.7996810982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3905015.7996810982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16237.998173755326</v>
      </c>
      <c r="L761" s="444">
        <f t="shared" ca="1" si="54"/>
        <v>3913357.5598750333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3913357.5598750333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16272.755507896722</v>
      </c>
      <c r="L762" s="444">
        <f t="shared" ca="1" si="54"/>
        <v>3921734.07740311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3921734.07740311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16307.657664263708</v>
      </c>
      <c r="L763" s="444">
        <f t="shared" ca="1" si="54"/>
        <v>3930145.4970875536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3930145.4970875536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16342.705246282225</v>
      </c>
      <c r="L764" s="444">
        <f t="shared" ca="1" si="54"/>
        <v>3938591.9643540159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3938591.9643540159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16377.898859892481</v>
      </c>
      <c r="L765" s="444">
        <f t="shared" ca="1" si="54"/>
        <v>3947073.6252340884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3947073.6252340884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16413.239113559452</v>
      </c>
      <c r="L766" s="444">
        <f t="shared" ca="1" si="54"/>
        <v>3955590.6263678279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3955590.6263678279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16448.726618283366</v>
      </c>
      <c r="L767" s="444">
        <f t="shared" ca="1" si="54"/>
        <v>3964143.1150062913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3964143.1150062913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16484.361987610297</v>
      </c>
      <c r="L768" s="444">
        <f t="shared" ca="1" si="54"/>
        <v>3972731.2390140817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3972731.2390140817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16520.145837642758</v>
      </c>
      <c r="L769" s="444">
        <f t="shared" ca="1" si="54"/>
        <v>3981355.1468719044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3981355.1468719044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16556.078787050352</v>
      </c>
      <c r="L770" s="444">
        <f t="shared" ca="1" si="54"/>
        <v>3990014.9876791346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3990014.9876791346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16592.161457080478</v>
      </c>
      <c r="L771" s="444">
        <f t="shared" ca="1" si="54"/>
        <v>3998710.911156395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3998710.911156395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16628.394471569063</v>
      </c>
      <c r="L772" s="444">
        <f t="shared" ca="1" si="54"/>
        <v>4007443.067648144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4007443.067648144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16664.77845695135</v>
      </c>
      <c r="L773" s="444">
        <f t="shared" ref="L773:L1027" ca="1" si="80">I773-J773+K773</f>
        <v>4016211.6081252755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4016211.6081252755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16701.314042272734</v>
      </c>
      <c r="L774" s="444">
        <f t="shared" ca="1" si="80"/>
        <v>4025016.684187728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4025016.684187728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16738.00185919962</v>
      </c>
      <c r="L775" s="444">
        <f t="shared" ca="1" si="80"/>
        <v>4033858.4480671077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4033858.4480671077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16774.842542030365</v>
      </c>
      <c r="L776" s="444">
        <f t="shared" ca="1" si="80"/>
        <v>4042737.0526293181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4042737.0526293181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16811.836727706243</v>
      </c>
      <c r="L777" s="444">
        <f t="shared" ca="1" si="80"/>
        <v>4051652.6513772043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4051652.6513772043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16848.985055822435</v>
      </c>
      <c r="L778" s="444">
        <f t="shared" ca="1" si="80"/>
        <v>4060605.3984532068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4060605.3984532068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16886.288168639112</v>
      </c>
      <c r="L779" s="444">
        <f t="shared" ca="1" si="80"/>
        <v>4069595.4486420257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4069595.4486420257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16923.746711092524</v>
      </c>
      <c r="L780" s="444">
        <f t="shared" ca="1" si="80"/>
        <v>4078622.9573732982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4078622.9573732982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16961.361330806158</v>
      </c>
      <c r="L781" s="444">
        <f t="shared" ca="1" si="80"/>
        <v>4087688.0807242845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4087688.0807242845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16999.132678101934</v>
      </c>
      <c r="L782" s="444">
        <f t="shared" ca="1" si="80"/>
        <v>4096790.9754225663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4096790.9754225663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17037.061406011446</v>
      </c>
      <c r="L783" s="444">
        <f t="shared" ca="1" si="80"/>
        <v>4105931.7988487575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4105931.7988487575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17075.148170287241</v>
      </c>
      <c r="L784" s="444">
        <f t="shared" ca="1" si="80"/>
        <v>4115110.7090392248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4115110.7090392248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17113.393629414186</v>
      </c>
      <c r="L785" s="444">
        <f t="shared" ca="1" si="80"/>
        <v>4124327.8646888188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4124327.8646888188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17151.798444620828</v>
      </c>
      <c r="L786" s="444">
        <f t="shared" ca="1" si="80"/>
        <v>4133583.4251536196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4133583.4251536196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17190.363279890833</v>
      </c>
      <c r="L787" s="444">
        <f t="shared" ca="1" si="80"/>
        <v>4142877.5504536903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4142877.5504536903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17229.088801974456</v>
      </c>
      <c r="L788" s="444">
        <f t="shared" ca="1" si="80"/>
        <v>4152210.4012758448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4152210.4012758448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17267.975680400101</v>
      </c>
      <c r="L789" s="444">
        <f t="shared" ca="1" si="80"/>
        <v>4161582.1389764249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4161582.1389764249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17307.024587485852</v>
      </c>
      <c r="L790" s="444">
        <f t="shared" ca="1" si="80"/>
        <v>4170992.9255840909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4170992.9255840909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17346.236198351129</v>
      </c>
      <c r="L791" s="444">
        <f t="shared" ca="1" si="80"/>
        <v>4180442.9238026221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4180442.9238026221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17385.611190928343</v>
      </c>
      <c r="L792" s="444">
        <f t="shared" ca="1" si="80"/>
        <v>4189932.2970137303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4189932.2970137303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17425.150245974626</v>
      </c>
      <c r="L793" s="444">
        <f t="shared" ca="1" si="80"/>
        <v>4199461.2092798846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4199461.2092798846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17464.854047083605</v>
      </c>
      <c r="L794" s="444">
        <f t="shared" ca="1" si="80"/>
        <v>4209029.8253471479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4209029.8253471479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17504.723280697199</v>
      </c>
      <c r="L795" s="444">
        <f t="shared" ca="1" si="80"/>
        <v>4218638.310648025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4218638.310648025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17544.75863611752</v>
      </c>
      <c r="L796" s="444">
        <f t="shared" ca="1" si="80"/>
        <v>4228286.8313043229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4228286.8313043229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17584.960805518764</v>
      </c>
      <c r="L797" s="444">
        <f t="shared" ca="1" si="80"/>
        <v>4237975.5541300215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4237975.5541300215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17625.330483959173</v>
      </c>
      <c r="L798" s="444">
        <f t="shared" ca="1" si="80"/>
        <v>4247704.6466341605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4247704.6466341605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17665.868369393087</v>
      </c>
      <c r="L799" s="444">
        <f t="shared" ca="1" si="80"/>
        <v>4257474.2770237336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4257474.2770237336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17706.575162682973</v>
      </c>
      <c r="L800" s="444">
        <f t="shared" ca="1" si="80"/>
        <v>4267284.6142065963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4267284.6142065963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17747.451567611566</v>
      </c>
      <c r="L801" s="444">
        <f t="shared" ca="1" si="80"/>
        <v>4277135.8277943879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4277135.8277943879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17788.498290894033</v>
      </c>
      <c r="L802" s="444">
        <f t="shared" ca="1" si="80"/>
        <v>4287028.0881054616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4287028.0881054616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17829.716042190172</v>
      </c>
      <c r="L803" s="444">
        <f t="shared" ca="1" si="80"/>
        <v>4296961.5661678314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4296961.5661678314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17871.105534116716</v>
      </c>
      <c r="L804" s="444">
        <f t="shared" ca="1" si="80"/>
        <v>4306936.4337221282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4306936.4337221282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17912.667482259618</v>
      </c>
      <c r="L805" s="444">
        <f t="shared" ca="1" si="80"/>
        <v>4316952.8632245678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4316952.8632245678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17954.402605186449</v>
      </c>
      <c r="L806" s="444">
        <f t="shared" ca="1" si="80"/>
        <v>4327011.0278499341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4327011.0278499341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17996.311624458809</v>
      </c>
      <c r="L807" s="444">
        <f t="shared" ca="1" si="80"/>
        <v>4337111.1014945731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4337111.1014945731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18038.395264644805</v>
      </c>
      <c r="L808" s="444">
        <f t="shared" ca="1" si="80"/>
        <v>4347253.2587793982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4347253.2587793982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18080.654253331577</v>
      </c>
      <c r="L809" s="444">
        <f t="shared" ca="1" si="80"/>
        <v>4357437.6750529101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4357437.6750529101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18123.089321137875</v>
      </c>
      <c r="L810" s="444">
        <f t="shared" ca="1" si="80"/>
        <v>4367664.5263942285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4367664.5263942285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18165.701201726701</v>
      </c>
      <c r="L811" s="444">
        <f t="shared" ca="1" si="80"/>
        <v>4377933.9896161351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4377933.9896161351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18208.490631817978</v>
      </c>
      <c r="L812" s="444">
        <f t="shared" ca="1" si="80"/>
        <v>4388246.242268133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4388246.242268133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18251.458351201305</v>
      </c>
      <c r="L813" s="444">
        <f t="shared" ca="1" si="80"/>
        <v>4398601.4626395144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4398601.4626395144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18294.605102748726</v>
      </c>
      <c r="L814" s="444">
        <f t="shared" ca="1" si="80"/>
        <v>4408999.829762443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4408999.829762443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18337.931632427597</v>
      </c>
      <c r="L815" s="444">
        <f t="shared" ca="1" si="80"/>
        <v>4419441.5234150505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4419441.5234150505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18381.438689313462</v>
      </c>
      <c r="L816" s="444">
        <f t="shared" ca="1" si="80"/>
        <v>4429926.7241245443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4429926.7241245443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18425.127025603018</v>
      </c>
      <c r="L817" s="444">
        <f t="shared" ca="1" si="80"/>
        <v>4440455.6131703276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4440455.6131703276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18468.997396627114</v>
      </c>
      <c r="L818" s="444">
        <f t="shared" ca="1" si="80"/>
        <v>4451028.3725871351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4451028.3725871351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18513.050560863812</v>
      </c>
      <c r="L819" s="444">
        <f t="shared" ca="1" si="80"/>
        <v>4461645.1851681788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4461645.1851681788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18557.287279951495</v>
      </c>
      <c r="L820" s="444">
        <f t="shared" ca="1" si="80"/>
        <v>4472306.2344683101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4472306.2344683101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18601.708318702043</v>
      </c>
      <c r="L821" s="444">
        <f t="shared" ca="1" si="80"/>
        <v>4483011.7048071921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4483011.7048071921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18646.314445114051</v>
      </c>
      <c r="L822" s="444">
        <f t="shared" ca="1" si="80"/>
        <v>4493761.7812724859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4493761.7812724859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18691.106430386106</v>
      </c>
      <c r="L823" s="444">
        <f t="shared" ca="1" si="80"/>
        <v>4504556.649723052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4504556.649723052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18736.085048930134</v>
      </c>
      <c r="L824" s="444">
        <f t="shared" ca="1" si="80"/>
        <v>4515396.4967921618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4515396.4967921618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18781.251078384757</v>
      </c>
      <c r="L825" s="444">
        <f t="shared" ca="1" si="80"/>
        <v>4526281.5098907268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4526281.5098907268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18826.605299628776</v>
      </c>
      <c r="L826" s="444">
        <f t="shared" ca="1" si="80"/>
        <v>4537211.8772105351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4537211.8772105351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18872.148496794645</v>
      </c>
      <c r="L827" s="444">
        <f t="shared" ca="1" si="80"/>
        <v>4548187.7877275096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4548187.7877275096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18917.881457282041</v>
      </c>
      <c r="L828" s="444">
        <f t="shared" ca="1" si="80"/>
        <v>4559209.4312049719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4559209.4312049719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18963.804971771468</v>
      </c>
      <c r="L829" s="444">
        <f t="shared" ca="1" si="80"/>
        <v>4570276.9981969232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4570276.9981969232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19009.919834237931</v>
      </c>
      <c r="L830" s="444">
        <f t="shared" ca="1" si="80"/>
        <v>4581390.6800513407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4581390.6800513407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19056.226841964668</v>
      </c>
      <c r="L831" s="444">
        <f t="shared" ca="1" si="80"/>
        <v>4592550.6689134855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4592550.6689134855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19102.72679555694</v>
      </c>
      <c r="L832" s="444">
        <f t="shared" ca="1" si="80"/>
        <v>4603757.1577292224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4603757.1577292224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19149.420498955842</v>
      </c>
      <c r="L833" s="444">
        <f t="shared" ca="1" si="80"/>
        <v>4615010.3402483584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4615010.3402483584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19196.308759452244</v>
      </c>
      <c r="L834" s="444">
        <f t="shared" ca="1" si="80"/>
        <v>4626310.4110279903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4626310.4110279903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19243.392387700711</v>
      </c>
      <c r="L835" s="444">
        <f t="shared" ca="1" si="80"/>
        <v>4637657.5654358706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4637657.5654358706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19290.672197733544</v>
      </c>
      <c r="L836" s="444">
        <f t="shared" ca="1" si="80"/>
        <v>4649051.9996537846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4649051.9996537846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19338.149006974851</v>
      </c>
      <c r="L837" s="444">
        <f t="shared" ca="1" si="80"/>
        <v>4660493.9106809394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4660493.9106809394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19385.823636254663</v>
      </c>
      <c r="L838" s="444">
        <f t="shared" ca="1" si="80"/>
        <v>4671983.4963373737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4671983.4963373737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19433.696909823142</v>
      </c>
      <c r="L839" s="444">
        <f t="shared" ca="1" si="80"/>
        <v>4683520.9552673772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4683520.9552673772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19481.76965536482</v>
      </c>
      <c r="L840" s="444">
        <f t="shared" ca="1" si="80"/>
        <v>4695106.4869429218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4695106.4869429218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19530.042704012925</v>
      </c>
      <c r="L841" s="444">
        <f t="shared" ca="1" si="80"/>
        <v>4706740.2916671149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4706740.2916671149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19578.516890363728</v>
      </c>
      <c r="L842" s="444">
        <f t="shared" ca="1" si="80"/>
        <v>4718422.5705776587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4718422.5705776587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19627.193052490995</v>
      </c>
      <c r="L843" s="444">
        <f t="shared" ca="1" si="80"/>
        <v>4730153.5256503299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4730153.5256503299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19676.072031960459</v>
      </c>
      <c r="L844" s="444">
        <f t="shared" ca="1" si="80"/>
        <v>4741933.3597024707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4741933.3597024707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19725.154673844379</v>
      </c>
      <c r="L845" s="444">
        <f t="shared" ca="1" si="80"/>
        <v>4753762.2763964953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4753762.2763964953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19774.441826736147</v>
      </c>
      <c r="L846" s="444">
        <f t="shared" ca="1" si="80"/>
        <v>4765640.4802434118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4765640.4802434118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19823.934342764966</v>
      </c>
      <c r="L847" s="444">
        <f t="shared" ca="1" si="80"/>
        <v>4777568.1766063571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4777568.1766063571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19873.633077610571</v>
      </c>
      <c r="L848" s="444">
        <f t="shared" ca="1" si="80"/>
        <v>4789545.5717041474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4789545.5717041474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19923.53889051803</v>
      </c>
      <c r="L849" s="444">
        <f t="shared" ca="1" si="80"/>
        <v>4801572.8726148456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4801572.8726148456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19973.652644312606</v>
      </c>
      <c r="L850" s="444">
        <f t="shared" ca="1" si="80"/>
        <v>4813650.2872793386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4813650.2872793386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20023.975205414659</v>
      </c>
      <c r="L851" s="444">
        <f t="shared" ca="1" si="80"/>
        <v>4825778.0245049335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4825778.0245049335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20074.50744385464</v>
      </c>
      <c r="L852" s="444">
        <f t="shared" ca="1" si="80"/>
        <v>4837956.2939689681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4837956.2939689681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20125.250233288116</v>
      </c>
      <c r="L853" s="444">
        <f t="shared" ca="1" si="80"/>
        <v>4850185.306222436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4850185.306222436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20176.204451010901</v>
      </c>
      <c r="L854" s="444">
        <f t="shared" ca="1" si="80"/>
        <v>4862465.2726936266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4862465.2726936266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20227.370977974195</v>
      </c>
      <c r="L855" s="444">
        <f t="shared" ca="1" si="80"/>
        <v>4874796.4056917811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4874796.4056917811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20278.750698799839</v>
      </c>
      <c r="L856" s="444">
        <f t="shared" ca="1" si="80"/>
        <v>4887178.9184107613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4887178.9184107613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20330.344501795589</v>
      </c>
      <c r="L857" s="444">
        <f t="shared" ca="1" si="80"/>
        <v>4899613.0249327365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4899613.0249327365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20382.153278970487</v>
      </c>
      <c r="L858" s="444">
        <f t="shared" ca="1" si="80"/>
        <v>4912098.9402318867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4912098.9402318867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20434.177926050277</v>
      </c>
      <c r="L859" s="444">
        <f t="shared" ca="1" si="80"/>
        <v>4924636.8801781172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4924636.8801781172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20486.419342492904</v>
      </c>
      <c r="L860" s="444">
        <f t="shared" ca="1" si="80"/>
        <v>4937227.0615407899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4937227.0615407899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20538.878431504039</v>
      </c>
      <c r="L861" s="444">
        <f t="shared" ca="1" si="80"/>
        <v>4949869.7019924736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4949869.7019924736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20591.556100052723</v>
      </c>
      <c r="L862" s="444">
        <f t="shared" ca="1" si="80"/>
        <v>4962565.0201127063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4962565.0201127063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20644.453258887028</v>
      </c>
      <c r="L863" s="444">
        <f t="shared" ca="1" si="80"/>
        <v>4975313.2353917733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4975313.2353917733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20697.570822549806</v>
      </c>
      <c r="L864" s="444">
        <f t="shared" ca="1" si="80"/>
        <v>4988114.5682345033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4988114.5682345033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20750.909709394513</v>
      </c>
      <c r="L865" s="444">
        <f t="shared" ca="1" si="80"/>
        <v>5000969.2399640782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5000969.2399640782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20804.470841601076</v>
      </c>
      <c r="L866" s="444">
        <f t="shared" ca="1" si="80"/>
        <v>5013877.4728258597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5013877.4728258597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20858.255145191833</v>
      </c>
      <c r="L867" s="444">
        <f t="shared" ca="1" si="80"/>
        <v>5026839.4899912318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5026839.4899912318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20912.263550047548</v>
      </c>
      <c r="L868" s="444">
        <f t="shared" ca="1" si="80"/>
        <v>5039855.5155614596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5039855.5155614596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20966.496989923497</v>
      </c>
      <c r="L869" s="444">
        <f t="shared" ca="1" si="80"/>
        <v>5052925.7745715631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5052925.7745715631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21020.956402465596</v>
      </c>
      <c r="L870" s="444">
        <f t="shared" ca="1" si="80"/>
        <v>5066050.4929942088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5066050.4929942088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21075.64272922662</v>
      </c>
      <c r="L871" s="444">
        <f t="shared" ca="1" si="80"/>
        <v>5079229.8977436153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5079229.8977436153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21130.556915682479</v>
      </c>
      <c r="L872" s="444">
        <f t="shared" ca="1" si="80"/>
        <v>5092464.2166794781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5092464.2166794781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21185.699911248576</v>
      </c>
      <c r="L873" s="444">
        <f t="shared" ca="1" si="80"/>
        <v>5105753.6786109069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5105753.6786109069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21241.072669296194</v>
      </c>
      <c r="L874" s="444">
        <f t="shared" ca="1" si="80"/>
        <v>5119098.5133003835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5119098.5133003835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21296.676147169015</v>
      </c>
      <c r="L875" s="444">
        <f t="shared" ca="1" si="80"/>
        <v>5132498.9514677329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5132498.9514677329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21352.511306199638</v>
      </c>
      <c r="L876" s="444">
        <f t="shared" ca="1" si="80"/>
        <v>5145955.2247941121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5145955.2247941121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21408.579111726216</v>
      </c>
      <c r="L877" s="444">
        <f t="shared" ca="1" si="80"/>
        <v>5159467.5659260182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5159467.5659260182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21464.880533109157</v>
      </c>
      <c r="L878" s="444">
        <f t="shared" ca="1" si="80"/>
        <v>5173036.2084793076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5173036.2084793076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21521.416543747866</v>
      </c>
      <c r="L879" s="444">
        <f t="shared" ca="1" si="80"/>
        <v>5186661.3870432358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5186661.3870432358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21578.188121097566</v>
      </c>
      <c r="L880" s="444">
        <f t="shared" ca="1" si="80"/>
        <v>5200343.337184513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5200343.337184513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21635.196246686221</v>
      </c>
      <c r="L881" s="444">
        <f t="shared" ca="1" si="80"/>
        <v>5214082.2954513794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5214082.2954513794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21692.441906131498</v>
      </c>
      <c r="L882" s="444">
        <f t="shared" ca="1" si="80"/>
        <v>5227878.4993776912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5227878.4993776912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21749.926089157798</v>
      </c>
      <c r="L883" s="444">
        <f t="shared" ca="1" si="80"/>
        <v>5241732.1874870285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5241732.1874870285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21807.64978961337</v>
      </c>
      <c r="L884" s="444">
        <f t="shared" ca="1" si="80"/>
        <v>5255643.5992968222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5255643.5992968222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21865.61400548751</v>
      </c>
      <c r="L885" s="444">
        <f t="shared" ca="1" si="80"/>
        <v>5269612.9753224896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5269612.9753224896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21923.819738927788</v>
      </c>
      <c r="L886" s="444">
        <f t="shared" ca="1" si="80"/>
        <v>5283640.5570815979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5283640.5570815979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21982.267996257408</v>
      </c>
      <c r="L887" s="444">
        <f t="shared" ca="1" si="80"/>
        <v>5297726.587098035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5297726.587098035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22040.959787992564</v>
      </c>
      <c r="L888" s="444">
        <f t="shared" ca="1" si="80"/>
        <v>5311871.3089062078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5311871.3089062078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22099.896128859949</v>
      </c>
      <c r="L889" s="444">
        <f t="shared" ca="1" si="80"/>
        <v>5326074.9670552481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5326074.9670552481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22159.078037814284</v>
      </c>
      <c r="L890" s="444">
        <f t="shared" ca="1" si="80"/>
        <v>5340337.8071132423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5340337.8071132423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22218.506538055924</v>
      </c>
      <c r="L891" s="444">
        <f t="shared" ca="1" si="80"/>
        <v>5354660.0756714782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5354660.0756714782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22278.182657048575</v>
      </c>
      <c r="L892" s="444">
        <f t="shared" ca="1" si="80"/>
        <v>5369042.0203487072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5369042.0203487072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22338.10742653703</v>
      </c>
      <c r="L893" s="444">
        <f t="shared" ca="1" si="80"/>
        <v>5383483.8897954244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5383483.8897954244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22398.281882565017</v>
      </c>
      <c r="L894" s="444">
        <f t="shared" ca="1" si="80"/>
        <v>5397985.9336981699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5397985.9336981699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22458.707065493123</v>
      </c>
      <c r="L895" s="444">
        <f t="shared" ca="1" si="80"/>
        <v>5412548.4027838428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5412548.4027838428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22519.384020016761</v>
      </c>
      <c r="L896" s="444">
        <f t="shared" ca="1" si="80"/>
        <v>5427171.5488240393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5427171.5488240393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22580.313795184247</v>
      </c>
      <c r="L897" s="444">
        <f t="shared" ca="1" si="80"/>
        <v>5441855.6246394031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5441855.6246394031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22641.49744441493</v>
      </c>
      <c r="L898" s="444">
        <f t="shared" ca="1" si="80"/>
        <v>5456600.8841039976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5456600.8841039976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22702.936025517407</v>
      </c>
      <c r="L899" s="444">
        <f t="shared" ca="1" si="80"/>
        <v>5471407.5821496947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5471407.5821496947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22764.630600707809</v>
      </c>
      <c r="L900" s="444">
        <f t="shared" ca="1" si="80"/>
        <v>5486275.9747705823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5486275.9747705823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22826.582236628175</v>
      </c>
      <c r="L901" s="444">
        <f t="shared" ca="1" si="80"/>
        <v>5501206.3190273903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5501206.3190273903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22888.792004364877</v>
      </c>
      <c r="L902" s="444">
        <f t="shared" ca="1" si="80"/>
        <v>5516198.8730519349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5516198.8730519349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22951.260979467144</v>
      </c>
      <c r="L903" s="444">
        <f t="shared" ca="1" si="80"/>
        <v>5531253.8960515819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5531253.8960515819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23013.990241965676</v>
      </c>
      <c r="L904" s="444">
        <f t="shared" ca="1" si="80"/>
        <v>5546371.6483137272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5546371.6483137272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23076.980876391281</v>
      </c>
      <c r="L905" s="444">
        <f t="shared" ca="1" si="80"/>
        <v>5561552.3912102981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5561552.3912102981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23140.233971793659</v>
      </c>
      <c r="L906" s="444">
        <f t="shared" ca="1" si="80"/>
        <v>5576796.3872022713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5576796.3872022713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23203.750621760213</v>
      </c>
      <c r="L907" s="444">
        <f t="shared" ca="1" si="80"/>
        <v>5592103.8998442115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5592103.8998442115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23267.531924434963</v>
      </c>
      <c r="L908" s="444">
        <f t="shared" ca="1" si="80"/>
        <v>5607475.1937888265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5607475.1937888265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23331.578982537525</v>
      </c>
      <c r="L909" s="444">
        <f t="shared" ca="1" si="80"/>
        <v>5622910.5347915441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5622910.5347915441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23395.892903382184</v>
      </c>
      <c r="L910" s="444">
        <f t="shared" ca="1" si="80"/>
        <v>5638410.189715106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5638410.189715106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23460.474798897027</v>
      </c>
      <c r="L911" s="444">
        <f t="shared" ca="1" si="80"/>
        <v>5653974.4265341833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5653974.4265341833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23525.325785643181</v>
      </c>
      <c r="L912" s="444">
        <f t="shared" ca="1" si="80"/>
        <v>5669603.5143400067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5669603.5143400067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23590.44698483411</v>
      </c>
      <c r="L913" s="444">
        <f t="shared" ca="1" si="80"/>
        <v>5685297.7233450208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5685297.7233450208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23655.839522355003</v>
      </c>
      <c r="L914" s="444">
        <f t="shared" ca="1" si="80"/>
        <v>5701057.324887556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5701057.324887556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23721.504528782232</v>
      </c>
      <c r="L915" s="444">
        <f t="shared" ca="1" si="80"/>
        <v>5716882.5914365184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5716882.5914365184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23787.443139402909</v>
      </c>
      <c r="L916" s="444">
        <f t="shared" ca="1" si="80"/>
        <v>5732773.7965961015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5732773.7965961015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23853.656494234507</v>
      </c>
      <c r="L917" s="444">
        <f t="shared" ca="1" si="80"/>
        <v>5748731.2151105162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5748731.2151105162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23920.145738044568</v>
      </c>
      <c r="L918" s="444">
        <f t="shared" ca="1" si="80"/>
        <v>5764755.1228687409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5764755.1228687409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23986.912020370502</v>
      </c>
      <c r="L919" s="444">
        <f t="shared" ca="1" si="80"/>
        <v>5780845.7969092913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5780845.7969092913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24053.956495539464</v>
      </c>
      <c r="L920" s="444">
        <f t="shared" ca="1" si="80"/>
        <v>5797003.5154250106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5797003.5154250106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24121.280322688293</v>
      </c>
      <c r="L921" s="444">
        <f t="shared" ca="1" si="80"/>
        <v>5813228.5577678792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5813228.5577678792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24188.884665783578</v>
      </c>
      <c r="L922" s="444">
        <f t="shared" ca="1" si="80"/>
        <v>5829521.2044538427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5829521.2044538427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24256.77069364176</v>
      </c>
      <c r="L923" s="444">
        <f t="shared" ca="1" si="80"/>
        <v>5845881.7371676648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5845881.7371676648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24324.939579949354</v>
      </c>
      <c r="L924" s="444">
        <f t="shared" ca="1" si="80"/>
        <v>5862310.4387677945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5862310.4387677945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24393.392503283227</v>
      </c>
      <c r="L925" s="444">
        <f t="shared" ca="1" si="80"/>
        <v>5878807.5932912575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5878807.5932912575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24462.130647130991</v>
      </c>
      <c r="L926" s="444">
        <f t="shared" ca="1" si="80"/>
        <v>5895373.4859585688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5895373.4859585688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24531.155199911453</v>
      </c>
      <c r="L927" s="444">
        <f t="shared" ca="1" si="80"/>
        <v>5912008.4031786602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5912008.4031786602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24600.467354995166</v>
      </c>
      <c r="L928" s="444">
        <f t="shared" ca="1" si="80"/>
        <v>5928712.6325538354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5928712.6325538354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24670.068310725062</v>
      </c>
      <c r="L929" s="444">
        <f t="shared" ca="1" si="80"/>
        <v>5945486.4628847409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5945486.4628847409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24739.959270437172</v>
      </c>
      <c r="L930" s="444">
        <f t="shared" ca="1" si="80"/>
        <v>5962330.1841753582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5962330.1841753582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24810.14144248141</v>
      </c>
      <c r="L931" s="444">
        <f t="shared" ca="1" si="80"/>
        <v>5979244.0876380196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5979244.0876380196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24880.616040242498</v>
      </c>
      <c r="L932" s="444">
        <f t="shared" ca="1" si="80"/>
        <v>5996228.4656984424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5996228.4656984424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24951.384282160925</v>
      </c>
      <c r="L933" s="444">
        <f t="shared" ca="1" si="80"/>
        <v>6013283.612000783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6013283.612000783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25022.447391754013</v>
      </c>
      <c r="L934" s="444">
        <f t="shared" ca="1" si="80"/>
        <v>6030409.821412717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6030409.821412717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25093.806597637071</v>
      </c>
      <c r="L935" s="444">
        <f t="shared" ca="1" si="80"/>
        <v>6047607.390030534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6047607.390030534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25165.463133544643</v>
      </c>
      <c r="L936" s="444">
        <f t="shared" ca="1" si="80"/>
        <v>6064876.6151842587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6064876.6151842587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25237.418238351827</v>
      </c>
      <c r="L937" s="444">
        <f t="shared" ca="1" si="80"/>
        <v>6082217.7954427907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6082217.7954427907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25309.673156095712</v>
      </c>
      <c r="L938" s="444">
        <f t="shared" ca="1" si="80"/>
        <v>6099631.2306190664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6099631.2306190664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25382.229135996859</v>
      </c>
      <c r="L939" s="444">
        <f t="shared" ca="1" si="80"/>
        <v>6117117.2217752431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6117117.2217752431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25455.08743248093</v>
      </c>
      <c r="L940" s="444">
        <f t="shared" ca="1" si="80"/>
        <v>6134676.0712279044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6134676.0712279044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25528.249305200352</v>
      </c>
      <c r="L941" s="444">
        <f t="shared" ca="1" si="80"/>
        <v>6152308.0825532852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6152308.0825532852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25601.716019056104</v>
      </c>
      <c r="L942" s="444">
        <f t="shared" ca="1" si="80"/>
        <v>6170013.560592521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6170013.560592521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25675.488844219588</v>
      </c>
      <c r="L943" s="444">
        <f t="shared" ca="1" si="80"/>
        <v>6187792.8114569206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6187792.8114569206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25749.569056154585</v>
      </c>
      <c r="L944" s="444">
        <f t="shared" ca="1" si="80"/>
        <v>6205646.1425332548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6205646.1425332548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25823.957935639311</v>
      </c>
      <c r="L945" s="444">
        <f t="shared" ca="1" si="80"/>
        <v>6223573.8624890745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6223573.8624890745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25898.656768788562</v>
      </c>
      <c r="L946" s="444">
        <f t="shared" ca="1" si="80"/>
        <v>6241576.2812780431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6241576.2812780431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25973.666847075929</v>
      </c>
      <c r="L947" s="444">
        <f t="shared" ca="1" si="80"/>
        <v>6259653.7101452993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6259653.7101452993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26048.989467356165</v>
      </c>
      <c r="L948" s="444">
        <f t="shared" ca="1" si="80"/>
        <v>6277806.4616328357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6277806.4616328357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26124.625931887564</v>
      </c>
      <c r="L949" s="444">
        <f t="shared" ca="1" si="80"/>
        <v>6296034.8495849036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6296034.8495849036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26200.577548354515</v>
      </c>
      <c r="L950" s="444">
        <f t="shared" ca="1" si="80"/>
        <v>6314339.1891534384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6314339.1891534384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26276.845629890078</v>
      </c>
      <c r="L951" s="444">
        <f t="shared" ca="1" si="80"/>
        <v>6332719.7968035089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6332719.7968035089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26353.431495098703</v>
      </c>
      <c r="L952" s="444">
        <f t="shared" ca="1" si="80"/>
        <v>6351176.9903187873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6351176.9903187873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26430.336468079029</v>
      </c>
      <c r="L953" s="444">
        <f t="shared" ca="1" si="80"/>
        <v>6369711.0888070464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6369711.0888070464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26507.561878446777</v>
      </c>
      <c r="L954" s="444">
        <f t="shared" ca="1" si="80"/>
        <v>6388322.4127056729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6388322.4127056729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26585.109061357722</v>
      </c>
      <c r="L955" s="444">
        <f t="shared" ca="1" si="80"/>
        <v>6407011.2837872105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6407011.2837872105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26662.979357530792</v>
      </c>
      <c r="L956" s="444">
        <f t="shared" ca="1" si="80"/>
        <v>6425778.0251649208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6425778.0251649208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26741.174113271252</v>
      </c>
      <c r="L957" s="444">
        <f t="shared" ca="1" si="80"/>
        <v>6444622.9612983717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6444622.9612983717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26819.694680493965</v>
      </c>
      <c r="L958" s="444">
        <f t="shared" ca="1" si="80"/>
        <v>6463546.4179990459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6463546.4179990459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26898.542416746775</v>
      </c>
      <c r="L959" s="444">
        <f t="shared" ca="1" si="80"/>
        <v>6482548.7224359727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6482548.7224359727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26977.718685233969</v>
      </c>
      <c r="L960" s="444">
        <f t="shared" ca="1" si="80"/>
        <v>6501630.2031413866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6501630.2031413866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27057.22485483986</v>
      </c>
      <c r="L961" s="444">
        <f t="shared" ca="1" si="80"/>
        <v>6520791.1900164066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6520791.1900164066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27137.062300152444</v>
      </c>
      <c r="L962" s="444">
        <f t="shared" ca="1" si="80"/>
        <v>6540032.0143367387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6540032.0143367387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27217.232401487159</v>
      </c>
      <c r="L963" s="444">
        <f t="shared" ca="1" si="80"/>
        <v>6559353.0087584062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6559353.0087584062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27297.736544910775</v>
      </c>
      <c r="L964" s="444">
        <f t="shared" ca="1" si="80"/>
        <v>6578754.507323497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6578754.507323497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27378.576122265324</v>
      </c>
      <c r="L965" s="444">
        <f t="shared" ca="1" si="80"/>
        <v>6598236.8454659423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6598236.8454659423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27459.752531192171</v>
      </c>
      <c r="L966" s="444">
        <f t="shared" ca="1" si="80"/>
        <v>6617800.3600173146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6617800.3600173146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27541.26717515623</v>
      </c>
      <c r="L967" s="444">
        <f t="shared" ca="1" si="80"/>
        <v>6637445.3892126512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6637445.3892126512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27623.121463470128</v>
      </c>
      <c r="L968" s="444">
        <f t="shared" ca="1" si="80"/>
        <v>6657172.2726963013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6657172.2726963013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27705.316811318673</v>
      </c>
      <c r="L969" s="444">
        <f t="shared" ca="1" si="80"/>
        <v>6676981.3515277999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6676981.3515277999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27787.854639783251</v>
      </c>
      <c r="L970" s="444">
        <f t="shared" ca="1" si="80"/>
        <v>6696872.9681877634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6696872.9681877634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27870.736375866432</v>
      </c>
      <c r="L971" s="444">
        <f t="shared" ca="1" si="80"/>
        <v>6716847.4665838098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6716847.4665838098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27953.963452516622</v>
      </c>
      <c r="L972" s="444">
        <f t="shared" ca="1" si="80"/>
        <v>6736905.1920565069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6736905.1920565069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28037.53730865286</v>
      </c>
      <c r="L973" s="444">
        <f t="shared" ca="1" si="80"/>
        <v>6757046.4913853398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6757046.4913853398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28121.459389189669</v>
      </c>
      <c r="L974" s="444">
        <f t="shared" ca="1" si="80"/>
        <v>6777271.712794709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6777271.712794709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28205.73114506204</v>
      </c>
      <c r="L975" s="444">
        <f t="shared" ca="1" si="80"/>
        <v>6797581.2059599515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6797581.2059599515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28290.354033250547</v>
      </c>
      <c r="L976" s="444">
        <f t="shared" ca="1" si="80"/>
        <v>6817975.3220133819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6817975.3220133819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28375.329516806509</v>
      </c>
      <c r="L977" s="444">
        <f t="shared" ca="1" si="80"/>
        <v>6838454.4135503685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6838454.4135503685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28460.659064877284</v>
      </c>
      <c r="L978" s="444">
        <f t="shared" ca="1" si="80"/>
        <v>6859018.8346354254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6859018.8346354254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28546.34415273169</v>
      </c>
      <c r="L979" s="444">
        <f t="shared" ca="1" si="80"/>
        <v>6879668.9408083372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6879668.9408083372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28632.386261785487</v>
      </c>
      <c r="L980" s="444">
        <f t="shared" ca="1" si="80"/>
        <v>6900405.0890903026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6900405.0890903026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28718.786879627009</v>
      </c>
      <c r="L981" s="444">
        <f t="shared" ca="1" si="80"/>
        <v>6921227.6379901096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6921227.6379901096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28805.547500042871</v>
      </c>
      <c r="L982" s="444">
        <f t="shared" ca="1" si="80"/>
        <v>6942136.9475103328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6942136.9475103328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28892.669623043803</v>
      </c>
      <c r="L983" s="444">
        <f t="shared" ca="1" si="80"/>
        <v>6963133.3791535562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6963133.3791535562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28980.154754890569</v>
      </c>
      <c r="L984" s="444">
        <f t="shared" ca="1" si="80"/>
        <v>6984217.2959286263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6984217.2959286263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29068.004408120021</v>
      </c>
      <c r="L985" s="444">
        <f t="shared" ca="1" si="80"/>
        <v>7005389.0623569265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7005389.0623569265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29156.220101571282</v>
      </c>
      <c r="L986" s="444">
        <f t="shared" ca="1" si="80"/>
        <v>7026649.0444786781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7026649.0444786781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29244.803360411908</v>
      </c>
      <c r="L987" s="444">
        <f t="shared" ca="1" si="80"/>
        <v>7047997.60985927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7047997.60985927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29333.755716164378</v>
      </c>
      <c r="L988" s="444">
        <f t="shared" ca="1" si="80"/>
        <v>7069435.1275956146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7069435.1275956146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29423.078706732475</v>
      </c>
      <c r="L989" s="444">
        <f t="shared" ca="1" si="80"/>
        <v>7090961.9683225267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7090961.9683225267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29512.773876427949</v>
      </c>
      <c r="L990" s="444">
        <f t="shared" ca="1" si="80"/>
        <v>7112578.5042191343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7112578.5042191343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29602.842775997146</v>
      </c>
      <c r="L991" s="444">
        <f t="shared" ca="1" si="80"/>
        <v>7134285.1090153111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7134285.1090153111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29693.286962647875</v>
      </c>
      <c r="L992" s="444">
        <f t="shared" ca="1" si="80"/>
        <v>7156082.157998139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7156082.157998139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29784.108000076325</v>
      </c>
      <c r="L993" s="444">
        <f t="shared" ca="1" si="80"/>
        <v>7177970.0280183954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7177970.0280183954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29875.307458494066</v>
      </c>
      <c r="L994" s="444">
        <f t="shared" ca="1" si="80"/>
        <v>7199949.0974970693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7199949.0974970693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29966.88691465521</v>
      </c>
      <c r="L995" s="444">
        <f t="shared" ca="1" si="80"/>
        <v>7222019.7464319048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7222019.7464319048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30058.847951883687</v>
      </c>
      <c r="L996" s="444">
        <f t="shared" ca="1" si="80"/>
        <v>7244182.3564039683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7244182.3564039683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30151.192160100618</v>
      </c>
      <c r="L997" s="444">
        <f t="shared" ca="1" si="80"/>
        <v>7266437.310584249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7266437.310584249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30243.921135851786</v>
      </c>
      <c r="L998" s="444">
        <f t="shared" ca="1" si="80"/>
        <v>7288784.9937402811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7288784.9937402811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30337.03648233525</v>
      </c>
      <c r="L999" s="444">
        <f t="shared" ca="1" si="80"/>
        <v>7311225.7922427962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7311225.7922427962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30430.539809429072</v>
      </c>
      <c r="L1000" s="444">
        <f t="shared" ca="1" si="80"/>
        <v>7333760.0940724052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7333760.0940724052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30524.432733719106</v>
      </c>
      <c r="L1001" s="444">
        <f t="shared" ca="1" si="80"/>
        <v>7356388.2888263045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7356388.2888263045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30618.716878527019</v>
      </c>
      <c r="L1002" s="444">
        <f t="shared" ca="1" si="80"/>
        <v>7379110.7677250113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7379110.7677250113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30713.393873938294</v>
      </c>
      <c r="L1003" s="444">
        <f t="shared" ca="1" si="80"/>
        <v>7401927.9236191297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7401927.9236191297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30808.465356830457</v>
      </c>
      <c r="L1004" s="444">
        <f t="shared" ca="1" si="80"/>
        <v>7424840.1509961402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7424840.1509961402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30903.932970901336</v>
      </c>
      <c r="L1005" s="444">
        <f t="shared" ca="1" si="80"/>
        <v>7447847.8459872212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7447847.8459872212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30999.798366697501</v>
      </c>
      <c r="L1006" s="444">
        <f t="shared" ca="1" si="80"/>
        <v>7470951.4063740987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7470951.4063740987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31096.063201642828</v>
      </c>
      <c r="L1007" s="444">
        <f t="shared" ca="1" si="80"/>
        <v>7494151.2315959213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7494151.2315959213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31192.729140067087</v>
      </c>
      <c r="L1008" s="444">
        <f t="shared" ca="1" si="80"/>
        <v>7517447.7227561688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7517447.7227561688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31289.797853234781</v>
      </c>
      <c r="L1009" s="444">
        <f t="shared" ca="1" si="80"/>
        <v>7540841.282629584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7540841.282629584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31387.27101937402</v>
      </c>
      <c r="L1010" s="444">
        <f t="shared" ca="1" si="80"/>
        <v>7564332.315669138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7564332.315669138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31485.150323705497</v>
      </c>
      <c r="L1011" s="444">
        <f t="shared" ca="1" si="80"/>
        <v>7587921.2280130237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7587921.2280130237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31583.437458471682</v>
      </c>
      <c r="L1012" s="444">
        <f t="shared" ca="1" si="80"/>
        <v>7611608.4274916751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7611608.4274916751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31682.134122966061</v>
      </c>
      <c r="L1013" s="444">
        <f t="shared" ca="1" si="80"/>
        <v>7635394.323634821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7635394.323634821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31781.242023562503</v>
      </c>
      <c r="L1014" s="444">
        <f t="shared" ca="1" si="80"/>
        <v>7659279.3276785631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7659279.3276785631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31880.762873744767</v>
      </c>
      <c r="L1015" s="444">
        <f t="shared" ca="1" si="80"/>
        <v>7683263.8525724877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7683263.8525724877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31980.698394136114</v>
      </c>
      <c r="L1016" s="444">
        <f t="shared" ca="1" si="80"/>
        <v>7707348.3129868042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7707348.3129868042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32081.0503125291</v>
      </c>
      <c r="L1017" s="444">
        <f t="shared" ca="1" si="80"/>
        <v>7731533.1253195135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7731533.1253195135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32181.820363915391</v>
      </c>
      <c r="L1018" s="444">
        <f t="shared" ca="1" si="80"/>
        <v>7755818.707703609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7755818.707703609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32283.010290515787</v>
      </c>
      <c r="L1019" s="444">
        <f t="shared" ca="1" si="80"/>
        <v>7780205.4800143046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7780205.4800143046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32384.621841810353</v>
      </c>
      <c r="L1020" s="444">
        <f t="shared" ca="1" si="80"/>
        <v>7804693.8638762953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7804693.8638762953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32486.656774568644</v>
      </c>
      <c r="L1021" s="444">
        <f t="shared" ca="1" si="80"/>
        <v>7829284.2826710436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7829284.2826710436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32589.116852880099</v>
      </c>
      <c r="L1022" s="444">
        <f t="shared" ca="1" si="80"/>
        <v>7853977.1615441041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7853977.1615441041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32692.003848184522</v>
      </c>
      <c r="L1023" s="444">
        <f t="shared" ca="1" si="80"/>
        <v>7878772.9274124689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7878772.9274124689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32795.319539302705</v>
      </c>
      <c r="L1024" s="444">
        <f t="shared" ca="1" si="80"/>
        <v>7903672.0089719519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7903672.0089719519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32899.065712467222</v>
      </c>
      <c r="L1025" s="444">
        <f t="shared" ca="1" si="80"/>
        <v>7928674.8367045987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7928674.8367045987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33003.244161353243</v>
      </c>
      <c r="L1026" s="444">
        <f t="shared" ca="1" si="80"/>
        <v>7953781.8428861322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7953781.8428861322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33107.856687109634</v>
      </c>
      <c r="L1027" s="444">
        <f t="shared" ca="1" si="80"/>
        <v>7978993.4615934221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7978993.4615934221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33212.905098390009</v>
      </c>
      <c r="L1028" s="444">
        <f t="shared" ref="L1028:L1282" ca="1" si="106">I1028-J1028+K1028</f>
        <v>8004310.1287119919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8004310.1287119919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33318.391211384049</v>
      </c>
      <c r="L1029" s="444">
        <f t="shared" ca="1" si="106"/>
        <v>8029732.2819435559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8029732.2819435559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33424.316849848896</v>
      </c>
      <c r="L1030" s="444">
        <f t="shared" ca="1" si="106"/>
        <v>8055260.3608135851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8055260.3608135851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33530.683845140687</v>
      </c>
      <c r="L1031" s="444">
        <f t="shared" ca="1" si="106"/>
        <v>8080894.8066789061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8080894.8066789061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33637.494036246193</v>
      </c>
      <c r="L1032" s="444">
        <f t="shared" ca="1" si="106"/>
        <v>8106636.0627353322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8106636.0627353322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33744.749269814631</v>
      </c>
      <c r="L1033" s="444">
        <f t="shared" ca="1" si="106"/>
        <v>8132484.5740253264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8132484.5740253264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33852.45140018961</v>
      </c>
      <c r="L1034" s="444">
        <f t="shared" ca="1" si="106"/>
        <v>8158440.7874456961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8158440.7874456961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33960.602289441144</v>
      </c>
      <c r="L1035" s="444">
        <f t="shared" ca="1" si="106"/>
        <v>8184505.1517553171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8184505.1517553171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34069.203807397906</v>
      </c>
      <c r="L1036" s="444">
        <f t="shared" ca="1" si="106"/>
        <v>8210678.1175828949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8210678.1175828949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34178.257831679475</v>
      </c>
      <c r="L1037" s="444">
        <f t="shared" ca="1" si="106"/>
        <v>8236960.1374347545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8236960.1374347545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34287.76624772889</v>
      </c>
      <c r="L1038" s="444">
        <f t="shared" ca="1" si="106"/>
        <v>8263351.6657026634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8263351.6657026634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34397.730948845179</v>
      </c>
      <c r="L1039" s="444">
        <f t="shared" ca="1" si="106"/>
        <v>8289853.1586716883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8289853.1586716883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34508.153836216123</v>
      </c>
      <c r="L1040" s="444">
        <f t="shared" ca="1" si="106"/>
        <v>8316465.0745280841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8316465.0745280841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34619.036818951106</v>
      </c>
      <c r="L1041" s="444">
        <f t="shared" ca="1" si="106"/>
        <v>8343187.8733672155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8343187.8733672155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34730.381814114146</v>
      </c>
      <c r="L1042" s="444">
        <f t="shared" ca="1" si="106"/>
        <v>8370022.0172015093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8370022.0172015093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34842.190746757042</v>
      </c>
      <c r="L1043" s="444">
        <f t="shared" ca="1" si="106"/>
        <v>8396967.9699684456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8396967.9699684456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34954.465549952605</v>
      </c>
      <c r="L1044" s="444">
        <f t="shared" ca="1" si="106"/>
        <v>8424026.1975385789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8424026.1975385789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35067.20816482816</v>
      </c>
      <c r="L1045" s="444">
        <f t="shared" ca="1" si="106"/>
        <v>8451197.1677235868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8451197.1677235868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35180.420540599029</v>
      </c>
      <c r="L1046" s="444">
        <f t="shared" ca="1" si="106"/>
        <v>8478481.3502843659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8478481.3502843659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35294.104634602278</v>
      </c>
      <c r="L1047" s="444">
        <f t="shared" ca="1" si="106"/>
        <v>8505879.2169391476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8505879.2169391476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35408.262412330529</v>
      </c>
      <c r="L1048" s="444">
        <f t="shared" ca="1" si="106"/>
        <v>8533391.2413716577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8533391.2413716577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35522.895847465988</v>
      </c>
      <c r="L1049" s="444">
        <f t="shared" ca="1" si="106"/>
        <v>8561017.8992393035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8561017.8992393035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35638.006921914515</v>
      </c>
      <c r="L1050" s="444">
        <f t="shared" ca="1" si="106"/>
        <v>8588759.6681813989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8588759.6681813989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35753.59762583991</v>
      </c>
      <c r="L1051" s="444">
        <f t="shared" ca="1" si="106"/>
        <v>8616617.0278274193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8616617.0278274193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35869.66995769833</v>
      </c>
      <c r="L1052" s="444">
        <f t="shared" ca="1" si="106"/>
        <v>8644590.4598052986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8644590.4598052986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35986.225924272825</v>
      </c>
      <c r="L1053" s="444">
        <f t="shared" ca="1" si="106"/>
        <v>8672680.4477497507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8672680.4477497507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36103.267540708046</v>
      </c>
      <c r="L1054" s="444">
        <f t="shared" ca="1" si="106"/>
        <v>8700887.4773106389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8700887.4773106389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36220.796830545078</v>
      </c>
      <c r="L1055" s="444">
        <f t="shared" ca="1" si="106"/>
        <v>8729212.0361613631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8729212.0361613631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36338.815825756428</v>
      </c>
      <c r="L1056" s="444">
        <f t="shared" ca="1" si="106"/>
        <v>8757654.6140072998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8757654.6140072998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36457.326566781165</v>
      </c>
      <c r="L1057" s="444">
        <f t="shared" ca="1" si="106"/>
        <v>8786215.7025942616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8786215.7025942616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36576.331102560172</v>
      </c>
      <c r="L1058" s="444">
        <f t="shared" ca="1" si="106"/>
        <v>8814895.795717001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8814895.795717001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36695.831490571589</v>
      </c>
      <c r="L1059" s="444">
        <f t="shared" ca="1" si="106"/>
        <v>8843695.3892277516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8843695.3892277516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36815.829796866383</v>
      </c>
      <c r="L1060" s="444">
        <f t="shared" ca="1" si="106"/>
        <v>8872614.9810447972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8872614.9810447972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36936.328096104073</v>
      </c>
      <c r="L1061" s="444">
        <f t="shared" ca="1" si="106"/>
        <v>8901655.071161082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8901655.071161082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37057.328471588589</v>
      </c>
      <c r="L1062" s="444">
        <f t="shared" ca="1" si="106"/>
        <v>8930816.16165285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8930816.16165285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37178.833015304292</v>
      </c>
      <c r="L1063" s="444">
        <f t="shared" ca="1" si="106"/>
        <v>8960098.756688334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8960098.756688334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37300.843827952143</v>
      </c>
      <c r="L1064" s="444">
        <f t="shared" ca="1" si="106"/>
        <v>8989503.3625364657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8989503.3625364657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37423.363018986027</v>
      </c>
      <c r="L1065" s="444">
        <f t="shared" ca="1" si="106"/>
        <v>9019030.4875756316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9019030.4875756316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37546.392706649218</v>
      </c>
      <c r="L1066" s="444">
        <f t="shared" ca="1" si="106"/>
        <v>9048680.642302461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9048680.642302461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37669.935018011005</v>
      </c>
      <c r="L1067" s="444">
        <f t="shared" ca="1" si="106"/>
        <v>9078454.3393406514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9078454.3393406514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37793.992089003463</v>
      </c>
      <c r="L1068" s="444">
        <f t="shared" ca="1" si="106"/>
        <v>9108352.0934498347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9108352.0934498347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37918.566064458391</v>
      </c>
      <c r="L1069" s="444">
        <f t="shared" ca="1" si="106"/>
        <v>9138374.4215344731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9138374.4215344731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38043.659098144388</v>
      </c>
      <c r="L1070" s="444">
        <f t="shared" ca="1" si="106"/>
        <v>9168521.8426527977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9168521.8426527977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38169.27335280407</v>
      </c>
      <c r="L1071" s="444">
        <f t="shared" ca="1" si="106"/>
        <v>9198794.8780257814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9198794.8780257814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38295.411000191503</v>
      </c>
      <c r="L1072" s="444">
        <f t="shared" ca="1" si="106"/>
        <v>9229194.0510461535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9229194.0510461535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38422.074221109724</v>
      </c>
      <c r="L1073" s="444">
        <f t="shared" ca="1" si="106"/>
        <v>9259719.8872874435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9259719.8872874435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38549.265205448428</v>
      </c>
      <c r="L1074" s="444">
        <f t="shared" ca="1" si="106"/>
        <v>9290372.914513072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9290372.914513072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38676.986152221885</v>
      </c>
      <c r="L1075" s="444">
        <f t="shared" ca="1" si="106"/>
        <v>9321153.6626854744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9321153.6626854744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38805.239269606893</v>
      </c>
      <c r="L1076" s="444">
        <f t="shared" ca="1" si="106"/>
        <v>9352062.6639752612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9352062.6639752612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38934.026774981001</v>
      </c>
      <c r="L1077" s="444">
        <f t="shared" ca="1" si="106"/>
        <v>9383100.4527704213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9383100.4527704213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39063.350894960837</v>
      </c>
      <c r="L1078" s="444">
        <f t="shared" ca="1" si="106"/>
        <v>9414267.5656855628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9414267.5656855628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39193.213865440594</v>
      </c>
      <c r="L1079" s="444">
        <f t="shared" ca="1" si="106"/>
        <v>9445564.5415711831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9445564.5415711831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39323.617931630681</v>
      </c>
      <c r="L1080" s="444">
        <f t="shared" ca="1" si="106"/>
        <v>9476991.9215229936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9476991.9215229936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39454.565348096556</v>
      </c>
      <c r="L1081" s="444">
        <f t="shared" ca="1" si="106"/>
        <v>9508550.2488912698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9508550.2488912698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39586.058378797708</v>
      </c>
      <c r="L1082" s="444">
        <f t="shared" ca="1" si="106"/>
        <v>9540240.0692902468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9540240.0692902468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39718.099297126777</v>
      </c>
      <c r="L1083" s="444">
        <f t="shared" ca="1" si="106"/>
        <v>9572061.9306075536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9572061.9306075536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39850.690385948888</v>
      </c>
      <c r="L1084" s="444">
        <f t="shared" ca="1" si="106"/>
        <v>9604016.3830136824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9604016.3830136824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39983.833937641095</v>
      </c>
      <c r="L1085" s="444">
        <f t="shared" ca="1" si="106"/>
        <v>9636103.9789715037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9636103.9789715037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40117.532254132013</v>
      </c>
      <c r="L1086" s="444">
        <f t="shared" ca="1" si="106"/>
        <v>9668325.2732458152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9668325.2732458152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40251.787646941644</v>
      </c>
      <c r="L1087" s="444">
        <f t="shared" ca="1" si="106"/>
        <v>9700680.822912937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9700680.822912937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40386.602437221321</v>
      </c>
      <c r="L1088" s="444">
        <f t="shared" ca="1" si="106"/>
        <v>9733171.1873703375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9733171.1873703375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40521.97895579382</v>
      </c>
      <c r="L1089" s="444">
        <f t="shared" ca="1" si="106"/>
        <v>9765796.9283463117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9765796.9283463117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40657.919543193711</v>
      </c>
      <c r="L1090" s="444">
        <f t="shared" ca="1" si="106"/>
        <v>9798558.6099096853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9798558.6099096853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40794.426549707772</v>
      </c>
      <c r="L1091" s="444">
        <f t="shared" ca="1" si="106"/>
        <v>9831456.7984795738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9831456.7984795738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40931.502335415644</v>
      </c>
      <c r="L1092" s="444">
        <f t="shared" ca="1" si="106"/>
        <v>9864492.06283517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9864492.06283517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41069.149270230628</v>
      </c>
      <c r="L1093" s="444">
        <f t="shared" ca="1" si="106"/>
        <v>9897664.9741255809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9897664.9741255809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41207.369733940672</v>
      </c>
      <c r="L1094" s="444">
        <f t="shared" ca="1" si="106"/>
        <v>9930976.1058797017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9930976.1058797017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41346.166116249507</v>
      </c>
      <c r="L1095" s="444">
        <f t="shared" ca="1" si="106"/>
        <v>9964426.0340161305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9964426.0340161305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41485.540816817957</v>
      </c>
      <c r="L1096" s="444">
        <f t="shared" ca="1" si="106"/>
        <v>9998015.3368531279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9998015.3368531279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41625.496245305447</v>
      </c>
      <c r="L1097" s="444">
        <f t="shared" ca="1" si="106"/>
        <v>10031744.595118614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10031744.595118614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41766.034821411638</v>
      </c>
      <c r="L1098" s="444">
        <f t="shared" ca="1" si="106"/>
        <v>10065614.391960206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10065614.391960206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41907.158974918275</v>
      </c>
      <c r="L1099" s="444">
        <f t="shared" ca="1" si="106"/>
        <v>10099625.312955303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10099625.312955303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42048.87114573118</v>
      </c>
      <c r="L1100" s="444">
        <f t="shared" ca="1" si="106"/>
        <v>10133777.946121214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10133777.946121214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42191.173783922473</v>
      </c>
      <c r="L1101" s="444">
        <f t="shared" ca="1" si="106"/>
        <v>10168072.881925317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10168072.881925317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42334.069349772901</v>
      </c>
      <c r="L1102" s="444">
        <f t="shared" ca="1" si="106"/>
        <v>10202510.71329527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10202510.71329527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42477.560313814371</v>
      </c>
      <c r="L1103" s="444">
        <f t="shared" ca="1" si="106"/>
        <v>10237092.035629265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10237092.035629265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42621.649156872685</v>
      </c>
      <c r="L1104" s="444">
        <f t="shared" ca="1" si="106"/>
        <v>10271817.446806317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10271817.446806317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42766.338370110403</v>
      </c>
      <c r="L1105" s="444">
        <f t="shared" ca="1" si="106"/>
        <v>10306687.547196608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10306687.547196608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42911.63045506995</v>
      </c>
      <c r="L1106" s="444">
        <f t="shared" ca="1" si="106"/>
        <v>10341702.939671857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10341702.939671857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43057.527923716822</v>
      </c>
      <c r="L1107" s="444">
        <f t="shared" ca="1" si="106"/>
        <v>10376864.229615754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10376864.229615754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43204.033298483053</v>
      </c>
      <c r="L1108" s="444">
        <f t="shared" ca="1" si="106"/>
        <v>10412172.024934417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10412172.024934417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43351.149112310821</v>
      </c>
      <c r="L1109" s="444">
        <f t="shared" ca="1" si="106"/>
        <v>10447626.936066907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10447626.936066907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43498.877908696195</v>
      </c>
      <c r="L1110" s="444">
        <f t="shared" ca="1" si="106"/>
        <v>10483229.575995782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10483229.575995782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43647.22224173318</v>
      </c>
      <c r="L1111" s="444">
        <f t="shared" ca="1" si="106"/>
        <v>10518980.560257696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10518980.560257696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43796.184676157813</v>
      </c>
      <c r="L1112" s="444">
        <f t="shared" ca="1" si="106"/>
        <v>10554880.506954033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10554880.506954033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43945.767787392557</v>
      </c>
      <c r="L1113" s="444">
        <f t="shared" ca="1" si="106"/>
        <v>10590930.036761606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10590930.036761606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44095.974161590777</v>
      </c>
      <c r="L1114" s="444">
        <f t="shared" ca="1" si="106"/>
        <v>10627129.772943377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10627129.772943377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44246.806395681488</v>
      </c>
      <c r="L1115" s="444">
        <f t="shared" ca="1" si="106"/>
        <v>10663480.341359239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10663480.341359239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44398.267097414246</v>
      </c>
      <c r="L1116" s="444">
        <f t="shared" ca="1" si="106"/>
        <v>10699982.370476833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10699982.370476833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44550.358885404217</v>
      </c>
      <c r="L1117" s="444">
        <f t="shared" ca="1" si="106"/>
        <v>10736636.491382416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10736636.491382416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44703.084389177486</v>
      </c>
      <c r="L1118" s="444">
        <f t="shared" ca="1" si="106"/>
        <v>10773443.337791774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10773443.337791774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44856.446249216475</v>
      </c>
      <c r="L1119" s="444">
        <f t="shared" ca="1" si="106"/>
        <v>10810403.546061171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10810403.546061171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45010.447117005628</v>
      </c>
      <c r="L1120" s="444">
        <f t="shared" ca="1" si="106"/>
        <v>10847517.755198358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10847517.755198358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45165.089655077238</v>
      </c>
      <c r="L1121" s="444">
        <f t="shared" ca="1" si="106"/>
        <v>10884786.606873615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10884786.606873615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45320.376537057477</v>
      </c>
      <c r="L1122" s="444">
        <f t="shared" ca="1" si="106"/>
        <v>10922210.745430851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10922210.745430851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45476.310447712633</v>
      </c>
      <c r="L1123" s="444">
        <f t="shared" ca="1" si="106"/>
        <v>10959790.817898745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10959790.817898745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45632.894082995517</v>
      </c>
      <c r="L1124" s="444">
        <f t="shared" ca="1" si="106"/>
        <v>10997527.47400192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10997527.47400192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45790.130150092082</v>
      </c>
      <c r="L1125" s="444">
        <f t="shared" ca="1" si="106"/>
        <v>11035421.366172193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11035421.366172193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45948.021367468216</v>
      </c>
      <c r="L1126" s="444">
        <f t="shared" ca="1" si="106"/>
        <v>11073473.149559841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11073473.149559841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46106.570464916753</v>
      </c>
      <c r="L1127" s="444">
        <f t="shared" ca="1" si="106"/>
        <v>11111683.482044937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11111683.482044937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46265.780183604656</v>
      </c>
      <c r="L1128" s="444">
        <f t="shared" ca="1" si="106"/>
        <v>11150053.024248721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11150053.024248721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46425.653276120422</v>
      </c>
      <c r="L1129" s="444">
        <f t="shared" ca="1" si="106"/>
        <v>11188582.439545022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11188582.439545022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46586.192506521678</v>
      </c>
      <c r="L1130" s="444">
        <f t="shared" ca="1" si="106"/>
        <v>11227272.394071724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11227272.394071724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46747.400650382937</v>
      </c>
      <c r="L1131" s="444">
        <f t="shared" ca="1" si="106"/>
        <v>11266123.556742286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11266123.556742286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46909.28049484361</v>
      </c>
      <c r="L1132" s="444">
        <f t="shared" ca="1" si="106"/>
        <v>11305136.599257309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11305136.599257309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47071.834838656207</v>
      </c>
      <c r="L1133" s="444">
        <f t="shared" ca="1" si="106"/>
        <v>11344312.196116146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11344312.196116146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47235.066492234691</v>
      </c>
      <c r="L1134" s="444">
        <f t="shared" ca="1" si="106"/>
        <v>11383651.024628561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11383651.024628561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47398.978277703085</v>
      </c>
      <c r="L1135" s="444">
        <f t="shared" ca="1" si="106"/>
        <v>11423153.764926445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11423153.764926445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47563.573028944273</v>
      </c>
      <c r="L1136" s="444">
        <f t="shared" ca="1" si="106"/>
        <v>11462821.099975569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11462821.099975569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47728.853591648956</v>
      </c>
      <c r="L1137" s="444">
        <f t="shared" ca="1" si="106"/>
        <v>11502653.715587398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11502653.715587398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47894.822823364906</v>
      </c>
      <c r="L1138" s="444">
        <f t="shared" ca="1" si="106"/>
        <v>11542652.300430942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11542652.300430942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48061.483593546342</v>
      </c>
      <c r="L1139" s="444">
        <f t="shared" ca="1" si="106"/>
        <v>11582817.546044668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11582817.546044668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48228.838783603533</v>
      </c>
      <c r="L1140" s="444">
        <f t="shared" ca="1" si="106"/>
        <v>11623150.146848451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11623150.146848451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48396.891286952632</v>
      </c>
      <c r="L1141" s="444">
        <f t="shared" ca="1" si="106"/>
        <v>11663650.800155584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11663650.800155584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48565.644009065683</v>
      </c>
      <c r="L1142" s="444">
        <f t="shared" ca="1" si="106"/>
        <v>11704320.206184829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11704320.206184829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48735.099867520868</v>
      </c>
      <c r="L1143" s="444">
        <f t="shared" ca="1" si="106"/>
        <v>11745159.06807253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11745159.06807253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48905.261792052959</v>
      </c>
      <c r="L1144" s="444">
        <f t="shared" ca="1" si="106"/>
        <v>11786168.091884762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11786168.091884762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49076.132724603922</v>
      </c>
      <c r="L1145" s="444">
        <f t="shared" ca="1" si="106"/>
        <v>11827347.986629546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11827347.986629546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49247.715619373856</v>
      </c>
      <c r="L1146" s="444">
        <f t="shared" ca="1" si="106"/>
        <v>11868699.4642691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11868699.4642691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49420.013442871998</v>
      </c>
      <c r="L1147" s="444">
        <f t="shared" ca="1" si="106"/>
        <v>11910223.239732152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11910223.239732152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49593.029173968047</v>
      </c>
      <c r="L1148" s="444">
        <f t="shared" ca="1" si="106"/>
        <v>11951920.0309263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11951920.0309263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49766.765803943665</v>
      </c>
      <c r="L1149" s="444">
        <f t="shared" ca="1" si="106"/>
        <v>11993790.558750425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11993790.558750425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49941.226336544183</v>
      </c>
      <c r="L1150" s="444">
        <f t="shared" ca="1" si="106"/>
        <v>12035835.547107149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12035835.547107149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50116.413788030535</v>
      </c>
      <c r="L1151" s="444">
        <f t="shared" ca="1" si="106"/>
        <v>12078055.722915359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12078055.722915359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50292.331187231408</v>
      </c>
      <c r="L1152" s="444">
        <f t="shared" ca="1" si="106"/>
        <v>12120451.81612277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12120451.81612277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50468.981575595622</v>
      </c>
      <c r="L1153" s="444">
        <f t="shared" ca="1" si="106"/>
        <v>12163024.559718546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12163024.559718546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50646.368007244688</v>
      </c>
      <c r="L1154" s="444">
        <f t="shared" ca="1" si="106"/>
        <v>12205774.68974597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12205774.68974597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50824.493549025625</v>
      </c>
      <c r="L1155" s="444">
        <f t="shared" ca="1" si="106"/>
        <v>12248702.945315177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12248702.945315177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51003.361280563986</v>
      </c>
      <c r="L1156" s="444">
        <f t="shared" ca="1" si="106"/>
        <v>12291810.068615921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12291810.068615921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51182.974294317086</v>
      </c>
      <c r="L1157" s="444">
        <f t="shared" ca="1" si="106"/>
        <v>12335096.804930419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12335096.804930419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51363.335695627495</v>
      </c>
      <c r="L1158" s="444">
        <f t="shared" ca="1" si="106"/>
        <v>12378563.902646227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12378563.902646227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51544.448602776698</v>
      </c>
      <c r="L1159" s="444">
        <f t="shared" ca="1" si="106"/>
        <v>12422212.113269184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12422212.113269184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51726.316147039019</v>
      </c>
      <c r="L1160" s="444">
        <f t="shared" ca="1" si="106"/>
        <v>12466042.191436402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12466042.191436402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51908.941472735758</v>
      </c>
      <c r="L1161" s="444">
        <f t="shared" ca="1" si="106"/>
        <v>12510054.894929318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12510054.894929318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52092.327737289575</v>
      </c>
      <c r="L1162" s="444">
        <f t="shared" ca="1" si="106"/>
        <v>12554250.984686788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12554250.984686788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52276.478111279037</v>
      </c>
      <c r="L1163" s="444">
        <f t="shared" ca="1" si="106"/>
        <v>12598631.224818246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12598631.224818246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52461.395778493446</v>
      </c>
      <c r="L1164" s="444">
        <f t="shared" ca="1" si="106"/>
        <v>12643196.38261692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12643196.38261692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52647.083935987917</v>
      </c>
      <c r="L1165" s="444">
        <f t="shared" ca="1" si="106"/>
        <v>12687947.228573088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12687947.228573088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52833.545794138612</v>
      </c>
      <c r="L1166" s="444">
        <f t="shared" ca="1" si="106"/>
        <v>12732884.536387406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12732884.536387406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53020.784576698272</v>
      </c>
      <c r="L1167" s="444">
        <f t="shared" ca="1" si="106"/>
        <v>12778009.082984285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12778009.082984285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53208.803520851936</v>
      </c>
      <c r="L1168" s="444">
        <f t="shared" ca="1" si="106"/>
        <v>12823321.648525318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12823321.648525318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53430.506868855489</v>
      </c>
      <c r="L1169" s="444">
        <f t="shared" ca="1" si="106"/>
        <v>12876752.155394174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12876752.155394174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53653.133980809056</v>
      </c>
      <c r="L1170" s="444">
        <f t="shared" ca="1" si="106"/>
        <v>12930405.289374983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12930405.289374983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53876.688705729095</v>
      </c>
      <c r="L1171" s="444">
        <f t="shared" ca="1" si="106"/>
        <v>12984281.978080712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12984281.978080712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54101.174908669636</v>
      </c>
      <c r="L1172" s="444">
        <f t="shared" ca="1" si="106"/>
        <v>13038383.152989382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13038383.152989382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54326.596470789089</v>
      </c>
      <c r="L1173" s="444">
        <f t="shared" ca="1" si="106"/>
        <v>13092709.749460172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13092709.749460172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54552.957289417383</v>
      </c>
      <c r="L1174" s="444">
        <f t="shared" ca="1" si="106"/>
        <v>13147262.70674959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13147262.70674959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54780.261278123282</v>
      </c>
      <c r="L1175" s="444">
        <f t="shared" ca="1" si="106"/>
        <v>13202042.968027713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13202042.968027713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55008.512366782139</v>
      </c>
      <c r="L1176" s="444">
        <f t="shared" ca="1" si="106"/>
        <v>13257051.480394496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13257051.480394496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55237.714501643728</v>
      </c>
      <c r="L1177" s="444">
        <f t="shared" ca="1" si="106"/>
        <v>13312289.194896139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13312289.194896139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55467.871645400584</v>
      </c>
      <c r="L1178" s="444">
        <f t="shared" ca="1" si="106"/>
        <v>13367757.06654154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13367757.06654154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55698.987777256407</v>
      </c>
      <c r="L1179" s="444">
        <f t="shared" ca="1" si="106"/>
        <v>13423456.054318797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13423456.054318797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55931.066892994997</v>
      </c>
      <c r="L1180" s="444">
        <f t="shared" ca="1" si="106"/>
        <v>13479387.121211791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13479387.121211791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56164.113005049119</v>
      </c>
      <c r="L1181" s="444">
        <f t="shared" ca="1" si="106"/>
        <v>13535551.234216841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13535551.234216841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56398.130142570168</v>
      </c>
      <c r="L1182" s="444">
        <f t="shared" ca="1" si="106"/>
        <v>13591949.36435941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13591949.36435941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56633.122351497543</v>
      </c>
      <c r="L1183" s="444">
        <f t="shared" ca="1" si="106"/>
        <v>13648582.486710908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13648582.486710908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56869.093694628791</v>
      </c>
      <c r="L1184" s="444">
        <f t="shared" ca="1" si="106"/>
        <v>13705451.580405537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13705451.580405537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57106.048251689746</v>
      </c>
      <c r="L1185" s="444">
        <f t="shared" ca="1" si="106"/>
        <v>13762557.628657227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13762557.628657227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57343.99011940512</v>
      </c>
      <c r="L1186" s="444">
        <f t="shared" ca="1" si="106"/>
        <v>13819901.618776632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13819901.618776632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57582.923411569303</v>
      </c>
      <c r="L1187" s="444">
        <f t="shared" ca="1" si="106"/>
        <v>13877484.542188201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13877484.542188201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57822.852259117513</v>
      </c>
      <c r="L1188" s="444">
        <f t="shared" ca="1" si="106"/>
        <v>13935307.394447319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13935307.394447319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58063.78081019716</v>
      </c>
      <c r="L1189" s="444">
        <f t="shared" ca="1" si="106"/>
        <v>13993371.175257517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13993371.175257517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58305.713230239657</v>
      </c>
      <c r="L1190" s="444">
        <f t="shared" ca="1" si="106"/>
        <v>14051676.888487756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14051676.888487756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58548.653702032316</v>
      </c>
      <c r="L1191" s="444">
        <f t="shared" ca="1" si="106"/>
        <v>14110225.542189788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14110225.542189788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58792.606425790786</v>
      </c>
      <c r="L1192" s="444">
        <f t="shared" ca="1" si="106"/>
        <v>14169018.148615578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14169018.148615578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59037.575619231575</v>
      </c>
      <c r="L1193" s="444">
        <f t="shared" ca="1" si="106"/>
        <v>14228055.72423481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14228055.72423481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59283.565517645038</v>
      </c>
      <c r="L1194" s="444">
        <f t="shared" ca="1" si="106"/>
        <v>14287339.289752455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14287339.289752455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59530.580373968573</v>
      </c>
      <c r="L1195" s="444">
        <f t="shared" ca="1" si="106"/>
        <v>14346869.870126424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14346869.870126424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59778.624458860104</v>
      </c>
      <c r="L1196" s="444">
        <f t="shared" ca="1" si="106"/>
        <v>14406648.494585285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14406648.494585285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60027.702060772019</v>
      </c>
      <c r="L1197" s="444">
        <f t="shared" ca="1" si="106"/>
        <v>14466676.196646057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14466676.196646057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60277.81748602524</v>
      </c>
      <c r="L1198" s="444">
        <f t="shared" ca="1" si="106"/>
        <v>14526954.014132082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14526954.014132082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60528.975058883676</v>
      </c>
      <c r="L1199" s="444">
        <f t="shared" ca="1" si="106"/>
        <v>14587482.989190966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14587482.989190966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60781.179121629029</v>
      </c>
      <c r="L1200" s="444">
        <f t="shared" ca="1" si="106"/>
        <v>14648264.168312594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14648264.168312594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61034.434034635815</v>
      </c>
      <c r="L1201" s="444">
        <f t="shared" ca="1" si="106"/>
        <v>14709298.602347231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14709298.602347231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61288.744176446795</v>
      </c>
      <c r="L1202" s="444">
        <f t="shared" ca="1" si="106"/>
        <v>14770587.346523678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14770587.346523678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61544.113943848657</v>
      </c>
      <c r="L1203" s="444">
        <f t="shared" ca="1" si="106"/>
        <v>14832131.460467527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14832131.460467527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61800.547751948019</v>
      </c>
      <c r="L1204" s="444">
        <f t="shared" ca="1" si="106"/>
        <v>14893932.008219475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14893932.008219475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62058.050034247819</v>
      </c>
      <c r="L1205" s="444">
        <f t="shared" ca="1" si="106"/>
        <v>14955990.058253722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14955990.058253722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62316.625242723843</v>
      </c>
      <c r="L1206" s="444">
        <f t="shared" ca="1" si="106"/>
        <v>15018306.683496445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15018306.683496445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62576.277847901853</v>
      </c>
      <c r="L1207" s="444">
        <f t="shared" ca="1" si="106"/>
        <v>15080882.961344346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15080882.961344346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62837.012338934765</v>
      </c>
      <c r="L1208" s="444">
        <f t="shared" ca="1" si="106"/>
        <v>15143719.973683281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15143719.973683281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63098.833223680325</v>
      </c>
      <c r="L1209" s="444">
        <f t="shared" ca="1" si="106"/>
        <v>15206818.806906961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15206818.806906961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63361.745028779005</v>
      </c>
      <c r="L1210" s="444">
        <f t="shared" ca="1" si="106"/>
        <v>15270180.55193574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15270180.55193574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63625.752299732259</v>
      </c>
      <c r="L1211" s="444">
        <f t="shared" ca="1" si="106"/>
        <v>15333806.304235471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15333806.304235471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63890.85960098113</v>
      </c>
      <c r="L1212" s="444">
        <f t="shared" ca="1" si="106"/>
        <v>15397697.163836453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15397697.163836453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64157.071515985219</v>
      </c>
      <c r="L1213" s="444">
        <f t="shared" ca="1" si="106"/>
        <v>15461854.235352438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15461854.235352438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64424.392647301822</v>
      </c>
      <c r="L1214" s="444">
        <f t="shared" ca="1" si="106"/>
        <v>15526278.62799974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15526278.62799974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64692.827616665578</v>
      </c>
      <c r="L1215" s="444">
        <f t="shared" ca="1" si="106"/>
        <v>15590971.455616405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15590971.455616405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64962.381065068352</v>
      </c>
      <c r="L1216" s="444">
        <f t="shared" ca="1" si="106"/>
        <v>15655933.836681474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15655933.836681474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65233.057652839467</v>
      </c>
      <c r="L1217" s="444">
        <f t="shared" ca="1" si="106"/>
        <v>15721166.894334314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15721166.894334314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65504.862059726307</v>
      </c>
      <c r="L1218" s="444">
        <f t="shared" ca="1" si="106"/>
        <v>15786671.75639404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15786671.75639404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65777.798984975161</v>
      </c>
      <c r="L1219" s="444">
        <f t="shared" ca="1" si="106"/>
        <v>15852449.555379014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15852449.555379014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66051.873147412552</v>
      </c>
      <c r="L1220" s="444">
        <f t="shared" ca="1" si="106"/>
        <v>15918501.428526428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15918501.428526428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66327.089285526774</v>
      </c>
      <c r="L1221" s="444">
        <f t="shared" ca="1" si="106"/>
        <v>15984828.517811954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15984828.517811954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66603.452157549807</v>
      </c>
      <c r="L1222" s="444">
        <f t="shared" ca="1" si="106"/>
        <v>16051431.969969504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16051431.969969504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66880.966541539601</v>
      </c>
      <c r="L1223" s="444">
        <f t="shared" ca="1" si="106"/>
        <v>16118312.936511043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16118312.936511043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67159.63723546268</v>
      </c>
      <c r="L1224" s="444">
        <f t="shared" ca="1" si="106"/>
        <v>16185472.573746506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16185472.573746506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67439.469057277107</v>
      </c>
      <c r="L1225" s="444">
        <f t="shared" ca="1" si="106"/>
        <v>16252912.042803783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16252912.042803783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67720.466845015762</v>
      </c>
      <c r="L1226" s="444">
        <f t="shared" ca="1" si="106"/>
        <v>16320632.509648798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16320632.509648798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68002.63545686999</v>
      </c>
      <c r="L1227" s="444">
        <f t="shared" ca="1" si="106"/>
        <v>16388635.145105667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16388635.145105667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68285.979771273618</v>
      </c>
      <c r="L1228" s="444">
        <f t="shared" ca="1" si="106"/>
        <v>16456921.124876941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16456921.124876941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68570.504686987246</v>
      </c>
      <c r="L1229" s="444">
        <f t="shared" ca="1" si="106"/>
        <v>16525491.629563928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16525491.629563928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68856.215123183036</v>
      </c>
      <c r="L1230" s="444">
        <f t="shared" ca="1" si="106"/>
        <v>16594347.84468711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16594347.84468711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69143.116019529625</v>
      </c>
      <c r="L1231" s="444">
        <f t="shared" ca="1" si="106"/>
        <v>16663490.96070664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16663490.96070664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69431.212336277662</v>
      </c>
      <c r="L1232" s="444">
        <f t="shared" ca="1" si="106"/>
        <v>16732922.173042918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16732922.173042918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69720.509054345486</v>
      </c>
      <c r="L1233" s="444">
        <f t="shared" ca="1" si="106"/>
        <v>16802642.682097264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16802642.682097264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70011.011175405263</v>
      </c>
      <c r="L1234" s="444">
        <f t="shared" ca="1" si="106"/>
        <v>16872653.693272669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16872653.693272669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70302.723721969451</v>
      </c>
      <c r="L1235" s="444">
        <f t="shared" ca="1" si="106"/>
        <v>16942956.416994639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16942956.416994639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70595.651737477659</v>
      </c>
      <c r="L1236" s="444">
        <f t="shared" ca="1" si="106"/>
        <v>17013552.068732116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17013552.068732116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70889.800286383819</v>
      </c>
      <c r="L1237" s="444">
        <f t="shared" ca="1" si="106"/>
        <v>17084441.869018499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17084441.869018499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71185.174454243737</v>
      </c>
      <c r="L1238" s="444">
        <f t="shared" ca="1" si="106"/>
        <v>17155627.043472741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17155627.043472741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71481.77934780308</v>
      </c>
      <c r="L1239" s="444">
        <f t="shared" ca="1" si="106"/>
        <v>17227108.822820544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17227108.822820544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71779.6200950856</v>
      </c>
      <c r="L1240" s="444">
        <f t="shared" ca="1" si="106"/>
        <v>17298888.44291563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17298888.44291563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72078.701845481788</v>
      </c>
      <c r="L1241" s="444">
        <f t="shared" ca="1" si="106"/>
        <v>17370967.144761112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17370967.144761112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72379.029769837958</v>
      </c>
      <c r="L1242" s="444">
        <f t="shared" ca="1" si="106"/>
        <v>17443346.174530949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17443346.174530949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72680.609060545627</v>
      </c>
      <c r="L1243" s="444">
        <f t="shared" ca="1" si="106"/>
        <v>17516026.783591494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17516026.783591494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72983.444931631224</v>
      </c>
      <c r="L1244" s="444">
        <f t="shared" ca="1" si="106"/>
        <v>17589010.228523124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17589010.228523124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73287.542618846346</v>
      </c>
      <c r="L1245" s="444">
        <f t="shared" ca="1" si="106"/>
        <v>17662297.771141969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17662297.771141969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73592.907379758195</v>
      </c>
      <c r="L1246" s="444">
        <f t="shared" ca="1" si="106"/>
        <v>17735890.678521726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17735890.678521726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73899.544493840527</v>
      </c>
      <c r="L1247" s="444">
        <f t="shared" ca="1" si="106"/>
        <v>17809790.223015565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17809790.223015565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74207.459262564851</v>
      </c>
      <c r="L1248" s="444">
        <f t="shared" ca="1" si="106"/>
        <v>17883997.68227813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17883997.68227813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74516.657009492206</v>
      </c>
      <c r="L1249" s="444">
        <f t="shared" ca="1" si="106"/>
        <v>17958514.339287624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17958514.339287624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74827.143080365102</v>
      </c>
      <c r="L1250" s="444">
        <f t="shared" ca="1" si="106"/>
        <v>18033341.482367989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18033341.482367989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75138.922843199951</v>
      </c>
      <c r="L1251" s="444">
        <f t="shared" ca="1" si="106"/>
        <v>18108480.405211188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18108480.405211188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75452.001688379954</v>
      </c>
      <c r="L1252" s="444">
        <f t="shared" ca="1" si="106"/>
        <v>18183932.406899568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18183932.406899568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75766.385028748191</v>
      </c>
      <c r="L1253" s="444">
        <f t="shared" ca="1" si="106"/>
        <v>18259698.791928317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18259698.791928317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76082.078299701316</v>
      </c>
      <c r="L1254" s="444">
        <f t="shared" ca="1" si="106"/>
        <v>18335780.870228019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18335780.870228019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76399.086959283406</v>
      </c>
      <c r="L1255" s="444">
        <f t="shared" ca="1" si="106"/>
        <v>18412179.957187302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18412179.957187302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76717.416488280433</v>
      </c>
      <c r="L1256" s="444">
        <f t="shared" ca="1" si="106"/>
        <v>18488897.373675581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18488897.373675581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77037.072390314919</v>
      </c>
      <c r="L1257" s="444">
        <f t="shared" ca="1" si="106"/>
        <v>18565934.446065895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18565934.446065895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77358.060191941229</v>
      </c>
      <c r="L1258" s="444">
        <f t="shared" ca="1" si="106"/>
        <v>18643292.506257836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18643292.506257836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77680.385442740982</v>
      </c>
      <c r="L1259" s="444">
        <f t="shared" ca="1" si="106"/>
        <v>18720972.891700577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18720972.891700577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78004.053715419068</v>
      </c>
      <c r="L1260" s="444">
        <f t="shared" ca="1" si="106"/>
        <v>18798976.945415996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18798976.945415996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78329.070605899979</v>
      </c>
      <c r="L1261" s="444">
        <f t="shared" ca="1" si="106"/>
        <v>18877306.016021896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18877306.016021896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78655.441733424566</v>
      </c>
      <c r="L1262" s="444">
        <f t="shared" ca="1" si="106"/>
        <v>18955961.45775532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18955961.45775532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78983.172740647162</v>
      </c>
      <c r="L1263" s="444">
        <f t="shared" ca="1" si="106"/>
        <v>19034944.630495965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19034944.630495965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79312.269293733189</v>
      </c>
      <c r="L1264" s="444">
        <f t="shared" ca="1" si="106"/>
        <v>19114256.899789698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19114256.899789698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79642.737082457083</v>
      </c>
      <c r="L1265" s="444">
        <f t="shared" ca="1" si="106"/>
        <v>19193899.636872154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19193899.636872154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79974.581820300635</v>
      </c>
      <c r="L1266" s="444">
        <f t="shared" ca="1" si="106"/>
        <v>19273874.218692455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19273874.218692455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80307.8092445519</v>
      </c>
      <c r="L1267" s="444">
        <f t="shared" ca="1" si="106"/>
        <v>19354182.027937006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19354182.027937006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80642.425116404193</v>
      </c>
      <c r="L1268" s="444">
        <f t="shared" ca="1" si="106"/>
        <v>19434824.453053411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19434824.453053411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80978.435221055872</v>
      </c>
      <c r="L1269" s="444">
        <f t="shared" ca="1" si="106"/>
        <v>19515802.888274468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19515802.888274468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81315.845367810281</v>
      </c>
      <c r="L1270" s="444">
        <f t="shared" ca="1" si="106"/>
        <v>19597118.73364228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19597118.73364228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81654.661390176159</v>
      </c>
      <c r="L1271" s="444">
        <f t="shared" ca="1" si="106"/>
        <v>19678773.395032458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19678773.395032458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81994.889145968569</v>
      </c>
      <c r="L1272" s="444">
        <f t="shared" ca="1" si="106"/>
        <v>19760768.284178428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19760768.284178428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82336.534517410124</v>
      </c>
      <c r="L1273" s="444">
        <f t="shared" ca="1" si="106"/>
        <v>19843104.818695839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19843104.818695839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82679.60341123266</v>
      </c>
      <c r="L1274" s="444">
        <f t="shared" ca="1" si="106"/>
        <v>19925784.422107071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19925784.422107071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83024.101758779463</v>
      </c>
      <c r="L1275" s="444">
        <f t="shared" ca="1" si="106"/>
        <v>20008808.523865849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20008808.523865849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83370.035516107702</v>
      </c>
      <c r="L1276" s="444">
        <f t="shared" ca="1" si="106"/>
        <v>20092178.559381958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20092178.559381958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83717.410664091498</v>
      </c>
      <c r="L1277" s="444">
        <f t="shared" ca="1" si="106"/>
        <v>20175895.970046051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20175895.970046051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84066.233208525213</v>
      </c>
      <c r="L1278" s="444">
        <f t="shared" ca="1" si="106"/>
        <v>20259962.203254577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20259962.203254577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84416.509180227396</v>
      </c>
      <c r="L1279" s="444">
        <f t="shared" ca="1" si="106"/>
        <v>20344378.712434806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20344378.712434806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84768.24463514502</v>
      </c>
      <c r="L1280" s="444">
        <f t="shared" ca="1" si="106"/>
        <v>20429146.957069952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20429146.957069952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85121.445654458134</v>
      </c>
      <c r="L1281" s="444">
        <f t="shared" ca="1" si="106"/>
        <v>20514268.402724411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20514268.402724411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85476.118344685048</v>
      </c>
      <c r="L1282" s="444">
        <f t="shared" ca="1" si="106"/>
        <v>20599744.521069095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20599744.521069095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85832.268837787895</v>
      </c>
      <c r="L1283" s="444">
        <f t="shared" ref="L1283:L1537" ca="1" si="127">I1283-J1283+K1283</f>
        <v>20685576.789906882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20685576.789906882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86189.903291278679</v>
      </c>
      <c r="L1284" s="444">
        <f t="shared" ca="1" si="127"/>
        <v>20771766.693198159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20771766.693198159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86549.027888325669</v>
      </c>
      <c r="L1285" s="444">
        <f t="shared" ca="1" si="127"/>
        <v>20858315.721086483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20858315.721086483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86909.648837860354</v>
      </c>
      <c r="L1286" s="444">
        <f t="shared" ca="1" si="127"/>
        <v>20945225.369924344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20945225.369924344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87271.772374684762</v>
      </c>
      <c r="L1287" s="444">
        <f t="shared" ca="1" si="127"/>
        <v>21032497.14229903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21032497.14229903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87635.404759579294</v>
      </c>
      <c r="L1288" s="444">
        <f t="shared" ca="1" si="127"/>
        <v>21120132.547058608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21120132.547058608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88000.552279410869</v>
      </c>
      <c r="L1289" s="444">
        <f t="shared" ca="1" si="127"/>
        <v>21208133.099338017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21208133.099338017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88367.221247241745</v>
      </c>
      <c r="L1290" s="444">
        <f t="shared" ca="1" si="127"/>
        <v>21296500.320585258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21296500.320585258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88735.418002438571</v>
      </c>
      <c r="L1291" s="444">
        <f t="shared" ca="1" si="127"/>
        <v>21385235.738587696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21385235.738587696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89105.148910782067</v>
      </c>
      <c r="L1292" s="444">
        <f t="shared" ca="1" si="127"/>
        <v>21474340.887498479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21474340.887498479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89476.420364577003</v>
      </c>
      <c r="L1293" s="444">
        <f t="shared" ca="1" si="127"/>
        <v>21563817.307863057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21563817.307863057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89849.238782762739</v>
      </c>
      <c r="L1294" s="444">
        <f t="shared" ca="1" si="127"/>
        <v>21653666.54664582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21653666.54664582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90223.610611024254</v>
      </c>
      <c r="L1295" s="444">
        <f t="shared" ca="1" si="127"/>
        <v>21743890.157256845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21743890.157256845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90599.542321903515</v>
      </c>
      <c r="L1296" s="444">
        <f t="shared" ca="1" si="127"/>
        <v>21834489.699578747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21834489.699578747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90977.040414911447</v>
      </c>
      <c r="L1297" s="444">
        <f t="shared" ca="1" si="127"/>
        <v>21925466.739993658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21925466.739993658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91356.11141664024</v>
      </c>
      <c r="L1298" s="444">
        <f t="shared" ca="1" si="127"/>
        <v>22016822.8514103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22016822.8514103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91736.761880876249</v>
      </c>
      <c r="L1299" s="444">
        <f t="shared" ca="1" si="127"/>
        <v>22108559.613291174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22108559.613291174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92118.998388713226</v>
      </c>
      <c r="L1300" s="444">
        <f t="shared" ca="1" si="127"/>
        <v>22200678.611679889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22200678.611679889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92502.827548666202</v>
      </c>
      <c r="L1301" s="444">
        <f t="shared" ca="1" si="127"/>
        <v>22293181.439228557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22293181.439228557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92888.25599678565</v>
      </c>
      <c r="L1302" s="444">
        <f t="shared" ca="1" si="127"/>
        <v>22386069.695225343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22386069.695225343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93275.290396772267</v>
      </c>
      <c r="L1303" s="444">
        <f t="shared" ca="1" si="127"/>
        <v>22479344.985622115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22479344.985622115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93663.937440092152</v>
      </c>
      <c r="L1304" s="444">
        <f t="shared" ca="1" si="127"/>
        <v>22573008.923062209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22573008.923062209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94054.20384609254</v>
      </c>
      <c r="L1305" s="444">
        <f t="shared" ca="1" si="127"/>
        <v>22667063.126908302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22667063.126908302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94446.096362117925</v>
      </c>
      <c r="L1306" s="444">
        <f t="shared" ca="1" si="127"/>
        <v>22761509.22327042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22761509.22327042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94839.621763626754</v>
      </c>
      <c r="L1307" s="444">
        <f t="shared" ca="1" si="127"/>
        <v>22856348.845034048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22856348.845034048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95234.786854308535</v>
      </c>
      <c r="L1308" s="444">
        <f t="shared" ca="1" si="127"/>
        <v>22951583.631888356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22951583.631888356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95631.598466201482</v>
      </c>
      <c r="L1309" s="444">
        <f t="shared" ca="1" si="127"/>
        <v>23047215.230354559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23047215.230354559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96030.063459810655</v>
      </c>
      <c r="L1310" s="444">
        <f t="shared" ca="1" si="127"/>
        <v>23143245.293814369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23143245.293814369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96430.188724226537</v>
      </c>
      <c r="L1311" s="444">
        <f t="shared" ca="1" si="127"/>
        <v>23239675.482538596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23239675.482538596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96831.981177244146</v>
      </c>
      <c r="L1312" s="444">
        <f t="shared" ca="1" si="127"/>
        <v>23336507.46371584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23336507.46371584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97235.447765482662</v>
      </c>
      <c r="L1313" s="444">
        <f t="shared" ca="1" si="127"/>
        <v>23433742.911481325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23433742.911481325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97640.595464505517</v>
      </c>
      <c r="L1314" s="444">
        <f t="shared" ca="1" si="127"/>
        <v>23531383.50694583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23531383.50694583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98047.43127894096</v>
      </c>
      <c r="L1315" s="444">
        <f t="shared" ca="1" si="127"/>
        <v>23629430.93822477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23629430.93822477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98455.962242603215</v>
      </c>
      <c r="L1316" s="444">
        <f t="shared" ca="1" si="127"/>
        <v>23727886.900467373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23727886.900467373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98866.19541861405</v>
      </c>
      <c r="L1317" s="444">
        <f t="shared" ca="1" si="127"/>
        <v>23826753.095885988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23826753.095885988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99278.137899524954</v>
      </c>
      <c r="L1318" s="444">
        <f t="shared" ca="1" si="127"/>
        <v>23926031.233785514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23926031.233785514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99691.796807439634</v>
      </c>
      <c r="L1319" s="444">
        <f t="shared" ca="1" si="127"/>
        <v>24025723.030592952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24025723.030592952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100107.1792941373</v>
      </c>
      <c r="L1320" s="444">
        <f t="shared" ca="1" si="127"/>
        <v>24125830.209887091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24125830.209887091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100524.29254119621</v>
      </c>
      <c r="L1321" s="444">
        <f t="shared" ca="1" si="127"/>
        <v>24226354.502428286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24226354.502428286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100943.14376011786</v>
      </c>
      <c r="L1322" s="444">
        <f t="shared" ca="1" si="127"/>
        <v>24327297.646188404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24327297.646188404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101363.74019245169</v>
      </c>
      <c r="L1323" s="444">
        <f t="shared" ca="1" si="127"/>
        <v>24428661.386380855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24428661.386380855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101786.08910992023</v>
      </c>
      <c r="L1324" s="444">
        <f t="shared" ca="1" si="127"/>
        <v>24530447.475490775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24530447.475490775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102210.1978145449</v>
      </c>
      <c r="L1325" s="444">
        <f t="shared" ca="1" si="127"/>
        <v>24632657.673305321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24632657.673305321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102636.07363877217</v>
      </c>
      <c r="L1326" s="444">
        <f t="shared" ca="1" si="127"/>
        <v>24735293.746944092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24735293.746944092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103063.72394560039</v>
      </c>
      <c r="L1327" s="444">
        <f t="shared" ca="1" si="127"/>
        <v>24838357.470889691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24838357.470889691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103493.15612870705</v>
      </c>
      <c r="L1328" s="444">
        <f t="shared" ca="1" si="127"/>
        <v>24941850.6270184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24941850.6270184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103924.37761257666</v>
      </c>
      <c r="L1329" s="444">
        <f t="shared" ca="1" si="127"/>
        <v>25045775.004630975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25045775.004630975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104357.39585262907</v>
      </c>
      <c r="L1330" s="444">
        <f t="shared" ca="1" si="127"/>
        <v>25150132.400483605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25150132.400483605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104792.21833534836</v>
      </c>
      <c r="L1331" s="444">
        <f t="shared" ca="1" si="127"/>
        <v>25254924.618818954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25254924.618818954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105228.8525784123</v>
      </c>
      <c r="L1332" s="444">
        <f t="shared" ca="1" si="127"/>
        <v>25360153.471397366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25360153.471397366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105667.30613082236</v>
      </c>
      <c r="L1333" s="444">
        <f t="shared" ca="1" si="127"/>
        <v>25465820.777528189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25465820.777528189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106107.58657303412</v>
      </c>
      <c r="L1334" s="444">
        <f t="shared" ca="1" si="127"/>
        <v>25571928.364101224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25571928.364101224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106549.70151708843</v>
      </c>
      <c r="L1335" s="444">
        <f t="shared" ca="1" si="127"/>
        <v>25678478.065618314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25678478.065618314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106993.65860674297</v>
      </c>
      <c r="L1336" s="444">
        <f t="shared" ca="1" si="127"/>
        <v>25785471.724225055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25785471.724225055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107439.46551760439</v>
      </c>
      <c r="L1337" s="444">
        <f t="shared" ca="1" si="127"/>
        <v>25892911.189742658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25892911.189742658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107887.12995726107</v>
      </c>
      <c r="L1338" s="444">
        <f t="shared" ca="1" si="127"/>
        <v>26000798.319699921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26000798.319699921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108336.65966541633</v>
      </c>
      <c r="L1339" s="444">
        <f t="shared" ca="1" si="127"/>
        <v>26109134.979365338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26109134.979365338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108788.06241402224</v>
      </c>
      <c r="L1340" s="444">
        <f t="shared" ca="1" si="127"/>
        <v>26217923.041779362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26217923.041779362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109241.34600741402</v>
      </c>
      <c r="L1341" s="444">
        <f t="shared" ca="1" si="127"/>
        <v>26327164.387786776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26327164.387786776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109696.5182824449</v>
      </c>
      <c r="L1342" s="444">
        <f t="shared" ca="1" si="127"/>
        <v>26436860.906069219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26436860.906069219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110153.58710862174</v>
      </c>
      <c r="L1343" s="444">
        <f t="shared" ca="1" si="127"/>
        <v>26547014.493177842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26547014.493177842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110612.56038824101</v>
      </c>
      <c r="L1344" s="444">
        <f t="shared" ca="1" si="127"/>
        <v>26657627.053566083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26657627.053566083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111073.44605652532</v>
      </c>
      <c r="L1345" s="444">
        <f t="shared" ca="1" si="127"/>
        <v>26768700.499622609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26768700.499622609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111536.25208176089</v>
      </c>
      <c r="L1346" s="444">
        <f t="shared" ca="1" si="127"/>
        <v>26880236.751704369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26880236.751704369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112000.98646543488</v>
      </c>
      <c r="L1347" s="444">
        <f t="shared" ca="1" si="127"/>
        <v>26992237.738169804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26992237.738169804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112467.6572423742</v>
      </c>
      <c r="L1348" s="444">
        <f t="shared" ca="1" si="127"/>
        <v>27104705.395412177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27104705.395412177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112936.27248088406</v>
      </c>
      <c r="L1349" s="444">
        <f t="shared" ca="1" si="127"/>
        <v>27217641.66789306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27217641.66789306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113406.84028288776</v>
      </c>
      <c r="L1350" s="444">
        <f t="shared" ca="1" si="127"/>
        <v>27331048.508175947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27331048.508175947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113879.36878406645</v>
      </c>
      <c r="L1351" s="444">
        <f t="shared" ca="1" si="127"/>
        <v>27444927.876960013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27444927.876960013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114353.86615400003</v>
      </c>
      <c r="L1352" s="444">
        <f t="shared" ca="1" si="127"/>
        <v>27559281.743114013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27559281.743114013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114830.34059630839</v>
      </c>
      <c r="L1353" s="444">
        <f t="shared" ca="1" si="127"/>
        <v>27674112.08371032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27674112.08371032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115308.800348793</v>
      </c>
      <c r="L1354" s="444">
        <f t="shared" ca="1" si="127"/>
        <v>27789420.884059113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27789420.884059113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115789.25368357965</v>
      </c>
      <c r="L1355" s="444">
        <f t="shared" ca="1" si="127"/>
        <v>27905210.137742691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27905210.137742691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116271.70890726121</v>
      </c>
      <c r="L1356" s="444">
        <f t="shared" ca="1" si="127"/>
        <v>28021481.846649952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28021481.846649952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116756.17436104147</v>
      </c>
      <c r="L1357" s="444">
        <f t="shared" ca="1" si="127"/>
        <v>28138238.021010995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28138238.021010995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117242.65842087913</v>
      </c>
      <c r="L1358" s="444">
        <f t="shared" ca="1" si="127"/>
        <v>28255480.679431874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28255480.679431874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117731.16949763279</v>
      </c>
      <c r="L1359" s="444">
        <f t="shared" ca="1" si="127"/>
        <v>28373211.848929506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28373211.848929506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118221.71603720628</v>
      </c>
      <c r="L1360" s="444">
        <f t="shared" ca="1" si="127"/>
        <v>28491433.564966712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28491433.564966712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118714.30652069463</v>
      </c>
      <c r="L1361" s="444">
        <f t="shared" ca="1" si="127"/>
        <v>28610147.871487405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28610147.871487405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119208.94946453086</v>
      </c>
      <c r="L1362" s="444">
        <f t="shared" ca="1" si="127"/>
        <v>28729356.820951935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28729356.820951935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119705.65342063305</v>
      </c>
      <c r="L1363" s="444">
        <f t="shared" ca="1" si="127"/>
        <v>28849062.474372569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28849062.474372569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120204.42697655236</v>
      </c>
      <c r="L1364" s="444">
        <f t="shared" ca="1" si="127"/>
        <v>28969266.901349124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28969266.901349124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120705.27875562134</v>
      </c>
      <c r="L1365" s="444">
        <f t="shared" ca="1" si="127"/>
        <v>29089972.180104744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29089972.180104744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121208.21741710309</v>
      </c>
      <c r="L1366" s="444">
        <f t="shared" ca="1" si="127"/>
        <v>29211180.397521846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29211180.397521846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121713.25165634102</v>
      </c>
      <c r="L1367" s="444">
        <f t="shared" ca="1" si="127"/>
        <v>29332893.649178188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29332893.649178188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122220.39020490913</v>
      </c>
      <c r="L1368" s="444">
        <f t="shared" ca="1" si="127"/>
        <v>29455114.039383098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29455114.039383098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122729.64183076289</v>
      </c>
      <c r="L1369" s="444">
        <f t="shared" ca="1" si="127"/>
        <v>29577843.681213863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29577843.681213863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123241.01533839109</v>
      </c>
      <c r="L1370" s="444">
        <f t="shared" ca="1" si="127"/>
        <v>29701084.696552254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29701084.696552254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123754.51956896773</v>
      </c>
      <c r="L1371" s="444">
        <f t="shared" ca="1" si="127"/>
        <v>29824839.216121223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29824839.216121223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124270.16340050509</v>
      </c>
      <c r="L1372" s="444">
        <f t="shared" ca="1" si="127"/>
        <v>29949109.379521728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29949109.379521728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124787.95574800718</v>
      </c>
      <c r="L1373" s="444">
        <f t="shared" ca="1" si="127"/>
        <v>30073897.335269734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30073897.335269734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125307.90556362389</v>
      </c>
      <c r="L1374" s="444">
        <f t="shared" ca="1" si="127"/>
        <v>30199205.240833357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30199205.240833357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125830.02183680565</v>
      </c>
      <c r="L1375" s="444">
        <f t="shared" ca="1" si="127"/>
        <v>30325035.262670163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30325035.262670163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126354.31359445902</v>
      </c>
      <c r="L1376" s="444">
        <f t="shared" ca="1" si="127"/>
        <v>30451389.576264624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30451389.576264624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126880.7899011026</v>
      </c>
      <c r="L1377" s="444">
        <f t="shared" ca="1" si="127"/>
        <v>30578270.366165727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30578270.366165727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127409.45985902385</v>
      </c>
      <c r="L1378" s="444">
        <f t="shared" ca="1" si="127"/>
        <v>30705679.826024752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30705679.826024752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127940.33260843647</v>
      </c>
      <c r="L1379" s="444">
        <f t="shared" ca="1" si="127"/>
        <v>30833620.158633187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30833620.158633187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128473.41732763828</v>
      </c>
      <c r="L1380" s="444">
        <f t="shared" ca="1" si="127"/>
        <v>30962093.575960826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30962093.575960826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129008.72323317011</v>
      </c>
      <c r="L1381" s="444">
        <f t="shared" ca="1" si="127"/>
        <v>31091102.299193997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31091102.299193997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129546.259579975</v>
      </c>
      <c r="L1382" s="444">
        <f t="shared" ca="1" si="127"/>
        <v>31220648.558773972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31220648.558773972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130086.03566155821</v>
      </c>
      <c r="L1383" s="444">
        <f t="shared" ca="1" si="127"/>
        <v>31350734.594435532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31350734.594435532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130628.06081014803</v>
      </c>
      <c r="L1384" s="444">
        <f t="shared" ca="1" si="127"/>
        <v>31481362.65524568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31481362.65524568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131172.34439685699</v>
      </c>
      <c r="L1385" s="444">
        <f t="shared" ca="1" si="127"/>
        <v>31612534.999642536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31612534.999642536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131718.8958318439</v>
      </c>
      <c r="L1386" s="444">
        <f t="shared" ca="1" si="127"/>
        <v>31744253.895474382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31744253.895474382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132267.72456447658</v>
      </c>
      <c r="L1387" s="444">
        <f t="shared" ca="1" si="127"/>
        <v>31876521.62003886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31876521.62003886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132818.84008349525</v>
      </c>
      <c r="L1388" s="444">
        <f t="shared" ca="1" si="127"/>
        <v>32009340.460122354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32009340.460122354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133372.25191717647</v>
      </c>
      <c r="L1389" s="444">
        <f t="shared" ca="1" si="127"/>
        <v>32142712.71203953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32142712.71203953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133927.96963349805</v>
      </c>
      <c r="L1390" s="444">
        <f t="shared" ca="1" si="127"/>
        <v>32276640.681673028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32276640.681673028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134486.00284030425</v>
      </c>
      <c r="L1391" s="444">
        <f t="shared" ca="1" si="127"/>
        <v>32411126.68451333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32411126.68451333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135046.3611854722</v>
      </c>
      <c r="L1392" s="444">
        <f t="shared" ca="1" si="127"/>
        <v>32546173.045698803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32546173.045698803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135609.05435707833</v>
      </c>
      <c r="L1393" s="444">
        <f t="shared" ca="1" si="127"/>
        <v>32681782.100055881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32681782.100055881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136174.09208356618</v>
      </c>
      <c r="L1394" s="444">
        <f t="shared" ca="1" si="127"/>
        <v>32817956.192139447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32817956.192139447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136741.48413391435</v>
      </c>
      <c r="L1395" s="444">
        <f t="shared" ca="1" si="127"/>
        <v>32954697.676273361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32954697.676273361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137311.24031780564</v>
      </c>
      <c r="L1396" s="444">
        <f t="shared" ca="1" si="127"/>
        <v>33092008.916591167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33092008.916591167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137883.37048579653</v>
      </c>
      <c r="L1397" s="444">
        <f t="shared" ca="1" si="127"/>
        <v>33229892.287076965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33229892.287076965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138457.88452948735</v>
      </c>
      <c r="L1398" s="444">
        <f t="shared" ca="1" si="127"/>
        <v>33368350.171606451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33368350.171606451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139034.79238169355</v>
      </c>
      <c r="L1399" s="444">
        <f t="shared" ca="1" si="127"/>
        <v>33507384.963988144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33507384.963988144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139614.10401661726</v>
      </c>
      <c r="L1400" s="444">
        <f t="shared" ca="1" si="127"/>
        <v>33646999.068004765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33646999.068004765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140195.82945001984</v>
      </c>
      <c r="L1401" s="444">
        <f t="shared" ca="1" si="127"/>
        <v>33787194.897454783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33787194.897454783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140779.97873939492</v>
      </c>
      <c r="L1402" s="444">
        <f t="shared" ca="1" si="127"/>
        <v>33927974.876194179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33927974.876194179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141366.5619841424</v>
      </c>
      <c r="L1403" s="444">
        <f t="shared" ca="1" si="127"/>
        <v>34069341.438178323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34069341.438178323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141955.589325743</v>
      </c>
      <c r="L1404" s="444">
        <f t="shared" ca="1" si="127"/>
        <v>34211297.027504064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34211297.027504064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142547.07094793359</v>
      </c>
      <c r="L1405" s="444">
        <f t="shared" ca="1" si="127"/>
        <v>34353844.098451994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34353844.098451994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143141.01707688332</v>
      </c>
      <c r="L1406" s="444">
        <f t="shared" ca="1" si="127"/>
        <v>34496985.115528874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34496985.115528874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143737.43798137031</v>
      </c>
      <c r="L1407" s="444">
        <f t="shared" ca="1" si="127"/>
        <v>34640722.553510241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34640722.553510241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144336.34397295932</v>
      </c>
      <c r="L1408" s="444">
        <f t="shared" ca="1" si="127"/>
        <v>34785058.8974832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34785058.8974832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144937.74540618001</v>
      </c>
      <c r="L1409" s="444">
        <f t="shared" ca="1" si="127"/>
        <v>34929996.64288938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34929996.64288938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145541.65267870575</v>
      </c>
      <c r="L1410" s="444">
        <f t="shared" ca="1" si="127"/>
        <v>35075538.295568086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35075538.295568086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146148.07623153369</v>
      </c>
      <c r="L1411" s="444">
        <f t="shared" ca="1" si="127"/>
        <v>35221686.371799618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35221686.371799618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146757.02654916508</v>
      </c>
      <c r="L1412" s="444">
        <f t="shared" ca="1" si="127"/>
        <v>35368443.398348786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35368443.398348786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147368.5141597866</v>
      </c>
      <c r="L1413" s="444">
        <f t="shared" ca="1" si="127"/>
        <v>35515811.91250857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35515811.91250857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147982.54963545236</v>
      </c>
      <c r="L1414" s="444">
        <f t="shared" ca="1" si="127"/>
        <v>35663794.462144025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35663794.462144025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148599.14359226677</v>
      </c>
      <c r="L1415" s="444">
        <f t="shared" ca="1" si="127"/>
        <v>35812393.605736293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35812393.605736293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149218.30669056787</v>
      </c>
      <c r="L1416" s="444">
        <f t="shared" ca="1" si="127"/>
        <v>35961611.912426859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35961611.912426859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149840.04963511191</v>
      </c>
      <c r="L1417" s="444">
        <f t="shared" ca="1" si="127"/>
        <v>36111451.962061971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36111451.962061971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150464.3831752582</v>
      </c>
      <c r="L1418" s="444">
        <f t="shared" ca="1" si="127"/>
        <v>36261916.345237233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36261916.345237233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151091.31810515514</v>
      </c>
      <c r="L1419" s="444">
        <f t="shared" ca="1" si="127"/>
        <v>36413007.663342386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36413007.663342386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151720.86526392662</v>
      </c>
      <c r="L1420" s="444">
        <f t="shared" ca="1" si="127"/>
        <v>36564728.52860631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36564728.52860631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152353.03553585961</v>
      </c>
      <c r="L1421" s="444">
        <f t="shared" ca="1" si="127"/>
        <v>36717081.564142168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36717081.564142168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152987.83985059237</v>
      </c>
      <c r="L1422" s="444">
        <f t="shared" ca="1" si="127"/>
        <v>36870069.403992757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36870069.403992757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153625.28918330316</v>
      </c>
      <c r="L1423" s="444">
        <f t="shared" ca="1" si="127"/>
        <v>37023694.693176061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37023694.693176061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154265.39455490024</v>
      </c>
      <c r="L1424" s="444">
        <f t="shared" ca="1" si="127"/>
        <v>37177960.087730959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37177960.087730959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154908.16703221234</v>
      </c>
      <c r="L1425" s="444">
        <f t="shared" ca="1" si="127"/>
        <v>37332868.254763171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37332868.254763171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155553.61772817987</v>
      </c>
      <c r="L1426" s="444">
        <f t="shared" ca="1" si="127"/>
        <v>37488421.872491352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37488421.872491352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156201.7578020473</v>
      </c>
      <c r="L1427" s="444">
        <f t="shared" ca="1" si="127"/>
        <v>37644623.630293399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37644623.630293399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156852.59845955583</v>
      </c>
      <c r="L1428" s="444">
        <f t="shared" ca="1" si="127"/>
        <v>37801476.228752956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37801476.228752956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157506.15095313732</v>
      </c>
      <c r="L1429" s="444">
        <f t="shared" ca="1" si="127"/>
        <v>37958982.379706092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37958982.379706092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158162.42658210872</v>
      </c>
      <c r="L1430" s="444">
        <f t="shared" ca="1" si="127"/>
        <v>38117144.806288198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38117144.806288198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158821.43669286749</v>
      </c>
      <c r="L1431" s="444">
        <f t="shared" ca="1" si="127"/>
        <v>38275966.242981069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38275966.242981069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159483.19267908778</v>
      </c>
      <c r="L1432" s="444">
        <f t="shared" ca="1" si="127"/>
        <v>38435449.435660154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38435449.435660154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160147.7059819173</v>
      </c>
      <c r="L1433" s="444">
        <f t="shared" ca="1" si="127"/>
        <v>38595597.141642071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38595597.141642071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160814.98809017529</v>
      </c>
      <c r="L1434" s="444">
        <f t="shared" ca="1" si="127"/>
        <v>38756412.129732244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38756412.129732244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161485.05054055102</v>
      </c>
      <c r="L1435" s="444">
        <f t="shared" ca="1" si="127"/>
        <v>38917897.180272795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38917897.180272795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162157.9049178033</v>
      </c>
      <c r="L1436" s="444">
        <f t="shared" ca="1" si="127"/>
        <v>39080055.085190602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39080055.085190602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162833.56285496085</v>
      </c>
      <c r="L1437" s="444">
        <f t="shared" ca="1" si="127"/>
        <v>39242888.648045562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39242888.648045562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163512.03603352318</v>
      </c>
      <c r="L1438" s="444">
        <f t="shared" ca="1" si="127"/>
        <v>39406400.684079088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39406400.684079088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164193.33618366288</v>
      </c>
      <c r="L1439" s="444">
        <f t="shared" ca="1" si="127"/>
        <v>39570594.020262748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39570594.020262748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164877.47508442812</v>
      </c>
      <c r="L1440" s="444">
        <f t="shared" ca="1" si="127"/>
        <v>39735471.495347179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39735471.495347179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165564.46456394659</v>
      </c>
      <c r="L1441" s="444">
        <f t="shared" ca="1" si="127"/>
        <v>39901035.959911123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39901035.959911123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166254.31649962967</v>
      </c>
      <c r="L1442" s="444">
        <f t="shared" ca="1" si="127"/>
        <v>40067290.276410751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40067290.276410751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166947.04281837813</v>
      </c>
      <c r="L1443" s="444">
        <f t="shared" ca="1" si="127"/>
        <v>40234237.319229126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40234237.319229126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167642.65549678804</v>
      </c>
      <c r="L1444" s="444">
        <f t="shared" ca="1" si="127"/>
        <v>40401879.974725917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40401879.974725917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168341.166561358</v>
      </c>
      <c r="L1445" s="444">
        <f t="shared" ca="1" si="127"/>
        <v>40570221.141287275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40570221.141287275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169042.58808869697</v>
      </c>
      <c r="L1446" s="444">
        <f t="shared" ca="1" si="127"/>
        <v>40739263.729375973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40739263.729375973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169746.93220573323</v>
      </c>
      <c r="L1447" s="444">
        <f t="shared" ca="1" si="127"/>
        <v>40909010.66158171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40909010.66158171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170454.2110899238</v>
      </c>
      <c r="L1448" s="444">
        <f t="shared" ca="1" si="127"/>
        <v>41079464.872671634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41079464.872671634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171164.43696946514</v>
      </c>
      <c r="L1449" s="444">
        <f t="shared" ca="1" si="127"/>
        <v>41250629.3096411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41250629.3096411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171877.62212350458</v>
      </c>
      <c r="L1450" s="444">
        <f t="shared" ca="1" si="127"/>
        <v>41422506.931764603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41422506.931764603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172593.77888235252</v>
      </c>
      <c r="L1451" s="444">
        <f t="shared" ca="1" si="127"/>
        <v>41595100.710646957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41595100.710646957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173312.91962769566</v>
      </c>
      <c r="L1452" s="444">
        <f t="shared" ca="1" si="127"/>
        <v>41768413.630274653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41768413.630274653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174035.05679281105</v>
      </c>
      <c r="L1453" s="444">
        <f t="shared" ca="1" si="127"/>
        <v>41942448.687067464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41942448.687067464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174760.20286278109</v>
      </c>
      <c r="L1454" s="444">
        <f t="shared" ca="1" si="127"/>
        <v>42117208.889930248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42117208.889930248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175488.37037470937</v>
      </c>
      <c r="L1455" s="444">
        <f t="shared" ca="1" si="127"/>
        <v>42292697.260304958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42292697.260304958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176219.57191793731</v>
      </c>
      <c r="L1456" s="444">
        <f t="shared" ca="1" si="127"/>
        <v>42468916.832222894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42468916.832222894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176953.82013426206</v>
      </c>
      <c r="L1457" s="444">
        <f t="shared" ca="1" si="127"/>
        <v>42645870.652357154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42645870.652357154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177691.12771815481</v>
      </c>
      <c r="L1458" s="444">
        <f t="shared" ca="1" si="127"/>
        <v>42823561.780075312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42823561.780075312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178431.50741698046</v>
      </c>
      <c r="L1459" s="444">
        <f t="shared" ca="1" si="127"/>
        <v>43001993.28749229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43001993.28749229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179174.97203121788</v>
      </c>
      <c r="L1460" s="444">
        <f t="shared" ca="1" si="127"/>
        <v>43181168.259523511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43181168.259523511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179921.53441468129</v>
      </c>
      <c r="L1461" s="444">
        <f t="shared" ca="1" si="127"/>
        <v>43361089.79393819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43361089.79393819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180671.20747474246</v>
      </c>
      <c r="L1462" s="444">
        <f t="shared" ca="1" si="127"/>
        <v>43541761.001412936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43541761.001412936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181424.00417255389</v>
      </c>
      <c r="L1463" s="444">
        <f t="shared" ca="1" si="127"/>
        <v>43723185.005585492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43723185.005585492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182179.93752327288</v>
      </c>
      <c r="L1464" s="444">
        <f t="shared" ca="1" si="127"/>
        <v>43905364.943108767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43905364.943108767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182939.02059628651</v>
      </c>
      <c r="L1465" s="444">
        <f t="shared" ca="1" si="127"/>
        <v>44088303.963705055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44088303.963705055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183701.26651543772</v>
      </c>
      <c r="L1466" s="444">
        <f t="shared" ca="1" si="127"/>
        <v>44272005.230220497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44272005.230220497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184466.68845925207</v>
      </c>
      <c r="L1467" s="444">
        <f t="shared" ca="1" si="127"/>
        <v>44456471.918679751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44456471.918679751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185235.29966116563</v>
      </c>
      <c r="L1468" s="444">
        <f t="shared" ca="1" si="127"/>
        <v>44641707.218340918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44641707.218340918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186007.11340975383</v>
      </c>
      <c r="L1469" s="444">
        <f t="shared" ca="1" si="127"/>
        <v>44827714.331750669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44827714.331750669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186782.14304896112</v>
      </c>
      <c r="L1470" s="444">
        <f t="shared" ca="1" si="127"/>
        <v>45014496.474799633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45014496.474799633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187560.40197833179</v>
      </c>
      <c r="L1471" s="444">
        <f t="shared" ca="1" si="127"/>
        <v>45202056.876777962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45202056.876777962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188341.90365324152</v>
      </c>
      <c r="L1472" s="444">
        <f t="shared" ca="1" si="127"/>
        <v>45390398.780431204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45390398.780431204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189126.66158513</v>
      </c>
      <c r="L1473" s="444">
        <f t="shared" ca="1" si="127"/>
        <v>45579525.442016333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45579525.442016333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189914.68934173472</v>
      </c>
      <c r="L1474" s="444">
        <f t="shared" ca="1" si="127"/>
        <v>45769440.131358065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45769440.131358065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190706.00054732527</v>
      </c>
      <c r="L1475" s="444">
        <f t="shared" ca="1" si="127"/>
        <v>45960146.131905392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45960146.131905392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191500.60888293912</v>
      </c>
      <c r="L1476" s="444">
        <f t="shared" ca="1" si="127"/>
        <v>46151646.740788333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46151646.740788333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192298.52808661805</v>
      </c>
      <c r="L1477" s="444">
        <f t="shared" ca="1" si="127"/>
        <v>46343945.268874951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46343945.268874951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193099.77195364563</v>
      </c>
      <c r="L1478" s="444">
        <f t="shared" ca="1" si="127"/>
        <v>46537045.040828593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46537045.040828593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193904.35433678579</v>
      </c>
      <c r="L1479" s="444">
        <f t="shared" ca="1" si="127"/>
        <v>46730949.395165376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46730949.395165376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194712.28914652241</v>
      </c>
      <c r="L1480" s="444">
        <f t="shared" ca="1" si="127"/>
        <v>46925661.684311897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46925661.684311897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195523.59035129956</v>
      </c>
      <c r="L1481" s="444">
        <f t="shared" ca="1" si="127"/>
        <v>47121185.274663195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47121185.274663195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196338.2719777633</v>
      </c>
      <c r="L1482" s="444">
        <f t="shared" ca="1" si="127"/>
        <v>47317523.546640955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47317523.546640955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197156.34811100399</v>
      </c>
      <c r="L1483" s="444">
        <f t="shared" ca="1" si="127"/>
        <v>47514679.894751959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47514679.894751959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197977.83289479982</v>
      </c>
      <c r="L1484" s="444">
        <f t="shared" ca="1" si="127"/>
        <v>47712657.727646761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47712657.727646761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198802.74053186149</v>
      </c>
      <c r="L1485" s="444">
        <f t="shared" ca="1" si="127"/>
        <v>47911460.468178622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47911460.468178622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199631.08528407759</v>
      </c>
      <c r="L1486" s="444">
        <f t="shared" ca="1" si="127"/>
        <v>48111091.553462699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48111091.553462699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200462.88147276125</v>
      </c>
      <c r="L1487" s="444">
        <f t="shared" ca="1" si="127"/>
        <v>48311554.434935458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48311554.434935458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201298.14347889775</v>
      </c>
      <c r="L1488" s="444">
        <f t="shared" ca="1" si="127"/>
        <v>48512852.578414358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48512852.578414358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202136.88574339316</v>
      </c>
      <c r="L1489" s="444">
        <f t="shared" ca="1" si="127"/>
        <v>48714989.464157753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48714989.464157753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202979.12276732398</v>
      </c>
      <c r="L1490" s="444">
        <f t="shared" ca="1" si="127"/>
        <v>48917968.586925074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48917968.586925074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203824.86911218782</v>
      </c>
      <c r="L1491" s="444">
        <f t="shared" ca="1" si="127"/>
        <v>49121793.456037261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49121793.456037261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204674.13940015525</v>
      </c>
      <c r="L1492" s="444">
        <f t="shared" ca="1" si="127"/>
        <v>49326467.595437415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49326467.595437415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205526.94831432257</v>
      </c>
      <c r="L1493" s="444">
        <f t="shared" ca="1" si="127"/>
        <v>49531994.543751739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49531994.543751739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206383.31059896559</v>
      </c>
      <c r="L1494" s="444">
        <f t="shared" ca="1" si="127"/>
        <v>49738377.854350701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49738377.854350701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207243.24105979459</v>
      </c>
      <c r="L1495" s="444">
        <f t="shared" ca="1" si="127"/>
        <v>49945621.095410496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49945621.095410496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208106.75456421039</v>
      </c>
      <c r="L1496" s="444">
        <f t="shared" ca="1" si="127"/>
        <v>50153727.849974707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50153727.849974707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208973.86604156127</v>
      </c>
      <c r="L1497" s="444">
        <f t="shared" ca="1" si="127"/>
        <v>50362701.71601627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50362701.71601627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209844.59048340112</v>
      </c>
      <c r="L1498" s="444">
        <f t="shared" ca="1" si="127"/>
        <v>50572546.306499675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50572546.306499675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210718.94294374864</v>
      </c>
      <c r="L1499" s="444">
        <f t="shared" ca="1" si="127"/>
        <v>50783265.249443427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50783265.249443427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211596.93853934761</v>
      </c>
      <c r="L1500" s="444">
        <f t="shared" ca="1" si="127"/>
        <v>50994862.187982775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50994862.187982775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212478.59244992823</v>
      </c>
      <c r="L1501" s="444">
        <f t="shared" ca="1" si="127"/>
        <v>51207340.780432701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51207340.780432701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213363.91991846959</v>
      </c>
      <c r="L1502" s="444">
        <f t="shared" ca="1" si="127"/>
        <v>51420704.700351171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51420704.700351171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214252.93625146322</v>
      </c>
      <c r="L1503" s="444">
        <f t="shared" ca="1" si="127"/>
        <v>51634957.636602633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51634957.636602633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215145.65681917765</v>
      </c>
      <c r="L1504" s="444">
        <f t="shared" ca="1" si="127"/>
        <v>51850103.293421812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51850103.293421812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216042.09705592421</v>
      </c>
      <c r="L1505" s="444">
        <f t="shared" ca="1" si="127"/>
        <v>52066145.390477739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52066145.390477739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216942.2724603239</v>
      </c>
      <c r="L1506" s="444">
        <f t="shared" ca="1" si="127"/>
        <v>52283087.662938066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52283087.662938066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217846.19859557526</v>
      </c>
      <c r="L1507" s="444">
        <f t="shared" ca="1" si="127"/>
        <v>52500933.861533642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52500933.861533642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218753.8910897235</v>
      </c>
      <c r="L1508" s="444">
        <f t="shared" ca="1" si="127"/>
        <v>52719687.752623364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52719687.752623364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219665.36563593068</v>
      </c>
      <c r="L1509" s="444">
        <f t="shared" ca="1" si="127"/>
        <v>52939353.118259296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52939353.118259296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220580.63799274707</v>
      </c>
      <c r="L1510" s="444">
        <f t="shared" ca="1" si="127"/>
        <v>53159933.756252043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53159933.756252043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221499.72398438351</v>
      </c>
      <c r="L1511" s="444">
        <f t="shared" ca="1" si="127"/>
        <v>53381433.480236426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53381433.480236426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222422.6395009851</v>
      </c>
      <c r="L1512" s="444">
        <f t="shared" ca="1" si="127"/>
        <v>53603856.119737409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53603856.119737409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223349.40049890586</v>
      </c>
      <c r="L1513" s="444">
        <f t="shared" ca="1" si="127"/>
        <v>53827205.520236313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53827205.520236313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224280.02300098466</v>
      </c>
      <c r="L1514" s="444">
        <f t="shared" ca="1" si="127"/>
        <v>54051485.543237299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54051485.543237299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225214.52309682209</v>
      </c>
      <c r="L1515" s="444">
        <f t="shared" ca="1" si="127"/>
        <v>54276700.066334121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54276700.066334121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226152.91694305887</v>
      </c>
      <c r="L1516" s="444">
        <f t="shared" ca="1" si="127"/>
        <v>54502852.983277179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54502852.983277179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227095.22076365488</v>
      </c>
      <c r="L1517" s="444">
        <f t="shared" ca="1" si="127"/>
        <v>54729948.204040833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54729948.204040833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228041.45085017013</v>
      </c>
      <c r="L1518" s="444">
        <f t="shared" ca="1" si="127"/>
        <v>54957989.654891007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54957989.654891007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228991.62356204586</v>
      </c>
      <c r="L1519" s="444">
        <f t="shared" ca="1" si="127"/>
        <v>55186981.278453052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55186981.278453052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229945.75532688768</v>
      </c>
      <c r="L1520" s="444">
        <f t="shared" ca="1" si="127"/>
        <v>55416927.033779941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55416927.033779941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230903.86264074975</v>
      </c>
      <c r="L1521" s="444">
        <f t="shared" ca="1" si="127"/>
        <v>55647830.896420695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55647830.896420695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231865.96206841953</v>
      </c>
      <c r="L1522" s="444">
        <f t="shared" ca="1" si="127"/>
        <v>55879696.858489111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55879696.858489111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232832.0702437046</v>
      </c>
      <c r="L1523" s="444">
        <f t="shared" ca="1" si="127"/>
        <v>56112528.928732812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56112528.928732812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233802.20386972005</v>
      </c>
      <c r="L1524" s="444">
        <f t="shared" ca="1" si="127"/>
        <v>56346331.132602535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56346331.132602535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234776.37971917726</v>
      </c>
      <c r="L1525" s="444">
        <f t="shared" ca="1" si="127"/>
        <v>56581107.512321711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56581107.512321711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235754.61463467378</v>
      </c>
      <c r="L1526" s="444">
        <f t="shared" ca="1" si="127"/>
        <v>56816862.126956381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56816862.126956381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236736.92552898492</v>
      </c>
      <c r="L1527" s="444">
        <f t="shared" ca="1" si="127"/>
        <v>57053599.052485369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57053599.052485369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237723.32938535567</v>
      </c>
      <c r="L1528" s="444">
        <f t="shared" ca="1" si="127"/>
        <v>57291322.381870724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57291322.381870724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238713.84325779471</v>
      </c>
      <c r="L1529" s="444">
        <f t="shared" ca="1" si="127"/>
        <v>57530036.225128517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57530036.225128517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239708.48427136886</v>
      </c>
      <c r="L1530" s="444">
        <f t="shared" ca="1" si="127"/>
        <v>57769744.709399886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57769744.709399886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240707.2696224995</v>
      </c>
      <c r="L1531" s="444">
        <f t="shared" ca="1" si="127"/>
        <v>58010451.979022384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58010451.979022384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241710.21657925996</v>
      </c>
      <c r="L1532" s="444">
        <f t="shared" ca="1" si="127"/>
        <v>58252162.195601642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58252162.195601642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242717.34248167346</v>
      </c>
      <c r="L1533" s="444">
        <f t="shared" ca="1" si="127"/>
        <v>58494879.538083315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58494879.538083315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243728.66474201379</v>
      </c>
      <c r="L1534" s="444">
        <f t="shared" ca="1" si="127"/>
        <v>58738608.20282533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58738608.20282533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244744.20084510554</v>
      </c>
      <c r="L1535" s="444">
        <f t="shared" ca="1" si="127"/>
        <v>58983352.403670438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58983352.403670438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245763.96834862686</v>
      </c>
      <c r="L1536" s="444">
        <f t="shared" ca="1" si="127"/>
        <v>59229116.372019067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59229116.372019067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246787.98488341281</v>
      </c>
      <c r="L1537" s="444">
        <f t="shared" ca="1" si="127"/>
        <v>59475904.35690248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59475904.35690248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247816.26815376032</v>
      </c>
      <c r="L1538" s="444">
        <f t="shared" ref="L1538:L1792" ca="1" si="132">I1538-J1538+K1538</f>
        <v>59723720.625056237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59723720.625056237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248848.83593773434</v>
      </c>
      <c r="L1539" s="444">
        <f t="shared" ca="1" si="132"/>
        <v>59972569.460993968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59972569.460993968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249885.70608747489</v>
      </c>
      <c r="L1540" s="444">
        <f t="shared" ca="1" si="132"/>
        <v>60222455.167081445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60222455.167081445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250926.89652950605</v>
      </c>
      <c r="L1541" s="444">
        <f t="shared" ca="1" si="132"/>
        <v>60473382.063610949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60473382.063610949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251972.4252650456</v>
      </c>
      <c r="L1542" s="444">
        <f t="shared" ca="1" si="132"/>
        <v>60725354.488875993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60725354.488875993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253022.31037031661</v>
      </c>
      <c r="L1543" s="444">
        <f t="shared" ca="1" si="132"/>
        <v>60978376.799246311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60978376.799246311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254076.56999685959</v>
      </c>
      <c r="L1544" s="444">
        <f t="shared" ca="1" si="132"/>
        <v>61232453.369243167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61232453.369243167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255135.22237184652</v>
      </c>
      <c r="L1545" s="444">
        <f t="shared" ca="1" si="132"/>
        <v>61487588.591615014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61487588.591615014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256198.28579839587</v>
      </c>
      <c r="L1546" s="444">
        <f t="shared" ca="1" si="132"/>
        <v>61743786.877413407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61743786.877413407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257265.77865588918</v>
      </c>
      <c r="L1547" s="444">
        <f t="shared" ca="1" si="132"/>
        <v>62001052.656069294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62001052.656069294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258337.71940028871</v>
      </c>
      <c r="L1548" s="444">
        <f t="shared" ca="1" si="132"/>
        <v>62259390.37546958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62259390.37546958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259414.12656445662</v>
      </c>
      <c r="L1549" s="444">
        <f t="shared" ca="1" si="132"/>
        <v>62518804.502034038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62518804.502034038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260495.01875847511</v>
      </c>
      <c r="L1550" s="444">
        <f t="shared" ca="1" si="132"/>
        <v>62779299.520792514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62779299.520792514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261580.4146699688</v>
      </c>
      <c r="L1551" s="444">
        <f t="shared" ca="1" si="132"/>
        <v>63040879.935462482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63040879.935462482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262670.33306442702</v>
      </c>
      <c r="L1552" s="444">
        <f t="shared" ca="1" si="132"/>
        <v>63303550.268526912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63303550.268526912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263764.79278552876</v>
      </c>
      <c r="L1553" s="444">
        <f t="shared" ca="1" si="132"/>
        <v>63567315.061312437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63567315.061312437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264863.81275546848</v>
      </c>
      <c r="L1554" s="444">
        <f t="shared" ca="1" si="132"/>
        <v>63832178.874067903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63832178.874067903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265967.41197528294</v>
      </c>
      <c r="L1555" s="444">
        <f t="shared" ca="1" si="132"/>
        <v>64098146.286043182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64098146.286043182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267075.6095251799</v>
      </c>
      <c r="L1556" s="444">
        <f t="shared" ca="1" si="132"/>
        <v>64365221.895568363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64365221.895568363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268188.42456486815</v>
      </c>
      <c r="L1557" s="444">
        <f t="shared" ca="1" si="132"/>
        <v>64633410.320133232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64633410.320133232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269305.87633388845</v>
      </c>
      <c r="L1558" s="444">
        <f t="shared" ca="1" si="132"/>
        <v>64902716.196467116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64902716.196467116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270427.98415194632</v>
      </c>
      <c r="L1559" s="444">
        <f t="shared" ca="1" si="132"/>
        <v>65173144.180619061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65173144.180619061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271554.76741924608</v>
      </c>
      <c r="L1560" s="444">
        <f t="shared" ca="1" si="132"/>
        <v>65444698.94803831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65444698.94803831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272686.24561682629</v>
      </c>
      <c r="L1561" s="444">
        <f t="shared" ca="1" si="132"/>
        <v>65717385.193655133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65717385.193655133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273822.43830689637</v>
      </c>
      <c r="L1562" s="444">
        <f t="shared" ca="1" si="132"/>
        <v>65991207.631962031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65991207.631962031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274963.3651331751</v>
      </c>
      <c r="L1563" s="444">
        <f t="shared" ca="1" si="132"/>
        <v>66266170.997095205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66266170.997095205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276109.04582122999</v>
      </c>
      <c r="L1564" s="444">
        <f t="shared" ca="1" si="132"/>
        <v>66542280.042916432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66542280.042916432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277259.50017881847</v>
      </c>
      <c r="L1565" s="444">
        <f t="shared" ca="1" si="132"/>
        <v>66819539.543095253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66819539.543095253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278414.74809623021</v>
      </c>
      <c r="L1566" s="444">
        <f t="shared" ca="1" si="132"/>
        <v>67097954.291191481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67097954.291191481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279574.80954663118</v>
      </c>
      <c r="L1567" s="444">
        <f t="shared" ca="1" si="132"/>
        <v>67377529.100738108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67377529.100738108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280739.7045864088</v>
      </c>
      <c r="L1568" s="444">
        <f t="shared" ca="1" si="132"/>
        <v>67658268.80532451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67658268.80532451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281909.45335551881</v>
      </c>
      <c r="L1569" s="444">
        <f t="shared" ca="1" si="132"/>
        <v>67940178.258680031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67940178.258680031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283084.07607783348</v>
      </c>
      <c r="L1570" s="444">
        <f t="shared" ca="1" si="132"/>
        <v>68223262.334757864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68223262.334757864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284263.59306149109</v>
      </c>
      <c r="L1571" s="444">
        <f t="shared" ca="1" si="132"/>
        <v>68507525.927819356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68507525.927819356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285448.02469924733</v>
      </c>
      <c r="L1572" s="444">
        <f t="shared" ca="1" si="132"/>
        <v>68792973.952518597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68792973.952518597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286637.3914688275</v>
      </c>
      <c r="L1573" s="444">
        <f t="shared" ca="1" si="132"/>
        <v>69079611.34398742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69079611.34398742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287831.7139332809</v>
      </c>
      <c r="L1574" s="444">
        <f t="shared" ca="1" si="132"/>
        <v>69367443.057920694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69367443.057920694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289031.01274133625</v>
      </c>
      <c r="L1575" s="444">
        <f t="shared" ca="1" si="132"/>
        <v>69656474.070662037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69656474.070662037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290235.30862775847</v>
      </c>
      <c r="L1576" s="444">
        <f t="shared" ca="1" si="132"/>
        <v>69946709.379289791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69946709.379289791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291444.62241370743</v>
      </c>
      <c r="L1577" s="444">
        <f t="shared" ca="1" si="132"/>
        <v>70238154.001703501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70238154.001703501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292658.97500709794</v>
      </c>
      <c r="L1578" s="444">
        <f t="shared" ca="1" si="132"/>
        <v>70530812.976710603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70530812.976710603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293878.38740296086</v>
      </c>
      <c r="L1579" s="444">
        <f t="shared" ca="1" si="132"/>
        <v>70824691.364113569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70824691.364113569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295102.88068380655</v>
      </c>
      <c r="L1580" s="444">
        <f t="shared" ca="1" si="132"/>
        <v>71119794.244797379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71119794.244797379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296332.47601998906</v>
      </c>
      <c r="L1581" s="444">
        <f t="shared" ca="1" si="132"/>
        <v>71416126.720817372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71416126.720817372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297567.19467007241</v>
      </c>
      <c r="L1582" s="444">
        <f t="shared" ca="1" si="132"/>
        <v>71713693.915487438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71713693.915487438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298807.05798119766</v>
      </c>
      <c r="L1583" s="444">
        <f t="shared" ca="1" si="132"/>
        <v>72012500.973468632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72012500.973468632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300052.08738945262</v>
      </c>
      <c r="L1584" s="444">
        <f t="shared" ca="1" si="132"/>
        <v>72312553.060858086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72312553.060858086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301302.30442024203</v>
      </c>
      <c r="L1585" s="444">
        <f t="shared" ca="1" si="132"/>
        <v>72613855.365278333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72613855.365278333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302557.73068865971</v>
      </c>
      <c r="L1586" s="444">
        <f t="shared" ca="1" si="132"/>
        <v>72916413.095966995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72916413.095966995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303818.38789986249</v>
      </c>
      <c r="L1587" s="444">
        <f t="shared" ca="1" si="132"/>
        <v>73220231.483866856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73220231.483866856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305084.29784944525</v>
      </c>
      <c r="L1588" s="444">
        <f t="shared" ca="1" si="132"/>
        <v>73525315.781716302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73525315.781716302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306355.48242381791</v>
      </c>
      <c r="L1589" s="444">
        <f t="shared" ca="1" si="132"/>
        <v>73831671.264140114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73831671.264140114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307631.96360058378</v>
      </c>
      <c r="L1590" s="444">
        <f t="shared" ca="1" si="132"/>
        <v>74139303.227740705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74139303.227740705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308913.76344891958</v>
      </c>
      <c r="L1591" s="444">
        <f t="shared" ca="1" si="132"/>
        <v>74448216.991189629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74448216.991189629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310200.90412995679</v>
      </c>
      <c r="L1592" s="444">
        <f t="shared" ca="1" si="132"/>
        <v>74758417.895319581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74758417.895319581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311493.40789716493</v>
      </c>
      <c r="L1593" s="444">
        <f t="shared" ca="1" si="132"/>
        <v>75069911.30321674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75069911.30321674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312791.29709673644</v>
      </c>
      <c r="L1594" s="444">
        <f t="shared" ca="1" si="132"/>
        <v>75382702.60031347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75382702.60031347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314094.5941679728</v>
      </c>
      <c r="L1595" s="444">
        <f t="shared" ca="1" si="132"/>
        <v>75696797.194481447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75696797.194481447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315403.32164367271</v>
      </c>
      <c r="L1596" s="444">
        <f t="shared" ca="1" si="132"/>
        <v>76012200.516125113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76012200.516125113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316717.50215052132</v>
      </c>
      <c r="L1597" s="444">
        <f t="shared" ca="1" si="132"/>
        <v>76328918.018275633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76328918.018275633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318037.15840948181</v>
      </c>
      <c r="L1598" s="444">
        <f t="shared" ca="1" si="132"/>
        <v>76646955.17668511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76646955.17668511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319362.31323618797</v>
      </c>
      <c r="L1599" s="444">
        <f t="shared" ca="1" si="132"/>
        <v>76966317.489921302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76966317.489921302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320692.98954133876</v>
      </c>
      <c r="L1600" s="444">
        <f t="shared" ca="1" si="132"/>
        <v>77287010.479462638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77287010.479462638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322029.21033109433</v>
      </c>
      <c r="L1601" s="444">
        <f t="shared" ca="1" si="132"/>
        <v>77609039.689793736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77609039.689793736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323370.99870747392</v>
      </c>
      <c r="L1602" s="444">
        <f t="shared" ca="1" si="132"/>
        <v>77932410.688501209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77932410.688501209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324718.37786875502</v>
      </c>
      <c r="L1603" s="444">
        <f t="shared" ca="1" si="132"/>
        <v>78257129.066369966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78257129.066369966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326071.37110987486</v>
      </c>
      <c r="L1604" s="444">
        <f t="shared" ca="1" si="132"/>
        <v>78583200.437479839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78583200.437479839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327430.00182283268</v>
      </c>
      <c r="L1605" s="444">
        <f t="shared" ca="1" si="132"/>
        <v>78910630.439302668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78910630.439302668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328794.29349709442</v>
      </c>
      <c r="L1606" s="444">
        <f t="shared" ca="1" si="132"/>
        <v>79239424.732799768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79239424.732799768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330164.26971999905</v>
      </c>
      <c r="L1607" s="444">
        <f t="shared" ca="1" si="132"/>
        <v>79569589.002519771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79569589.002519771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331539.9541771657</v>
      </c>
      <c r="L1608" s="444">
        <f t="shared" ca="1" si="132"/>
        <v>79901128.956696942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79901128.956696942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332921.37065290392</v>
      </c>
      <c r="L1609" s="444">
        <f t="shared" ca="1" si="132"/>
        <v>80234050.327349842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80234050.327349842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334308.54303062434</v>
      </c>
      <c r="L1610" s="444">
        <f t="shared" ca="1" si="132"/>
        <v>80568358.870380461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80568358.870380461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335701.49529325194</v>
      </c>
      <c r="L1611" s="444">
        <f t="shared" ca="1" si="132"/>
        <v>80904060.365673706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80904060.365673706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337100.25152364041</v>
      </c>
      <c r="L1612" s="444">
        <f t="shared" ca="1" si="132"/>
        <v>81241160.61719735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81241160.61719735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338504.83590498893</v>
      </c>
      <c r="L1613" s="444">
        <f t="shared" ca="1" si="132"/>
        <v>81579665.453102335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81579665.453102335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339915.27272125974</v>
      </c>
      <c r="L1614" s="444">
        <f t="shared" ca="1" si="132"/>
        <v>81919580.725823596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81919580.725823596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341331.58635759831</v>
      </c>
      <c r="L1615" s="444">
        <f t="shared" ca="1" si="132"/>
        <v>82260912.31218119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82260912.31218119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342753.80130075495</v>
      </c>
      <c r="L1616" s="444">
        <f t="shared" ca="1" si="132"/>
        <v>82603666.113481939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82603666.113481939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344181.94213950809</v>
      </c>
      <c r="L1617" s="444">
        <f t="shared" ca="1" si="132"/>
        <v>82947848.055621445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82947848.055621445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345616.03356508934</v>
      </c>
      <c r="L1618" s="444">
        <f t="shared" ca="1" si="132"/>
        <v>83293464.089186534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83293464.089186534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347056.10037161055</v>
      </c>
      <c r="L1619" s="444">
        <f t="shared" ca="1" si="132"/>
        <v>83640520.189558148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83640520.189558148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348502.16745649226</v>
      </c>
      <c r="L1620" s="444">
        <f t="shared" ca="1" si="132"/>
        <v>83989022.357014641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83989022.357014641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349954.25982089434</v>
      </c>
      <c r="L1621" s="444">
        <f t="shared" ca="1" si="132"/>
        <v>84338976.616835535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84338976.616835535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351412.40257014806</v>
      </c>
      <c r="L1622" s="444">
        <f t="shared" ca="1" si="132"/>
        <v>84690389.019405678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84690389.019405678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352876.62091419031</v>
      </c>
      <c r="L1623" s="444">
        <f t="shared" ca="1" si="132"/>
        <v>85043265.640319869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85043265.640319869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354346.94016799948</v>
      </c>
      <c r="L1624" s="444">
        <f t="shared" ca="1" si="132"/>
        <v>85397612.580487862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85397612.580487862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355823.38575203274</v>
      </c>
      <c r="L1625" s="444">
        <f t="shared" ca="1" si="132"/>
        <v>85753435.966239899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85753435.966239899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357305.98319266626</v>
      </c>
      <c r="L1626" s="444">
        <f t="shared" ca="1" si="132"/>
        <v>86110741.949432567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86110741.949432567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358794.75812263571</v>
      </c>
      <c r="L1627" s="444">
        <f t="shared" ca="1" si="132"/>
        <v>86469536.707555205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86469536.707555205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360289.73628148</v>
      </c>
      <c r="L1628" s="444">
        <f t="shared" ca="1" si="132"/>
        <v>86829826.443836689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86829826.443836689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361790.9435159862</v>
      </c>
      <c r="L1629" s="444">
        <f t="shared" ca="1" si="132"/>
        <v>87191617.387352675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87191617.387352675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363298.40578063612</v>
      </c>
      <c r="L1630" s="444">
        <f t="shared" ca="1" si="132"/>
        <v>87554915.793133318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87554915.793133318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364812.14913805551</v>
      </c>
      <c r="L1631" s="444">
        <f t="shared" ca="1" si="132"/>
        <v>87919727.942271367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87919727.942271367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366332.19975946401</v>
      </c>
      <c r="L1632" s="444">
        <f t="shared" ca="1" si="132"/>
        <v>88286060.142030835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88286060.142030835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367858.58392512845</v>
      </c>
      <c r="L1633" s="444">
        <f t="shared" ca="1" si="132"/>
        <v>88653918.725955963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88653918.725955963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369391.32802481652</v>
      </c>
      <c r="L1634" s="444">
        <f t="shared" ca="1" si="132"/>
        <v>89023310.053980783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89023310.053980783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370930.45855825325</v>
      </c>
      <c r="L1635" s="444">
        <f t="shared" ca="1" si="132"/>
        <v>89394240.512539029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89394240.512539029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372476.0021355793</v>
      </c>
      <c r="L1636" s="444">
        <f t="shared" ca="1" si="132"/>
        <v>89766716.514674604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89766716.514674604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374027.98547781084</v>
      </c>
      <c r="L1637" s="444">
        <f t="shared" ca="1" si="132"/>
        <v>90140744.500152409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90140744.500152409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375586.43541730172</v>
      </c>
      <c r="L1638" s="444">
        <f t="shared" ca="1" si="132"/>
        <v>90516330.935569704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90516330.935569704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377151.3788982071</v>
      </c>
      <c r="L1639" s="444">
        <f t="shared" ca="1" si="132"/>
        <v>90893482.314467907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90893482.314467907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378722.84297694959</v>
      </c>
      <c r="L1640" s="444">
        <f t="shared" ca="1" si="132"/>
        <v>91272205.15744485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91272205.15744485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380300.85482268687</v>
      </c>
      <c r="L1641" s="444">
        <f t="shared" ca="1" si="132"/>
        <v>91652506.01226753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91652506.01226753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381885.44171778136</v>
      </c>
      <c r="L1642" s="444">
        <f t="shared" ca="1" si="132"/>
        <v>92034391.453985319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92034391.453985319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383476.63105827215</v>
      </c>
      <c r="L1643" s="444">
        <f t="shared" ca="1" si="132"/>
        <v>92417868.085043594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92417868.085043594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385074.45035434829</v>
      </c>
      <c r="L1644" s="444">
        <f t="shared" ca="1" si="132"/>
        <v>92802942.535397947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92802942.535397947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386678.92723082477</v>
      </c>
      <c r="L1645" s="444">
        <f t="shared" ca="1" si="132"/>
        <v>93189621.462628767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93189621.462628767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388290.08942761988</v>
      </c>
      <c r="L1646" s="444">
        <f t="shared" ca="1" si="132"/>
        <v>93577911.552056387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93577911.552056387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389907.96480023494</v>
      </c>
      <c r="L1647" s="444">
        <f t="shared" ca="1" si="132"/>
        <v>93967819.516856626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93967819.516856626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391532.58132023591</v>
      </c>
      <c r="L1648" s="444">
        <f t="shared" ca="1" si="132"/>
        <v>94359352.098176867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94359352.098176867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393163.96707573696</v>
      </c>
      <c r="L1649" s="444">
        <f t="shared" ca="1" si="132"/>
        <v>94752516.065252602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94752516.065252602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394802.15027188585</v>
      </c>
      <c r="L1650" s="444">
        <f t="shared" ca="1" si="132"/>
        <v>95147318.215524495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95147318.215524495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396447.15923135204</v>
      </c>
      <c r="L1651" s="444">
        <f t="shared" ca="1" si="132"/>
        <v>95543765.374755844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95543765.374755844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398099.02239481604</v>
      </c>
      <c r="L1652" s="444">
        <f t="shared" ca="1" si="132"/>
        <v>95941864.397150666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95941864.397150666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399757.7683214611</v>
      </c>
      <c r="L1653" s="444">
        <f t="shared" ca="1" si="132"/>
        <v>96341622.16547212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96341622.16547212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401423.42568946717</v>
      </c>
      <c r="L1654" s="444">
        <f t="shared" ca="1" si="132"/>
        <v>96743045.591161594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96743045.591161594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403096.02329650661</v>
      </c>
      <c r="L1655" s="444">
        <f t="shared" ca="1" si="132"/>
        <v>97146141.614458099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97146141.614458099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404775.5900602421</v>
      </c>
      <c r="L1656" s="444">
        <f t="shared" ca="1" si="132"/>
        <v>97550917.204518348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97550917.204518348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406462.15501882642</v>
      </c>
      <c r="L1657" s="444">
        <f t="shared" ca="1" si="132"/>
        <v>97957379.359537169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97957379.359537169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408155.74733140488</v>
      </c>
      <c r="L1658" s="444">
        <f t="shared" ca="1" si="132"/>
        <v>98365535.10686858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98365535.10686858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409856.39627861907</v>
      </c>
      <c r="L1659" s="444">
        <f t="shared" ca="1" si="132"/>
        <v>98775391.5031472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98775391.5031472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411564.13126311335</v>
      </c>
      <c r="L1660" s="444">
        <f t="shared" ca="1" si="132"/>
        <v>99186955.634410307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99186955.634410307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413278.98181004293</v>
      </c>
      <c r="L1661" s="444">
        <f t="shared" ca="1" si="132"/>
        <v>99600234.616220355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99600234.616220355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415000.97756758484</v>
      </c>
      <c r="L1662" s="444">
        <f t="shared" ca="1" si="132"/>
        <v>100015235.59378794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100015235.59378794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416730.14830744977</v>
      </c>
      <c r="L1663" s="444">
        <f t="shared" ca="1" si="132"/>
        <v>100431965.74209538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100431965.74209538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418466.52392539743</v>
      </c>
      <c r="L1664" s="444">
        <f t="shared" ca="1" si="132"/>
        <v>100850432.26602077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100850432.26602077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420210.13444175321</v>
      </c>
      <c r="L1665" s="444">
        <f t="shared" ca="1" si="132"/>
        <v>101270642.40046252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101270642.40046252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421961.01000192715</v>
      </c>
      <c r="L1666" s="444">
        <f t="shared" ca="1" si="132"/>
        <v>101692603.41046445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101692603.41046445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423719.18087693519</v>
      </c>
      <c r="L1667" s="444">
        <f t="shared" ca="1" si="132"/>
        <v>102116322.59134139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102116322.59134139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425484.67746392247</v>
      </c>
      <c r="L1668" s="444">
        <f t="shared" ca="1" si="132"/>
        <v>102541807.26880531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102541807.26880531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427257.53028668877</v>
      </c>
      <c r="L1669" s="444">
        <f t="shared" ca="1" si="132"/>
        <v>102969064.79909199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102969064.79909199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429037.76999621664</v>
      </c>
      <c r="L1670" s="444">
        <f t="shared" ca="1" si="132"/>
        <v>103398102.56908821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103398102.56908821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430825.42737120087</v>
      </c>
      <c r="L1671" s="444">
        <f t="shared" ca="1" si="132"/>
        <v>103828927.99645941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103828927.99645941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432620.53331858088</v>
      </c>
      <c r="L1672" s="444">
        <f t="shared" ca="1" si="132"/>
        <v>104261548.52977799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104261548.52977799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434423.11887407495</v>
      </c>
      <c r="L1673" s="444">
        <f t="shared" ca="1" si="132"/>
        <v>104695971.64865206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104695971.64865206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436233.21520271694</v>
      </c>
      <c r="L1674" s="444">
        <f t="shared" ca="1" si="132"/>
        <v>105132204.86385478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105132204.86385478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438050.8535993949</v>
      </c>
      <c r="L1675" s="444">
        <f t="shared" ca="1" si="132"/>
        <v>105570255.71745418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105570255.71745418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439876.06548939244</v>
      </c>
      <c r="L1676" s="444">
        <f t="shared" ca="1" si="132"/>
        <v>106010131.78294358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106010131.78294358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441708.88242893154</v>
      </c>
      <c r="L1677" s="444">
        <f t="shared" ca="1" si="132"/>
        <v>106451840.66537251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106451840.66537251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443549.33610571874</v>
      </c>
      <c r="L1678" s="444">
        <f t="shared" ca="1" si="132"/>
        <v>106895390.00147822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106895390.00147822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445397.45833949256</v>
      </c>
      <c r="L1679" s="444">
        <f t="shared" ca="1" si="132"/>
        <v>107340787.45981772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107340787.45981772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447253.28108257381</v>
      </c>
      <c r="L1680" s="444">
        <f t="shared" ca="1" si="132"/>
        <v>107788040.74090029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107788040.74090029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449116.83642041788</v>
      </c>
      <c r="L1681" s="444">
        <f t="shared" ca="1" si="132"/>
        <v>108237157.57732071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108237157.57732071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450988.15657216962</v>
      </c>
      <c r="L1682" s="444">
        <f t="shared" ca="1" si="132"/>
        <v>108688145.73389287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108688145.73389287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452867.27389122028</v>
      </c>
      <c r="L1683" s="444">
        <f t="shared" ca="1" si="132"/>
        <v>109141013.0077841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109141013.0077841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454754.22086576716</v>
      </c>
      <c r="L1684" s="444">
        <f t="shared" ca="1" si="132"/>
        <v>109595767.22864987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109595767.22864987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456649.03011937445</v>
      </c>
      <c r="L1685" s="444">
        <f t="shared" ca="1" si="132"/>
        <v>110052416.25876924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110052416.25876924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458551.73441153852</v>
      </c>
      <c r="L1686" s="444">
        <f t="shared" ca="1" si="132"/>
        <v>110510967.99318078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110510967.99318078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460462.36663825333</v>
      </c>
      <c r="L1687" s="444">
        <f t="shared" ca="1" si="132"/>
        <v>110971430.35981904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110971430.35981904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462380.9598325793</v>
      </c>
      <c r="L1688" s="444">
        <f t="shared" ca="1" si="132"/>
        <v>111433811.31965162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111433811.31965162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464307.54716521513</v>
      </c>
      <c r="L1689" s="444">
        <f t="shared" ca="1" si="132"/>
        <v>111898118.86681683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111898118.86681683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466242.16194507014</v>
      </c>
      <c r="L1690" s="444">
        <f t="shared" ca="1" si="132"/>
        <v>112364361.02876191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112364361.02876191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468184.83761984127</v>
      </c>
      <c r="L1691" s="444">
        <f t="shared" ca="1" si="132"/>
        <v>112832545.86638175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112832545.86638175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470135.60777659056</v>
      </c>
      <c r="L1692" s="444">
        <f t="shared" ca="1" si="132"/>
        <v>113302681.47415835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113302681.47415835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472094.50614232651</v>
      </c>
      <c r="L1693" s="444">
        <f t="shared" ca="1" si="132"/>
        <v>113774775.98030068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113774775.98030068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474061.56658458617</v>
      </c>
      <c r="L1694" s="444">
        <f t="shared" ca="1" si="132"/>
        <v>114248837.54688527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114248837.54688527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476036.82311202196</v>
      </c>
      <c r="L1695" s="444">
        <f t="shared" ca="1" si="132"/>
        <v>114724874.36999729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114724874.36999729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478020.30987498863</v>
      </c>
      <c r="L1696" s="444">
        <f t="shared" ca="1" si="132"/>
        <v>115202894.67987227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115202894.67987227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480012.06116613449</v>
      </c>
      <c r="L1697" s="444">
        <f t="shared" ca="1" si="132"/>
        <v>115682906.74103841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115682906.74103841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482012.11142099329</v>
      </c>
      <c r="L1698" s="444">
        <f t="shared" ca="1" si="132"/>
        <v>116164918.8524594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116164918.8524594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484020.49521858082</v>
      </c>
      <c r="L1699" s="444">
        <f t="shared" ca="1" si="132"/>
        <v>116648939.34767798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116648939.34767798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486037.24728199159</v>
      </c>
      <c r="L1700" s="444">
        <f t="shared" ca="1" si="132"/>
        <v>117134976.59495997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117134976.59495997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488062.40247899987</v>
      </c>
      <c r="L1701" s="444">
        <f t="shared" ca="1" si="132"/>
        <v>117623038.99743897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117623038.99743897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490095.99582266237</v>
      </c>
      <c r="L1702" s="444">
        <f t="shared" ca="1" si="132"/>
        <v>118113134.99326164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118113134.99326164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492138.06247192348</v>
      </c>
      <c r="L1703" s="444">
        <f t="shared" ca="1" si="132"/>
        <v>118605273.05573356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118605273.05573356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494188.63773222314</v>
      </c>
      <c r="L1704" s="444">
        <f t="shared" ca="1" si="132"/>
        <v>119099461.69346578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119099461.69346578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496247.75705610745</v>
      </c>
      <c r="L1705" s="444">
        <f t="shared" ca="1" si="132"/>
        <v>119595709.45052189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119595709.45052189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498315.4560438412</v>
      </c>
      <c r="L1706" s="444">
        <f t="shared" ca="1" si="132"/>
        <v>120094024.90656573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120094024.90656573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500391.77044402389</v>
      </c>
      <c r="L1707" s="444">
        <f t="shared" ca="1" si="132"/>
        <v>120594416.67700975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120594416.67700975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502476.73615420726</v>
      </c>
      <c r="L1708" s="444">
        <f t="shared" ca="1" si="132"/>
        <v>121096893.41316396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121096893.41316396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504570.38922151655</v>
      </c>
      <c r="L1709" s="444">
        <f t="shared" ca="1" si="132"/>
        <v>121601463.80238548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121601463.80238548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506672.76584327291</v>
      </c>
      <c r="L1710" s="444">
        <f t="shared" ca="1" si="132"/>
        <v>122108136.56822875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122108136.56822875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508783.90236761974</v>
      </c>
      <c r="L1711" s="444">
        <f t="shared" ca="1" si="132"/>
        <v>122616920.47059637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122616920.47059637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510903.83529415156</v>
      </c>
      <c r="L1712" s="444">
        <f t="shared" ca="1" si="132"/>
        <v>123127824.30589053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123127824.30589053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513032.60127454385</v>
      </c>
      <c r="L1713" s="444">
        <f t="shared" ca="1" si="132"/>
        <v>123640856.90716508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123640856.90716508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515170.23711318785</v>
      </c>
      <c r="L1714" s="444">
        <f t="shared" ca="1" si="132"/>
        <v>124156027.14427827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124156027.14427827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517316.77976782608</v>
      </c>
      <c r="L1715" s="444">
        <f t="shared" ca="1" si="132"/>
        <v>124673343.9240461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124673343.9240461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519472.26635019213</v>
      </c>
      <c r="L1716" s="444">
        <f t="shared" ca="1" si="132"/>
        <v>125192816.19039629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125192816.19039629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521636.73412665119</v>
      </c>
      <c r="L1717" s="444">
        <f t="shared" ca="1" si="132"/>
        <v>125714452.92452295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125714452.92452295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523810.22051884554</v>
      </c>
      <c r="L1718" s="444">
        <f t="shared" ca="1" si="132"/>
        <v>126238263.14504179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126238263.14504179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525992.76310434076</v>
      </c>
      <c r="L1719" s="444">
        <f t="shared" ca="1" si="132"/>
        <v>126764255.90814613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126764255.90814613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528184.39961727557</v>
      </c>
      <c r="L1720" s="444">
        <f t="shared" ca="1" si="132"/>
        <v>127292440.3077634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127292440.3077634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530385.16794901411</v>
      </c>
      <c r="L1721" s="444">
        <f t="shared" ca="1" si="132"/>
        <v>127822825.47571242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127822825.47571242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532595.10614880174</v>
      </c>
      <c r="L1722" s="444">
        <f t="shared" ca="1" si="132"/>
        <v>128355420.58186123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128355420.58186123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534814.25242442172</v>
      </c>
      <c r="L1723" s="444">
        <f t="shared" ca="1" si="132"/>
        <v>128890234.83428565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128890234.83428565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537042.64514285687</v>
      </c>
      <c r="L1724" s="444">
        <f t="shared" ca="1" si="132"/>
        <v>129427277.4794285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129427277.4794285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539280.32283095212</v>
      </c>
      <c r="L1725" s="444">
        <f t="shared" ca="1" si="132"/>
        <v>129966557.80225945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129966557.80225945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541527.32417608099</v>
      </c>
      <c r="L1726" s="444">
        <f t="shared" ca="1" si="132"/>
        <v>130508085.12643553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130508085.12643553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543783.68802681472</v>
      </c>
      <c r="L1727" s="444">
        <f t="shared" ca="1" si="132"/>
        <v>131051868.81446235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131051868.81446235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546049.45339359308</v>
      </c>
      <c r="L1728" s="444">
        <f t="shared" ca="1" si="132"/>
        <v>131597918.26785594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131597918.26785594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548324.6594493998</v>
      </c>
      <c r="L1729" s="444">
        <f t="shared" ca="1" si="132"/>
        <v>132146242.92730534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132146242.92730534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550609.34553043882</v>
      </c>
      <c r="L1730" s="444">
        <f t="shared" ca="1" si="132"/>
        <v>132696852.27283578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132696852.27283578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552903.55113681569</v>
      </c>
      <c r="L1731" s="444">
        <f t="shared" ca="1" si="132"/>
        <v>133249755.8239726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133249755.8239726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555207.31593321916</v>
      </c>
      <c r="L1732" s="444">
        <f t="shared" ca="1" si="132"/>
        <v>133804963.13990581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133804963.13990581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557520.67974960757</v>
      </c>
      <c r="L1733" s="444">
        <f t="shared" ca="1" si="132"/>
        <v>134362483.81965542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134362483.81965542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559843.68258189759</v>
      </c>
      <c r="L1734" s="444">
        <f t="shared" ca="1" si="132"/>
        <v>134922327.50223732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134922327.50223732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562176.36459265545</v>
      </c>
      <c r="L1735" s="444">
        <f t="shared" ca="1" si="132"/>
        <v>135484503.86682996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135484503.86682996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564518.76611179148</v>
      </c>
      <c r="L1736" s="444">
        <f t="shared" ca="1" si="132"/>
        <v>136049022.63294175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136049022.63294175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566870.92763725726</v>
      </c>
      <c r="L1737" s="444">
        <f t="shared" ca="1" si="132"/>
        <v>136615893.560579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136615893.560579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569232.88983574579</v>
      </c>
      <c r="L1738" s="444">
        <f t="shared" ca="1" si="132"/>
        <v>137185126.45041475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137185126.45041475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571604.69354339479</v>
      </c>
      <c r="L1739" s="444">
        <f t="shared" ca="1" si="132"/>
        <v>137756731.14395815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137756731.14395815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573986.37976649229</v>
      </c>
      <c r="L1740" s="444">
        <f t="shared" ca="1" si="132"/>
        <v>138330717.52372465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138330717.52372465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576377.98968218605</v>
      </c>
      <c r="L1741" s="444">
        <f t="shared" ca="1" si="132"/>
        <v>138907095.51340684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138907095.51340684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578779.56463919522</v>
      </c>
      <c r="L1742" s="444">
        <f t="shared" ca="1" si="132"/>
        <v>139485875.07804602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139485875.07804602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581191.14615852514</v>
      </c>
      <c r="L1743" s="444">
        <f t="shared" ca="1" si="132"/>
        <v>140067066.22420454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140067066.22420454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583612.7759341856</v>
      </c>
      <c r="L1744" s="444">
        <f t="shared" ca="1" si="132"/>
        <v>140650679.00013873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140650679.00013873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586044.49583391135</v>
      </c>
      <c r="L1745" s="444">
        <f t="shared" ca="1" si="132"/>
        <v>141236723.49597263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141236723.49597263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588486.34789988596</v>
      </c>
      <c r="L1746" s="444">
        <f t="shared" ca="1" si="132"/>
        <v>141825209.84387252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141825209.84387252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590938.37434946885</v>
      </c>
      <c r="L1747" s="444">
        <f t="shared" ca="1" si="132"/>
        <v>142416148.21822199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142416148.21822199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593400.61757592496</v>
      </c>
      <c r="L1748" s="444">
        <f t="shared" ca="1" si="132"/>
        <v>143009548.83579791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143009548.83579791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595873.12014915794</v>
      </c>
      <c r="L1749" s="444">
        <f t="shared" ca="1" si="132"/>
        <v>143605421.95594707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143605421.95594707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598355.92481644615</v>
      </c>
      <c r="L1750" s="444">
        <f t="shared" ca="1" si="132"/>
        <v>144203777.88076353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144203777.88076353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600849.07450318139</v>
      </c>
      <c r="L1751" s="444">
        <f t="shared" ca="1" si="132"/>
        <v>144804626.95526671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144804626.95526671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603352.61231361132</v>
      </c>
      <c r="L1752" s="444">
        <f t="shared" ca="1" si="132"/>
        <v>145407979.56758031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145407979.56758031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605866.58153158461</v>
      </c>
      <c r="L1753" s="444">
        <f t="shared" ca="1" si="132"/>
        <v>146013846.1491119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146013846.1491119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608391.02562129952</v>
      </c>
      <c r="L1754" s="444">
        <f t="shared" ca="1" si="132"/>
        <v>146622237.17473319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146622237.17473319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610925.98822805495</v>
      </c>
      <c r="L1755" s="444">
        <f t="shared" ca="1" si="132"/>
        <v>147233163.16296124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147233163.16296124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613471.51317900512</v>
      </c>
      <c r="L1756" s="444">
        <f t="shared" ca="1" si="132"/>
        <v>147846634.67614025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147846634.67614025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616027.64448391774</v>
      </c>
      <c r="L1757" s="444">
        <f t="shared" ca="1" si="132"/>
        <v>148462662.32062417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148462662.32062417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618594.42633593408</v>
      </c>
      <c r="L1758" s="444">
        <f t="shared" ca="1" si="132"/>
        <v>149081256.7469601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149081256.7469601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621171.90311233373</v>
      </c>
      <c r="L1759" s="444">
        <f t="shared" ca="1" si="132"/>
        <v>149702428.65007243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149702428.65007243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623760.11937530176</v>
      </c>
      <c r="L1760" s="444">
        <f t="shared" ca="1" si="132"/>
        <v>150326188.76944771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150326188.76944771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626359.11987269879</v>
      </c>
      <c r="L1761" s="444">
        <f t="shared" ca="1" si="132"/>
        <v>150952547.8893204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150952547.8893204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628968.94953883498</v>
      </c>
      <c r="L1762" s="444">
        <f t="shared" ca="1" si="132"/>
        <v>151581516.83885923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151581516.83885923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631589.65349524678</v>
      </c>
      <c r="L1763" s="444">
        <f t="shared" ca="1" si="132"/>
        <v>152213106.49235448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152213106.49235448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634221.27705147699</v>
      </c>
      <c r="L1764" s="444">
        <f t="shared" ca="1" si="132"/>
        <v>152847327.76940596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152847327.76940596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636863.86570585822</v>
      </c>
      <c r="L1765" s="444">
        <f t="shared" ca="1" si="132"/>
        <v>153484191.63511181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153484191.63511181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639517.46514629922</v>
      </c>
      <c r="L1766" s="444">
        <f t="shared" ca="1" si="132"/>
        <v>154123709.10025811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154123709.10025811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642182.12125107541</v>
      </c>
      <c r="L1767" s="444">
        <f t="shared" ca="1" si="132"/>
        <v>154765891.22150919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154765891.22150919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644857.88008962164</v>
      </c>
      <c r="L1768" s="444">
        <f t="shared" ca="1" si="132"/>
        <v>155410749.1015988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155410749.1015988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647544.78792332835</v>
      </c>
      <c r="L1769" s="444">
        <f t="shared" ca="1" si="132"/>
        <v>156058293.88952214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156058293.88952214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650242.89120634226</v>
      </c>
      <c r="L1770" s="444">
        <f t="shared" ca="1" si="132"/>
        <v>156708536.78072849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156708536.78072849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652952.23658636864</v>
      </c>
      <c r="L1771" s="444">
        <f t="shared" ca="1" si="132"/>
        <v>157361489.01731485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157361489.01731485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655672.87090547848</v>
      </c>
      <c r="L1772" s="444">
        <f t="shared" ca="1" si="132"/>
        <v>158017161.88822034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158017161.88822034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658404.84120091808</v>
      </c>
      <c r="L1773" s="444">
        <f t="shared" ca="1" si="132"/>
        <v>158675566.72942126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158675566.72942126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661148.19470592192</v>
      </c>
      <c r="L1774" s="444">
        <f t="shared" ca="1" si="132"/>
        <v>159336714.92412719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159336714.92412719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663902.97885052999</v>
      </c>
      <c r="L1775" s="444">
        <f t="shared" ca="1" si="132"/>
        <v>160000617.90297773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160000617.90297773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666669.24126240727</v>
      </c>
      <c r="L1776" s="444">
        <f t="shared" ca="1" si="132"/>
        <v>160667287.14424014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160667287.14424014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669447.02976766729</v>
      </c>
      <c r="L1777" s="444">
        <f t="shared" ca="1" si="132"/>
        <v>161336734.1740078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161336734.1740078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672236.39239169913</v>
      </c>
      <c r="L1778" s="444">
        <f t="shared" ca="1" si="132"/>
        <v>162008970.56639951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162008970.56639951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675037.37735999795</v>
      </c>
      <c r="L1779" s="444">
        <f t="shared" ca="1" si="132"/>
        <v>162684007.9437595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162684007.9437595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677850.0330989979</v>
      </c>
      <c r="L1780" s="444">
        <f t="shared" ca="1" si="132"/>
        <v>163361857.9768585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163361857.9768585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680674.40823691036</v>
      </c>
      <c r="L1781" s="444">
        <f t="shared" ca="1" si="132"/>
        <v>164042532.38509542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164042532.38509542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683510.55160456419</v>
      </c>
      <c r="L1782" s="444">
        <f t="shared" ca="1" si="132"/>
        <v>164726042.93669999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164726042.93669999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686358.51223624998</v>
      </c>
      <c r="L1783" s="444">
        <f t="shared" ca="1" si="132"/>
        <v>165412401.44893622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165412401.44893622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689218.33937056758</v>
      </c>
      <c r="L1784" s="444">
        <f t="shared" ca="1" si="132"/>
        <v>166101619.7883068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166101619.7883068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692090.08245127834</v>
      </c>
      <c r="L1785" s="444">
        <f t="shared" ca="1" si="132"/>
        <v>166793709.87075809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166793709.87075809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694973.79112815869</v>
      </c>
      <c r="L1786" s="444">
        <f t="shared" ca="1" si="132"/>
        <v>167488683.66188625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167488683.66188625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697869.51525785937</v>
      </c>
      <c r="L1787" s="444">
        <f t="shared" ca="1" si="132"/>
        <v>168186553.17714411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168186553.17714411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700777.30490476708</v>
      </c>
      <c r="L1788" s="444">
        <f t="shared" ca="1" si="132"/>
        <v>168887330.48204887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168887330.48204887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703697.21034187032</v>
      </c>
      <c r="L1789" s="444">
        <f t="shared" ca="1" si="132"/>
        <v>169591027.69239074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169591027.69239074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706629.28205162811</v>
      </c>
      <c r="L1790" s="444">
        <f t="shared" ca="1" si="132"/>
        <v>170297656.97444236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170297656.97444236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709573.5707268432</v>
      </c>
      <c r="L1791" s="444">
        <f t="shared" ca="1" si="132"/>
        <v>171007230.5451692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171007230.5451692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712530.12727153837</v>
      </c>
      <c r="L1792" s="444">
        <f t="shared" ca="1" si="132"/>
        <v>171719760.67244074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171719760.67244074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715499.00280183635</v>
      </c>
      <c r="L1793" s="444">
        <f t="shared" ref="L1793:L2047" ca="1" si="137">I1793-J1793+K1793</f>
        <v>172435259.67524257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172435259.67524257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718480.24864684406</v>
      </c>
      <c r="L1794" s="444">
        <f t="shared" ca="1" si="137"/>
        <v>173153739.92388943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173153739.92388943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721473.9163495393</v>
      </c>
      <c r="L1795" s="444">
        <f t="shared" ca="1" si="137"/>
        <v>173875213.84023896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173875213.84023896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724480.05766766227</v>
      </c>
      <c r="L1796" s="444">
        <f t="shared" ca="1" si="137"/>
        <v>174599693.89790663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174599693.89790663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727498.72457461094</v>
      </c>
      <c r="L1797" s="444">
        <f t="shared" ca="1" si="137"/>
        <v>175327192.62248126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175327192.62248126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730529.96926033858</v>
      </c>
      <c r="L1798" s="444">
        <f t="shared" ca="1" si="137"/>
        <v>176057722.59174159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176057722.59174159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733573.84413225658</v>
      </c>
      <c r="L1799" s="444">
        <f t="shared" ca="1" si="137"/>
        <v>176791296.43587384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176791296.43587384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736630.40181614098</v>
      </c>
      <c r="L1800" s="444">
        <f t="shared" ca="1" si="137"/>
        <v>177527926.83768997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177527926.83768997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739699.69515704154</v>
      </c>
      <c r="L1801" s="444">
        <f t="shared" ca="1" si="137"/>
        <v>178267626.53284702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178267626.53284702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742781.77722019586</v>
      </c>
      <c r="L1802" s="444">
        <f t="shared" ca="1" si="137"/>
        <v>179010408.31006721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179010408.31006721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745876.70129194669</v>
      </c>
      <c r="L1803" s="444">
        <f t="shared" ca="1" si="137"/>
        <v>179756285.01135916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179756285.01135916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748984.52088066319</v>
      </c>
      <c r="L1804" s="444">
        <f t="shared" ca="1" si="137"/>
        <v>180505269.53223982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180505269.53223982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752105.28971766587</v>
      </c>
      <c r="L1805" s="444">
        <f t="shared" ca="1" si="137"/>
        <v>181257374.8219575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181257374.8219575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755239.06175815628</v>
      </c>
      <c r="L1806" s="444">
        <f t="shared" ca="1" si="137"/>
        <v>182012613.88371566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182012613.88371566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758385.8911821486</v>
      </c>
      <c r="L1807" s="444">
        <f t="shared" ca="1" si="137"/>
        <v>182770999.77489781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182770999.77489781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761545.8323954076</v>
      </c>
      <c r="L1808" s="444">
        <f t="shared" ca="1" si="137"/>
        <v>183532545.60729322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183532545.60729322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764718.94003038842</v>
      </c>
      <c r="L1809" s="444">
        <f t="shared" ca="1" si="137"/>
        <v>184297264.54732361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184297264.54732361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767905.26894718176</v>
      </c>
      <c r="L1810" s="444">
        <f t="shared" ca="1" si="137"/>
        <v>185065169.8162708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185065169.8162708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771104.87423446169</v>
      </c>
      <c r="L1811" s="444">
        <f t="shared" ca="1" si="137"/>
        <v>185836274.69050527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185836274.69050527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774317.81121043861</v>
      </c>
      <c r="L1812" s="444">
        <f t="shared" ca="1" si="137"/>
        <v>186610592.50171572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186610592.50171572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777544.13542381546</v>
      </c>
      <c r="L1813" s="444">
        <f t="shared" ca="1" si="137"/>
        <v>187388136.63713953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187388136.63713953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780783.90265474806</v>
      </c>
      <c r="L1814" s="444">
        <f t="shared" ca="1" si="137"/>
        <v>188168920.53979427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188168920.53979427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784037.16891580948</v>
      </c>
      <c r="L1815" s="444">
        <f t="shared" ca="1" si="137"/>
        <v>188952957.70871007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188952957.70871007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787303.99045295862</v>
      </c>
      <c r="L1816" s="444">
        <f t="shared" ca="1" si="137"/>
        <v>189740261.69916302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189740261.69916302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790584.42374651262</v>
      </c>
      <c r="L1817" s="444">
        <f t="shared" ca="1" si="137"/>
        <v>190530846.12290955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190530846.12290955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793878.52551212313</v>
      </c>
      <c r="L1818" s="444">
        <f t="shared" ca="1" si="137"/>
        <v>191324724.64842167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191324724.64842167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797186.35270175699</v>
      </c>
      <c r="L1819" s="444">
        <f t="shared" ca="1" si="137"/>
        <v>192121911.00112343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192121911.00112343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800507.96250468097</v>
      </c>
      <c r="L1820" s="444">
        <f t="shared" ca="1" si="137"/>
        <v>192922418.96362811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192922418.96362811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803843.41234845051</v>
      </c>
      <c r="L1821" s="444">
        <f t="shared" ca="1" si="137"/>
        <v>193726262.37597656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193726262.37597656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807192.75989990239</v>
      </c>
      <c r="L1822" s="444">
        <f t="shared" ca="1" si="137"/>
        <v>194533455.13587648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194533455.13587648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810556.06306615192</v>
      </c>
      <c r="L1823" s="444">
        <f t="shared" ca="1" si="137"/>
        <v>195344011.19894263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195344011.19894263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813933.37999559427</v>
      </c>
      <c r="L1824" s="444">
        <f t="shared" ca="1" si="137"/>
        <v>196157944.57893822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196157944.57893822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817324.76907890919</v>
      </c>
      <c r="L1825" s="444">
        <f t="shared" ca="1" si="137"/>
        <v>196975269.34801713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196975269.34801713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820730.28895007132</v>
      </c>
      <c r="L1826" s="444">
        <f t="shared" ca="1" si="137"/>
        <v>197795999.63696721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197795999.63696721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824149.99848736334</v>
      </c>
      <c r="L1827" s="444">
        <f t="shared" ca="1" si="137"/>
        <v>198620149.63545457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198620149.63545457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827583.95681439398</v>
      </c>
      <c r="L1828" s="444">
        <f t="shared" ca="1" si="137"/>
        <v>199447733.59226897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199447733.59226897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831032.22330112068</v>
      </c>
      <c r="L1829" s="444">
        <f t="shared" ca="1" si="137"/>
        <v>200278765.81557009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200278765.81557009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834494.85756487539</v>
      </c>
      <c r="L1830" s="444">
        <f t="shared" ca="1" si="137"/>
        <v>201113260.67313495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201113260.67313495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837971.91947139567</v>
      </c>
      <c r="L1831" s="444">
        <f t="shared" ca="1" si="137"/>
        <v>201951232.59260634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201951232.59260634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841463.46913585975</v>
      </c>
      <c r="L1832" s="444">
        <f t="shared" ca="1" si="137"/>
        <v>202792696.06174219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202792696.06174219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844969.56692392577</v>
      </c>
      <c r="L1833" s="444">
        <f t="shared" ca="1" si="137"/>
        <v>203637665.6286661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203637665.6286661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848490.27345277544</v>
      </c>
      <c r="L1834" s="444">
        <f t="shared" ca="1" si="137"/>
        <v>204486155.90211889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204486155.90211889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852025.64959216199</v>
      </c>
      <c r="L1835" s="444">
        <f t="shared" ca="1" si="137"/>
        <v>205338181.55171105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205338181.55171105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855575.75646546273</v>
      </c>
      <c r="L1836" s="444">
        <f t="shared" ca="1" si="137"/>
        <v>206193757.30817652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206193757.30817652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859140.65545073547</v>
      </c>
      <c r="L1837" s="444">
        <f t="shared" ca="1" si="137"/>
        <v>207052897.96362725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207052897.96362725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862720.40818178013</v>
      </c>
      <c r="L1838" s="444">
        <f t="shared" ca="1" si="137"/>
        <v>207915618.37180904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207915618.37180904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866315.0765492043</v>
      </c>
      <c r="L1839" s="444">
        <f t="shared" ca="1" si="137"/>
        <v>208781933.44835824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208781933.44835824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869924.7227014926</v>
      </c>
      <c r="L1840" s="444">
        <f t="shared" ca="1" si="137"/>
        <v>209651858.17105973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209651858.17105973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873549.40904608206</v>
      </c>
      <c r="L1841" s="444">
        <f t="shared" ca="1" si="137"/>
        <v>210525407.58010581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210525407.58010581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877189.19825044088</v>
      </c>
      <c r="L1842" s="444">
        <f t="shared" ca="1" si="137"/>
        <v>211402596.77835625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211402596.77835625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880844.15324315091</v>
      </c>
      <c r="L1843" s="444">
        <f t="shared" ca="1" si="137"/>
        <v>212283440.93159941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212283440.93159941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884514.3372149975</v>
      </c>
      <c r="L1844" s="444">
        <f t="shared" ca="1" si="137"/>
        <v>213167955.26881441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213167955.26881441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888199.8136200601</v>
      </c>
      <c r="L1845" s="444">
        <f t="shared" ca="1" si="137"/>
        <v>214056155.08243448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214056155.08243448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891900.64617681026</v>
      </c>
      <c r="L1846" s="444">
        <f t="shared" ca="1" si="137"/>
        <v>214948055.72861129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214948055.72861129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895616.89886921353</v>
      </c>
      <c r="L1847" s="444">
        <f t="shared" ca="1" si="137"/>
        <v>215843672.62748051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215843672.62748051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899348.63594783528</v>
      </c>
      <c r="L1848" s="444">
        <f t="shared" ca="1" si="137"/>
        <v>216743021.26342833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216743021.26342833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903095.92193095142</v>
      </c>
      <c r="L1849" s="444">
        <f t="shared" ca="1" si="137"/>
        <v>217646117.18535927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217646117.18535927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906858.82160566363</v>
      </c>
      <c r="L1850" s="444">
        <f t="shared" ca="1" si="137"/>
        <v>218552976.00696492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218552976.00696492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910637.40002902062</v>
      </c>
      <c r="L1851" s="444">
        <f t="shared" ca="1" si="137"/>
        <v>219463613.40699396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219463613.40699396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914431.72252914135</v>
      </c>
      <c r="L1852" s="444">
        <f t="shared" ca="1" si="137"/>
        <v>220378045.1295231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220378045.1295231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918241.85470634606</v>
      </c>
      <c r="L1853" s="444">
        <f t="shared" ca="1" si="137"/>
        <v>221296286.98422945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221296286.98422945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922067.86243428942</v>
      </c>
      <c r="L1854" s="444">
        <f t="shared" ca="1" si="137"/>
        <v>222218354.84666374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222218354.84666374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925909.81186109886</v>
      </c>
      <c r="L1855" s="444">
        <f t="shared" ca="1" si="137"/>
        <v>223144264.65852484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223144264.65852484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929767.76941051998</v>
      </c>
      <c r="L1856" s="444">
        <f t="shared" ca="1" si="137"/>
        <v>224074032.42793536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224074032.42793536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933641.80178306403</v>
      </c>
      <c r="L1857" s="444">
        <f t="shared" ca="1" si="137"/>
        <v>225007674.22971842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225007674.22971842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937531.97595716023</v>
      </c>
      <c r="L1858" s="444">
        <f t="shared" ca="1" si="137"/>
        <v>225945206.20567557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225945206.20567557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941438.35919031478</v>
      </c>
      <c r="L1859" s="444">
        <f t="shared" ca="1" si="137"/>
        <v>226886644.56486589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226886644.56486589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945361.01902027451</v>
      </c>
      <c r="L1860" s="444">
        <f t="shared" ca="1" si="137"/>
        <v>227832005.58388618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227832005.58388618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949300.02326619241</v>
      </c>
      <c r="L1861" s="444">
        <f t="shared" ca="1" si="137"/>
        <v>228781305.60715237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228781305.60715237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953255.44002980168</v>
      </c>
      <c r="L1862" s="444">
        <f t="shared" ca="1" si="137"/>
        <v>229734561.04718217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229734561.04718217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957227.33769659221</v>
      </c>
      <c r="L1863" s="444">
        <f t="shared" ca="1" si="137"/>
        <v>230691788.38487875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230691788.38487875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961215.78493699478</v>
      </c>
      <c r="L1864" s="444">
        <f t="shared" ca="1" si="137"/>
        <v>231653004.16981575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231653004.16981575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965220.85070756555</v>
      </c>
      <c r="L1865" s="444">
        <f t="shared" ca="1" si="137"/>
        <v>232618225.02052331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232618225.02052331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969242.60425218043</v>
      </c>
      <c r="L1866" s="444">
        <f t="shared" ca="1" si="137"/>
        <v>233587467.6247755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233587467.6247755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973281.11510323116</v>
      </c>
      <c r="L1867" s="444">
        <f t="shared" ca="1" si="137"/>
        <v>234560748.73987874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234560748.73987874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977336.45308282808</v>
      </c>
      <c r="L1868" s="444">
        <f t="shared" ca="1" si="137"/>
        <v>235538085.19296157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235538085.19296157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981408.68830400659</v>
      </c>
      <c r="L1869" s="444">
        <f t="shared" ca="1" si="137"/>
        <v>236519493.88126558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236519493.88126558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985497.8911719399</v>
      </c>
      <c r="L1870" s="444">
        <f t="shared" ca="1" si="137"/>
        <v>237504991.77243751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237504991.77243751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989604.13238515623</v>
      </c>
      <c r="L1871" s="444">
        <f t="shared" ca="1" si="137"/>
        <v>238494595.90482268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238494595.90482268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993727.48293676111</v>
      </c>
      <c r="L1872" s="444">
        <f t="shared" ca="1" si="137"/>
        <v>239488323.38775945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239488323.38775945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997868.01411566429</v>
      </c>
      <c r="L1873" s="444">
        <f t="shared" ca="1" si="137"/>
        <v>240486191.40187511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240486191.40187511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1002025.7975078129</v>
      </c>
      <c r="L1874" s="444">
        <f t="shared" ca="1" si="137"/>
        <v>241488217.19938293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241488217.19938293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1006200.9049974289</v>
      </c>
      <c r="L1875" s="444">
        <f t="shared" ca="1" si="137"/>
        <v>242494418.10438037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242494418.10438037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1010393.4087682515</v>
      </c>
      <c r="L1876" s="444">
        <f t="shared" ca="1" si="137"/>
        <v>243504811.51314861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243504811.51314861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1014603.3813047858</v>
      </c>
      <c r="L1877" s="444">
        <f t="shared" ca="1" si="137"/>
        <v>244519414.89445341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244519414.89445341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1018830.8953935559</v>
      </c>
      <c r="L1878" s="444">
        <f t="shared" ca="1" si="137"/>
        <v>245538245.78984696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245538245.78984696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1023076.0241243623</v>
      </c>
      <c r="L1879" s="444">
        <f t="shared" ca="1" si="137"/>
        <v>246561321.81397131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246561321.81397131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1027338.8408915472</v>
      </c>
      <c r="L1880" s="444">
        <f t="shared" ca="1" si="137"/>
        <v>247588660.65486285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247588660.65486285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1031619.4193952619</v>
      </c>
      <c r="L1881" s="444">
        <f t="shared" ca="1" si="137"/>
        <v>248620280.07425812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248620280.07425812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1035917.8336427422</v>
      </c>
      <c r="L1882" s="444">
        <f t="shared" ca="1" si="137"/>
        <v>249656197.90790087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249656197.90790087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1040234.157949587</v>
      </c>
      <c r="L1883" s="444">
        <f t="shared" ca="1" si="137"/>
        <v>250696432.06585047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250696432.06585047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1044568.4669410437</v>
      </c>
      <c r="L1884" s="444">
        <f t="shared" ca="1" si="137"/>
        <v>251741000.5327915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251741000.5327915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1048920.8355532978</v>
      </c>
      <c r="L1885" s="444">
        <f t="shared" ca="1" si="137"/>
        <v>252789921.36834478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252789921.36834478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1053291.3390347699</v>
      </c>
      <c r="L1886" s="444">
        <f t="shared" ca="1" si="137"/>
        <v>253843212.70737955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253843212.70737955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1057680.0529474148</v>
      </c>
      <c r="L1887" s="444">
        <f t="shared" ca="1" si="137"/>
        <v>254900892.76032695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254900892.76032695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1062087.0531680291</v>
      </c>
      <c r="L1888" s="444">
        <f t="shared" ca="1" si="137"/>
        <v>255962979.81349498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255962979.81349498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1066512.4158895623</v>
      </c>
      <c r="L1889" s="444">
        <f t="shared" ca="1" si="137"/>
        <v>257029492.22938454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257029492.22938454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1070956.2176224357</v>
      </c>
      <c r="L1890" s="444">
        <f t="shared" ca="1" si="137"/>
        <v>258100448.44700697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258100448.44700697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1075418.5351958624</v>
      </c>
      <c r="L1891" s="444">
        <f t="shared" ca="1" si="137"/>
        <v>259175866.98220283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259175866.98220283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1079899.4457591786</v>
      </c>
      <c r="L1892" s="444">
        <f t="shared" ca="1" si="137"/>
        <v>260255766.42796201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260255766.42796201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1084399.0267831751</v>
      </c>
      <c r="L1893" s="444">
        <f t="shared" ca="1" si="137"/>
        <v>261340165.45474517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261340165.45474517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1088917.3560614383</v>
      </c>
      <c r="L1894" s="444">
        <f t="shared" ca="1" si="137"/>
        <v>262429082.8108066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262429082.8108066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1093454.5117116941</v>
      </c>
      <c r="L1895" s="444">
        <f t="shared" ca="1" si="137"/>
        <v>263522537.32251829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263522537.32251829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1098010.5721771596</v>
      </c>
      <c r="L1896" s="444">
        <f t="shared" ca="1" si="137"/>
        <v>264620547.89469546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264620547.89469546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1102585.6162278978</v>
      </c>
      <c r="L1897" s="444">
        <f t="shared" ca="1" si="137"/>
        <v>265723133.51092336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265723133.51092336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1107179.7229621806</v>
      </c>
      <c r="L1898" s="444">
        <f t="shared" ca="1" si="137"/>
        <v>266830313.23388553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266830313.23388553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1111792.9718078563</v>
      </c>
      <c r="L1899" s="444">
        <f t="shared" ca="1" si="137"/>
        <v>267942106.20569339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267942106.20569339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1116425.4425237223</v>
      </c>
      <c r="L1900" s="444">
        <f t="shared" ca="1" si="137"/>
        <v>269058531.64821714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269058531.64821714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1121077.2152009048</v>
      </c>
      <c r="L1901" s="444">
        <f t="shared" ca="1" si="137"/>
        <v>270179608.86341804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270179608.86341804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1125748.3702642419</v>
      </c>
      <c r="L1902" s="444">
        <f t="shared" ca="1" si="137"/>
        <v>271305357.23368227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271305357.23368227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1130438.9884736761</v>
      </c>
      <c r="L1903" s="444">
        <f t="shared" ca="1" si="137"/>
        <v>272435796.22215593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272435796.22215593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1135149.1509256498</v>
      </c>
      <c r="L1904" s="444">
        <f t="shared" ca="1" si="137"/>
        <v>273570945.37308156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273570945.37308156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1139878.9390545066</v>
      </c>
      <c r="L1905" s="444">
        <f t="shared" ca="1" si="137"/>
        <v>274710824.31213605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274710824.31213605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1144628.4346339002</v>
      </c>
      <c r="L1906" s="444">
        <f t="shared" ca="1" si="137"/>
        <v>275855452.74676996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275855452.74676996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1149397.7197782081</v>
      </c>
      <c r="L1907" s="444">
        <f t="shared" ca="1" si="137"/>
        <v>277004850.46654814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277004850.46654814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1154186.8769439505</v>
      </c>
      <c r="L1908" s="444">
        <f t="shared" ca="1" si="137"/>
        <v>278159037.34349209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278159037.34349209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1158995.988931217</v>
      </c>
      <c r="L1909" s="444">
        <f t="shared" ca="1" si="137"/>
        <v>279318033.33242333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279318033.33242333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1163825.1388850971</v>
      </c>
      <c r="L1910" s="444">
        <f t="shared" ca="1" si="137"/>
        <v>280481858.47130841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280481858.47130841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1168674.4102971184</v>
      </c>
      <c r="L1911" s="444">
        <f t="shared" ca="1" si="137"/>
        <v>281650532.88160551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281650532.88160551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1173543.8870066896</v>
      </c>
      <c r="L1912" s="444">
        <f t="shared" ca="1" si="137"/>
        <v>282824076.76861221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282824076.76861221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1178433.653202551</v>
      </c>
      <c r="L1913" s="444">
        <f t="shared" ca="1" si="137"/>
        <v>284002510.42181474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284002510.42181474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1183343.793424228</v>
      </c>
      <c r="L1914" s="444">
        <f t="shared" ca="1" si="137"/>
        <v>285185854.21523899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285185854.21523899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1188274.3925634958</v>
      </c>
      <c r="L1915" s="444">
        <f t="shared" ca="1" si="137"/>
        <v>286374128.60780251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286374128.60780251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1193225.5358658438</v>
      </c>
      <c r="L1916" s="444">
        <f t="shared" ca="1" si="137"/>
        <v>287567354.14366835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287567354.14366835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1198197.3089319514</v>
      </c>
      <c r="L1917" s="444">
        <f t="shared" ca="1" si="137"/>
        <v>288765551.4526003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288765551.4526003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1203189.797719168</v>
      </c>
      <c r="L1918" s="444">
        <f t="shared" ca="1" si="137"/>
        <v>289968741.25031948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289968741.25031948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1208203.0885429978</v>
      </c>
      <c r="L1919" s="444">
        <f t="shared" ca="1" si="137"/>
        <v>291176944.33886248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291176944.33886248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1213237.2680785935</v>
      </c>
      <c r="L1920" s="444">
        <f t="shared" ca="1" si="137"/>
        <v>292390181.60694104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292390181.60694104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1218292.4233622544</v>
      </c>
      <c r="L1921" s="444">
        <f t="shared" ca="1" si="137"/>
        <v>293608474.0303033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293608474.0303033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1223368.6417929304</v>
      </c>
      <c r="L1922" s="444">
        <f t="shared" ca="1" si="137"/>
        <v>294831842.67209625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294831842.67209625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1228466.0111337344</v>
      </c>
      <c r="L1923" s="444">
        <f t="shared" ca="1" si="137"/>
        <v>296060308.68322998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296060308.68322998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1233584.6195134583</v>
      </c>
      <c r="L1924" s="444">
        <f t="shared" ca="1" si="137"/>
        <v>297293893.30274343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297293893.30274343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1238724.5554280977</v>
      </c>
      <c r="L1925" s="444">
        <f t="shared" ca="1" si="137"/>
        <v>298532617.85817152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298532617.85817152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1243885.9077423813</v>
      </c>
      <c r="L1926" s="444">
        <f t="shared" ca="1" si="137"/>
        <v>299776503.7659139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299776503.7659139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1249068.7656913078</v>
      </c>
      <c r="L1927" s="444">
        <f t="shared" ca="1" si="137"/>
        <v>301025572.53160518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301025572.53160518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1254273.2188816883</v>
      </c>
      <c r="L1928" s="444">
        <f t="shared" ca="1" si="137"/>
        <v>302279845.75048685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302279845.75048685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1259499.3572936952</v>
      </c>
      <c r="L1929" s="444">
        <f t="shared" ca="1" si="137"/>
        <v>303539345.10778058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303539345.10778058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1264747.2712824191</v>
      </c>
      <c r="L1930" s="444">
        <f t="shared" ca="1" si="137"/>
        <v>304804092.37906301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304804092.37906301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1270017.0515794293</v>
      </c>
      <c r="L1931" s="444">
        <f t="shared" ca="1" si="137"/>
        <v>306074109.43064243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306074109.43064243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1275308.7892943434</v>
      </c>
      <c r="L1932" s="444">
        <f t="shared" ca="1" si="137"/>
        <v>307349418.21993679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307349418.21993679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1280622.5759164032</v>
      </c>
      <c r="L1933" s="444">
        <f t="shared" ca="1" si="137"/>
        <v>308630040.7958532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308630040.7958532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1285958.5033160551</v>
      </c>
      <c r="L1934" s="444">
        <f t="shared" ca="1" si="137"/>
        <v>309915999.29916924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309915999.29916924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1291316.6637465386</v>
      </c>
      <c r="L1935" s="444">
        <f t="shared" ca="1" si="137"/>
        <v>311207315.96291578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311207315.96291578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1296697.1498454823</v>
      </c>
      <c r="L1936" s="444">
        <f t="shared" ca="1" si="137"/>
        <v>312504013.11276126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312504013.11276126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1302100.0546365052</v>
      </c>
      <c r="L1937" s="444">
        <f t="shared" ca="1" si="137"/>
        <v>313806113.16739774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313806113.16739774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1307525.471530824</v>
      </c>
      <c r="L1938" s="444">
        <f t="shared" ca="1" si="137"/>
        <v>315113638.63892853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315113638.63892853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1312973.4943288688</v>
      </c>
      <c r="L1939" s="444">
        <f t="shared" ca="1" si="137"/>
        <v>316426612.13325739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316426612.13325739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1318444.2172219057</v>
      </c>
      <c r="L1940" s="444">
        <f t="shared" ca="1" si="137"/>
        <v>317745056.3504793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317745056.3504793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1323937.7347936637</v>
      </c>
      <c r="L1941" s="444">
        <f t="shared" ca="1" si="137"/>
        <v>319068994.08527297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319068994.08527297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1329454.1420219706</v>
      </c>
      <c r="L1942" s="444">
        <f t="shared" ca="1" si="137"/>
        <v>320398448.22729492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320398448.22729492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1334993.5342803956</v>
      </c>
      <c r="L1943" s="444">
        <f t="shared" ca="1" si="137"/>
        <v>321733441.76157534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321733441.76157534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1340556.0073398973</v>
      </c>
      <c r="L1944" s="444">
        <f t="shared" ca="1" si="137"/>
        <v>323073997.76891524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323073997.76891524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1346141.6573704802</v>
      </c>
      <c r="L1945" s="444">
        <f t="shared" ca="1" si="137"/>
        <v>324420139.42628574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324420139.42628574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1351750.5809428573</v>
      </c>
      <c r="L1946" s="444">
        <f t="shared" ca="1" si="137"/>
        <v>325771890.00722861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325771890.00722861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1357382.8750301192</v>
      </c>
      <c r="L1947" s="444">
        <f t="shared" ca="1" si="137"/>
        <v>327129272.88225871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327129272.88225871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1363038.6370094114</v>
      </c>
      <c r="L1948" s="444">
        <f t="shared" ca="1" si="137"/>
        <v>328492311.5192681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328492311.5192681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1368717.9646636171</v>
      </c>
      <c r="L1949" s="444">
        <f t="shared" ca="1" si="137"/>
        <v>329861029.48393172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329861029.48393172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1374420.9561830489</v>
      </c>
      <c r="L1950" s="444">
        <f t="shared" ca="1" si="137"/>
        <v>331235450.4401148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331235450.4401148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1380147.7101671449</v>
      </c>
      <c r="L1951" s="444">
        <f t="shared" ca="1" si="137"/>
        <v>332615598.15028197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332615598.15028197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1385898.3256261749</v>
      </c>
      <c r="L1952" s="444">
        <f t="shared" ca="1" si="137"/>
        <v>334001496.47590816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334001496.47590816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1391672.9019829507</v>
      </c>
      <c r="L1953" s="444">
        <f t="shared" ca="1" si="137"/>
        <v>335393169.37789112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335393169.37789112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1397471.5390745464</v>
      </c>
      <c r="L1954" s="444">
        <f t="shared" ca="1" si="137"/>
        <v>336790640.91696566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336790640.91696566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1403294.3371540236</v>
      </c>
      <c r="L1955" s="444">
        <f t="shared" ca="1" si="137"/>
        <v>338193935.25411969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338193935.25411969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1409141.3968921653</v>
      </c>
      <c r="L1956" s="444">
        <f t="shared" ca="1" si="137"/>
        <v>339603076.65101188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339603076.65101188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1415012.8193792161</v>
      </c>
      <c r="L1957" s="444">
        <f t="shared" ca="1" si="137"/>
        <v>341018089.47039109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341018089.47039109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1420908.7061266296</v>
      </c>
      <c r="L1958" s="444">
        <f t="shared" ca="1" si="137"/>
        <v>342438998.17651772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342438998.17651772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1426829.1590688238</v>
      </c>
      <c r="L1959" s="444">
        <f t="shared" ca="1" si="137"/>
        <v>343865827.33558655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343865827.33558655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1432774.280564944</v>
      </c>
      <c r="L1960" s="444">
        <f t="shared" ca="1" si="137"/>
        <v>345298601.61615151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345298601.61615151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1438744.1734006312</v>
      </c>
      <c r="L1961" s="444">
        <f t="shared" ca="1" si="137"/>
        <v>346737345.78955215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346737345.78955215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1444738.9407898006</v>
      </c>
      <c r="L1962" s="444">
        <f t="shared" ca="1" si="137"/>
        <v>348182084.73034197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348182084.73034197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1450758.686376425</v>
      </c>
      <c r="L1963" s="444">
        <f t="shared" ca="1" si="137"/>
        <v>349632843.41671842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349632843.41671842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1456803.5142363268</v>
      </c>
      <c r="L1964" s="444">
        <f t="shared" ca="1" si="137"/>
        <v>351089646.93095475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351089646.93095475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1462873.5288789782</v>
      </c>
      <c r="L1965" s="444">
        <f t="shared" ca="1" si="137"/>
        <v>352552520.45983374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352552520.45983374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1468968.8352493073</v>
      </c>
      <c r="L1966" s="444">
        <f t="shared" ca="1" si="137"/>
        <v>354021489.29508305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354021489.29508305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1475089.5387295126</v>
      </c>
      <c r="L1967" s="444">
        <f t="shared" ca="1" si="137"/>
        <v>355496578.83381253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355496578.83381253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1481235.7451408855</v>
      </c>
      <c r="L1968" s="444">
        <f t="shared" ca="1" si="137"/>
        <v>356977814.57895344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356977814.57895344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1487407.5607456393</v>
      </c>
      <c r="L1969" s="444">
        <f t="shared" ca="1" si="137"/>
        <v>358465222.1396991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358465222.1396991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1493605.0922487462</v>
      </c>
      <c r="L1970" s="444">
        <f t="shared" ca="1" si="137"/>
        <v>359958827.23194784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359958827.23194784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1499828.4467997826</v>
      </c>
      <c r="L1971" s="444">
        <f t="shared" ca="1" si="137"/>
        <v>361458655.67874759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361458655.67874759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1506077.7319947816</v>
      </c>
      <c r="L1972" s="444">
        <f t="shared" ca="1" si="137"/>
        <v>362964733.4107424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362964733.4107424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1512353.0558780932</v>
      </c>
      <c r="L1973" s="444">
        <f t="shared" ca="1" si="137"/>
        <v>364477086.4666205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364477086.4666205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1518654.5269442522</v>
      </c>
      <c r="L1974" s="444">
        <f t="shared" ca="1" si="137"/>
        <v>365995740.99356478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365995740.99356478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1524982.2541398532</v>
      </c>
      <c r="L1975" s="444">
        <f t="shared" ca="1" si="137"/>
        <v>367520723.24770463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367520723.24770463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1531336.3468654358</v>
      </c>
      <c r="L1976" s="444">
        <f t="shared" ca="1" si="137"/>
        <v>369052059.59457004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369052059.59457004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1537716.9149773752</v>
      </c>
      <c r="L1977" s="444">
        <f t="shared" ca="1" si="137"/>
        <v>370589776.50954741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370589776.50954741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1544124.0687897808</v>
      </c>
      <c r="L1978" s="444">
        <f t="shared" ca="1" si="137"/>
        <v>372133900.57833719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372133900.57833719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1550557.919076405</v>
      </c>
      <c r="L1979" s="444">
        <f t="shared" ca="1" si="137"/>
        <v>373684458.49741358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373684458.49741358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1557018.5770725566</v>
      </c>
      <c r="L1980" s="444">
        <f t="shared" ca="1" si="137"/>
        <v>375241477.07448614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375241477.07448614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1563506.1544770256</v>
      </c>
      <c r="L1981" s="444">
        <f t="shared" ca="1" si="137"/>
        <v>376804983.22896314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376804983.22896314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1570020.763454013</v>
      </c>
      <c r="L1982" s="444">
        <f t="shared" ca="1" si="137"/>
        <v>378375003.99241716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378375003.99241716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1576562.5166350715</v>
      </c>
      <c r="L1983" s="444">
        <f t="shared" ca="1" si="137"/>
        <v>379951566.50905222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379951566.50905222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1583131.527121051</v>
      </c>
      <c r="L1984" s="444">
        <f t="shared" ca="1" si="137"/>
        <v>381534698.03617328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381534698.03617328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1589727.9084840554</v>
      </c>
      <c r="L1985" s="444">
        <f t="shared" ca="1" si="137"/>
        <v>383124425.94465733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383124425.94465733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1596351.7747694056</v>
      </c>
      <c r="L1986" s="444">
        <f t="shared" ca="1" si="137"/>
        <v>384720777.71942675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384720777.71942675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1603003.2404976115</v>
      </c>
      <c r="L1987" s="444">
        <f t="shared" ca="1" si="137"/>
        <v>386323780.95992434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386323780.95992434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1609682.4206663514</v>
      </c>
      <c r="L1988" s="444">
        <f t="shared" ca="1" si="137"/>
        <v>387933463.38059068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387933463.38059068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1616389.4307524611</v>
      </c>
      <c r="L1989" s="444">
        <f t="shared" ca="1" si="137"/>
        <v>389549852.81134313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389549852.81134313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1623124.3867139297</v>
      </c>
      <c r="L1990" s="444">
        <f t="shared" ca="1" si="137"/>
        <v>391172977.19805706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391172977.19805706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1629887.4049919043</v>
      </c>
      <c r="L1991" s="444">
        <f t="shared" ca="1" si="137"/>
        <v>392802864.60304898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392802864.60304898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1636678.602512704</v>
      </c>
      <c r="L1992" s="444">
        <f t="shared" ca="1" si="137"/>
        <v>394439543.2055617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394439543.2055617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1643498.0966898403</v>
      </c>
      <c r="L1993" s="444">
        <f t="shared" ca="1" si="137"/>
        <v>396083041.30225152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396083041.30225152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1650346.0054260481</v>
      </c>
      <c r="L1994" s="444">
        <f t="shared" ca="1" si="137"/>
        <v>397733387.30767757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397733387.30767757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1657222.4471153233</v>
      </c>
      <c r="L1995" s="444">
        <f t="shared" ca="1" si="137"/>
        <v>399390609.75479287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399390609.75479287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1664127.5406449703</v>
      </c>
      <c r="L1996" s="444">
        <f t="shared" ca="1" si="137"/>
        <v>401054737.29543781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401054737.29543781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1671061.4053976575</v>
      </c>
      <c r="L1997" s="444">
        <f t="shared" ca="1" si="137"/>
        <v>402725798.70083547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402725798.70083547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1678024.1612534812</v>
      </c>
      <c r="L1998" s="444">
        <f t="shared" ca="1" si="137"/>
        <v>404403822.86208892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404403822.86208892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1685015.9285920372</v>
      </c>
      <c r="L1999" s="444">
        <f t="shared" ca="1" si="137"/>
        <v>406088838.79068094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406088838.79068094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1692036.828294504</v>
      </c>
      <c r="L2000" s="444">
        <f t="shared" ca="1" si="137"/>
        <v>407780875.61897546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407780875.61897546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1699086.9817457311</v>
      </c>
      <c r="L2001" s="444">
        <f t="shared" ca="1" si="137"/>
        <v>409479962.60072118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409479962.60072118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1706166.5108363382</v>
      </c>
      <c r="L2002" s="444">
        <f t="shared" ca="1" si="137"/>
        <v>411186129.11155754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411186129.11155754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1713275.537964823</v>
      </c>
      <c r="L2003" s="444">
        <f t="shared" ca="1" si="137"/>
        <v>412899404.64952236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412899404.64952236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1720414.1860396764</v>
      </c>
      <c r="L2004" s="444">
        <f t="shared" ca="1" si="137"/>
        <v>414619818.83556205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414619818.83556205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1727582.5784815084</v>
      </c>
      <c r="L2005" s="444">
        <f t="shared" ca="1" si="137"/>
        <v>416347401.41404355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416347401.41404355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1734780.8392251814</v>
      </c>
      <c r="L2006" s="444">
        <f t="shared" ca="1" si="137"/>
        <v>418082182.25326872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418082182.25326872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1742009.0927219531</v>
      </c>
      <c r="L2007" s="444">
        <f t="shared" ca="1" si="137"/>
        <v>419824191.34599066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419824191.34599066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1749267.4639416276</v>
      </c>
      <c r="L2008" s="444">
        <f t="shared" ca="1" si="137"/>
        <v>421573458.80993229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421573458.80993229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1756556.0783747179</v>
      </c>
      <c r="L2009" s="444">
        <f t="shared" ca="1" si="137"/>
        <v>423330014.88830703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423330014.88830703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1763875.0620346123</v>
      </c>
      <c r="L2010" s="444">
        <f t="shared" ca="1" si="137"/>
        <v>425093889.95034164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425093889.95034164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1771224.5414597567</v>
      </c>
      <c r="L2011" s="444">
        <f t="shared" ca="1" si="137"/>
        <v>426865114.49180138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426865114.49180138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1778604.6437158389</v>
      </c>
      <c r="L2012" s="444">
        <f t="shared" ca="1" si="137"/>
        <v>428643719.13551724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428643719.13551724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1786015.4963979884</v>
      </c>
      <c r="L2013" s="444">
        <f t="shared" ca="1" si="137"/>
        <v>430429734.63191521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430429734.63191521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1793457.2276329801</v>
      </c>
      <c r="L2014" s="444">
        <f t="shared" ca="1" si="137"/>
        <v>432223191.85954821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432223191.85954821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1800929.9660814509</v>
      </c>
      <c r="L2015" s="444">
        <f t="shared" ca="1" si="137"/>
        <v>434024121.82562965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434024121.82562965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1808433.8409401234</v>
      </c>
      <c r="L2016" s="444">
        <f t="shared" ca="1" si="137"/>
        <v>435832555.66656977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435832555.66656977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1815968.9819440406</v>
      </c>
      <c r="L2017" s="444">
        <f t="shared" ca="1" si="137"/>
        <v>437648524.64851379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437648524.64851379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1823535.5193688071</v>
      </c>
      <c r="L2018" s="444">
        <f t="shared" ca="1" si="137"/>
        <v>439472060.16788262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439472060.16788262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1831133.5840328441</v>
      </c>
      <c r="L2019" s="444">
        <f t="shared" ca="1" si="137"/>
        <v>441303193.75191545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441303193.75191545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1838763.3072996479</v>
      </c>
      <c r="L2020" s="444">
        <f t="shared" ca="1" si="137"/>
        <v>443141957.05921513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443141957.05921513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1846424.8210800628</v>
      </c>
      <c r="L2021" s="444">
        <f t="shared" ca="1" si="137"/>
        <v>444988381.88029522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444988381.88029522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1854118.2578345633</v>
      </c>
      <c r="L2022" s="444">
        <f t="shared" ca="1" si="137"/>
        <v>446842500.13812977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446842500.13812977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1861843.7505755404</v>
      </c>
      <c r="L2023" s="444">
        <f t="shared" ca="1" si="137"/>
        <v>448704343.88870531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448704343.88870531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1869601.4328696053</v>
      </c>
      <c r="L2024" s="444">
        <f t="shared" ca="1" si="137"/>
        <v>450573945.32157493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450573945.32157493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1877391.4388398954</v>
      </c>
      <c r="L2025" s="444">
        <f t="shared" ca="1" si="137"/>
        <v>452451336.76041484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452451336.76041484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1885213.9031683952</v>
      </c>
      <c r="L2026" s="444">
        <f t="shared" ca="1" si="137"/>
        <v>454336550.66358322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454336550.66358322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1893068.9610982633</v>
      </c>
      <c r="L2027" s="444">
        <f t="shared" ca="1" si="137"/>
        <v>456229619.62468147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456229619.62468147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1900956.7484361725</v>
      </c>
      <c r="L2028" s="444">
        <f t="shared" ca="1" si="137"/>
        <v>458130576.37311763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458130576.37311763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1908877.4015546569</v>
      </c>
      <c r="L2029" s="444">
        <f t="shared" ca="1" si="137"/>
        <v>460039453.77467227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460039453.77467227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1916831.0573944678</v>
      </c>
      <c r="L2030" s="444">
        <f t="shared" ca="1" si="137"/>
        <v>461956284.83206671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461956284.83206671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1924817.8534669445</v>
      </c>
      <c r="L2031" s="444">
        <f t="shared" ca="1" si="137"/>
        <v>463881102.68553364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463881102.68553364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1932837.9278563899</v>
      </c>
      <c r="L2032" s="444">
        <f t="shared" ca="1" si="137"/>
        <v>465813940.61339003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465813940.61339003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1940891.4192224585</v>
      </c>
      <c r="L2033" s="444">
        <f t="shared" ca="1" si="137"/>
        <v>467754832.0326125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467754832.0326125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1948978.4668025523</v>
      </c>
      <c r="L2034" s="444">
        <f t="shared" ca="1" si="137"/>
        <v>469703810.49941504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469703810.49941504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1957099.2104142292</v>
      </c>
      <c r="L2035" s="444">
        <f t="shared" ca="1" si="137"/>
        <v>471660909.70982927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471660909.70982927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1965253.7904576221</v>
      </c>
      <c r="L2036" s="444">
        <f t="shared" ca="1" si="137"/>
        <v>473626163.50028688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473626163.50028688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1973442.347917862</v>
      </c>
      <c r="L2037" s="444">
        <f t="shared" ca="1" si="137"/>
        <v>475599605.84820473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475599605.84820473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1981665.0243675197</v>
      </c>
      <c r="L2038" s="444">
        <f t="shared" ca="1" si="137"/>
        <v>477581270.87257224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477581270.87257224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1989921.961969051</v>
      </c>
      <c r="L2039" s="444">
        <f t="shared" ca="1" si="137"/>
        <v>479571192.83454132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479571192.83454132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1998213.3034772556</v>
      </c>
      <c r="L2040" s="444">
        <f t="shared" ca="1" si="137"/>
        <v>481569406.13801855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481569406.13801855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2006539.1922417439</v>
      </c>
      <c r="L2041" s="444">
        <f t="shared" ca="1" si="137"/>
        <v>483575945.33026028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483575945.33026028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2014899.7722094178</v>
      </c>
      <c r="L2042" s="444">
        <f t="shared" ca="1" si="137"/>
        <v>485590845.10246968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485590845.10246968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2023295.1879269569</v>
      </c>
      <c r="L2043" s="444">
        <f t="shared" ca="1" si="137"/>
        <v>487614140.29039663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487614140.29039663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2031725.5845433192</v>
      </c>
      <c r="L2044" s="444">
        <f t="shared" ca="1" si="137"/>
        <v>489645865.87493998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489645865.87493998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2040191.1078122498</v>
      </c>
      <c r="L2045" s="444">
        <f t="shared" ca="1" si="137"/>
        <v>491686056.9827522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491686056.9827522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2048691.9040948008</v>
      </c>
      <c r="L2046" s="444">
        <f t="shared" ca="1" si="137"/>
        <v>493734748.88684702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493734748.88684702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2057228.1203618625</v>
      </c>
      <c r="L2047" s="444">
        <f t="shared" ca="1" si="137"/>
        <v>495791977.00720888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495791977.00720888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2065799.9041967036</v>
      </c>
      <c r="L2048" s="444">
        <f t="shared" ref="L2048:L2302" ca="1" si="142">I2048-J2048+K2048</f>
        <v>497857776.91140556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497857776.91140556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2074407.4037975231</v>
      </c>
      <c r="L2049" s="444">
        <f t="shared" ca="1" si="142"/>
        <v>499932184.31520307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499932184.31520307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2083050.7679800128</v>
      </c>
      <c r="L2050" s="444">
        <f t="shared" ca="1" si="142"/>
        <v>502015235.08318311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502015235.08318311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2091730.1461799298</v>
      </c>
      <c r="L2051" s="444">
        <f t="shared" ca="1" si="142"/>
        <v>504106965.22936302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504106965.22936302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2100445.6884556795</v>
      </c>
      <c r="L2052" s="444">
        <f t="shared" ca="1" si="142"/>
        <v>506207410.91781873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506207410.91781873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2109197.5454909112</v>
      </c>
      <c r="L2053" s="444">
        <f t="shared" ca="1" si="142"/>
        <v>508316608.46330965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508316608.46330965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2117985.8685971233</v>
      </c>
      <c r="L2054" s="444">
        <f t="shared" ca="1" si="142"/>
        <v>510434594.3319068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510434594.3319068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2126810.8097162782</v>
      </c>
      <c r="L2055" s="444">
        <f t="shared" ca="1" si="142"/>
        <v>512561405.14162308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512561405.14162308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2135672.5214234293</v>
      </c>
      <c r="L2056" s="444">
        <f t="shared" ca="1" si="142"/>
        <v>514697077.66304648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514697077.66304648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2144571.1569293602</v>
      </c>
      <c r="L2057" s="444">
        <f t="shared" ca="1" si="142"/>
        <v>516841648.81997585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516841648.81997585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2153506.8700832329</v>
      </c>
      <c r="L2058" s="444">
        <f t="shared" ca="1" si="142"/>
        <v>518995155.69005907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518995155.69005907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2162479.8153752461</v>
      </c>
      <c r="L2059" s="444">
        <f t="shared" ca="1" si="142"/>
        <v>521157635.50543433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521157635.50543433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2171490.1479393095</v>
      </c>
      <c r="L2060" s="444">
        <f t="shared" ca="1" si="142"/>
        <v>523329125.65337366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523329125.65337366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2180538.0235557235</v>
      </c>
      <c r="L2061" s="444">
        <f t="shared" ca="1" si="142"/>
        <v>525509663.67692935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525509663.67692935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2189623.5986538725</v>
      </c>
      <c r="L2062" s="444">
        <f t="shared" ca="1" si="142"/>
        <v>527699287.27558321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527699287.27558321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2198747.0303149298</v>
      </c>
      <c r="L2063" s="444">
        <f t="shared" ca="1" si="142"/>
        <v>529898034.30589813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529898034.30589813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2207908.4762745756</v>
      </c>
      <c r="L2064" s="444">
        <f t="shared" ca="1" si="142"/>
        <v>532105942.78217268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532105942.78217268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2217108.0949257193</v>
      </c>
      <c r="L2065" s="444">
        <f t="shared" ca="1" si="142"/>
        <v>534323050.87709838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534323050.87709838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2226346.0453212433</v>
      </c>
      <c r="L2066" s="444">
        <f t="shared" ca="1" si="142"/>
        <v>536549396.92241961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536549396.92241961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2235622.487176748</v>
      </c>
      <c r="L2067" s="444">
        <f t="shared" ca="1" si="142"/>
        <v>538785019.40959632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538785019.40959632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2244937.580873318</v>
      </c>
      <c r="L2068" s="444">
        <f t="shared" ca="1" si="142"/>
        <v>541029956.99046969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541029956.99046969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2254291.4874602905</v>
      </c>
      <c r="L2069" s="444">
        <f t="shared" ca="1" si="142"/>
        <v>543284248.47792995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543284248.47792995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2263684.3686580416</v>
      </c>
      <c r="L2070" s="444">
        <f t="shared" ca="1" si="142"/>
        <v>545547932.84658802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545547932.84658802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2273116.3868607832</v>
      </c>
      <c r="L2071" s="444">
        <f t="shared" ca="1" si="142"/>
        <v>547821049.23344874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547821049.23344874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2282587.7051393697</v>
      </c>
      <c r="L2072" s="444">
        <f t="shared" ca="1" si="142"/>
        <v>550103636.93858814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550103636.93858814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2292098.4872441171</v>
      </c>
      <c r="L2073" s="444">
        <f t="shared" ca="1" si="142"/>
        <v>552395735.42583227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552395735.42583227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2301648.8976076343</v>
      </c>
      <c r="L2074" s="444">
        <f t="shared" ca="1" si="142"/>
        <v>554697384.32343996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554697384.32343996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2311239.1013476662</v>
      </c>
      <c r="L2075" s="444">
        <f t="shared" ca="1" si="142"/>
        <v>557008623.42478764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557008623.42478764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2320869.2642699485</v>
      </c>
      <c r="L2076" s="444">
        <f t="shared" ca="1" si="142"/>
        <v>559329492.68905759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559329492.68905759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2330539.5528710731</v>
      </c>
      <c r="L2077" s="444">
        <f t="shared" ca="1" si="142"/>
        <v>561660032.2419287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561660032.2419287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2340250.1343413694</v>
      </c>
      <c r="L2078" s="444">
        <f t="shared" ca="1" si="142"/>
        <v>564000282.37627006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564000282.37627006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2350001.176567792</v>
      </c>
      <c r="L2079" s="444">
        <f t="shared" ca="1" si="142"/>
        <v>566350283.55283785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566350283.55283785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2359792.8481368246</v>
      </c>
      <c r="L2080" s="444">
        <f t="shared" ca="1" si="142"/>
        <v>568710076.40097463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568710076.40097463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2369625.3183373944</v>
      </c>
      <c r="L2081" s="444">
        <f t="shared" ca="1" si="142"/>
        <v>571079701.71931207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571079701.71931207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2379498.7571638003</v>
      </c>
      <c r="L2082" s="444">
        <f t="shared" ca="1" si="142"/>
        <v>573459200.47647583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573459200.47647583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2389413.3353186492</v>
      </c>
      <c r="L2083" s="444">
        <f t="shared" ca="1" si="142"/>
        <v>575848613.81179452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575848613.81179452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2399369.2242158107</v>
      </c>
      <c r="L2084" s="444">
        <f t="shared" ca="1" si="142"/>
        <v>578247983.03601038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578247983.03601038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2409366.5959833767</v>
      </c>
      <c r="L2085" s="444">
        <f t="shared" ca="1" si="142"/>
        <v>580657349.63199377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580657349.63199377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2419405.6234666407</v>
      </c>
      <c r="L2086" s="444">
        <f t="shared" ca="1" si="142"/>
        <v>583076755.25546038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583076755.25546038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2429486.4802310849</v>
      </c>
      <c r="L2087" s="444">
        <f t="shared" ca="1" si="142"/>
        <v>585506241.73569143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585506241.73569143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2439609.3405653811</v>
      </c>
      <c r="L2088" s="444">
        <f t="shared" ca="1" si="142"/>
        <v>587945851.07625675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587945851.07625675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2449774.3794844029</v>
      </c>
      <c r="L2089" s="444">
        <f t="shared" ca="1" si="142"/>
        <v>590395625.45574117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590395625.45574117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2459981.772732255</v>
      </c>
      <c r="L2090" s="444">
        <f t="shared" ca="1" si="142"/>
        <v>592855607.22847342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592855607.22847342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2470231.6967853061</v>
      </c>
      <c r="L2091" s="444">
        <f t="shared" ca="1" si="142"/>
        <v>595325838.92525876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595325838.92525876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2480524.3288552449</v>
      </c>
      <c r="L2092" s="444">
        <f t="shared" ca="1" si="142"/>
        <v>597806363.25411403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597806363.25411403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2490859.8468921417</v>
      </c>
      <c r="L2093" s="444">
        <f t="shared" ca="1" si="142"/>
        <v>600297223.10100615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600297223.10100615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2501238.4295875258</v>
      </c>
      <c r="L2094" s="444">
        <f t="shared" ca="1" si="142"/>
        <v>602798461.53059363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602798461.53059363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2511660.2563774735</v>
      </c>
      <c r="L2095" s="444">
        <f t="shared" ca="1" si="142"/>
        <v>605310121.78697109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605310121.78697109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2522125.507445713</v>
      </c>
      <c r="L2096" s="444">
        <f t="shared" ca="1" si="142"/>
        <v>607832247.29441679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607832247.29441679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2532634.3637267365</v>
      </c>
      <c r="L2097" s="444">
        <f t="shared" ca="1" si="142"/>
        <v>610364881.65814352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610364881.65814352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2543187.0069089313</v>
      </c>
      <c r="L2098" s="444">
        <f t="shared" ca="1" si="142"/>
        <v>612908068.66505241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612908068.66505241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2553783.6194377183</v>
      </c>
      <c r="L2099" s="444">
        <f t="shared" ca="1" si="142"/>
        <v>615461852.28449011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615461852.28449011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2564424.3845187086</v>
      </c>
      <c r="L2100" s="444">
        <f t="shared" ca="1" si="142"/>
        <v>618026276.66900885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618026276.66900885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2575109.4861208703</v>
      </c>
      <c r="L2101" s="444">
        <f t="shared" ca="1" si="142"/>
        <v>620601386.15512967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620601386.15512967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2585839.1089797071</v>
      </c>
      <c r="L2102" s="444">
        <f t="shared" ca="1" si="142"/>
        <v>623187225.26410937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623187225.26410937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2596613.4386004559</v>
      </c>
      <c r="L2103" s="444">
        <f t="shared" ca="1" si="142"/>
        <v>625783838.70270979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625783838.70270979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2607432.6612612908</v>
      </c>
      <c r="L2104" s="444">
        <f t="shared" ca="1" si="142"/>
        <v>628391271.36397111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628391271.36397111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2618296.9640165465</v>
      </c>
      <c r="L2105" s="444">
        <f t="shared" ca="1" si="142"/>
        <v>631009568.32798767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631009568.32798767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2629206.5346999485</v>
      </c>
      <c r="L2106" s="444">
        <f t="shared" ca="1" si="142"/>
        <v>633638774.86268759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633638774.86268759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2640161.5619278648</v>
      </c>
      <c r="L2107" s="444">
        <f t="shared" ca="1" si="142"/>
        <v>636278936.4246155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636278936.4246155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2651162.2351025646</v>
      </c>
      <c r="L2108" s="444">
        <f t="shared" ca="1" si="142"/>
        <v>638930098.65971804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638930098.65971804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2662208.7444154918</v>
      </c>
      <c r="L2109" s="444">
        <f t="shared" ca="1" si="142"/>
        <v>641592307.40413356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641592307.40413356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2673301.2808505567</v>
      </c>
      <c r="L2110" s="444">
        <f t="shared" ca="1" si="142"/>
        <v>644265608.68498409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644265608.68498409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2684440.0361874336</v>
      </c>
      <c r="L2111" s="444">
        <f t="shared" ca="1" si="142"/>
        <v>646950048.7211715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646950048.7211715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2695625.2030048813</v>
      </c>
      <c r="L2112" s="444">
        <f t="shared" ca="1" si="142"/>
        <v>649645673.92417634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649645673.92417634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2706856.974684068</v>
      </c>
      <c r="L2113" s="444">
        <f t="shared" ca="1" si="142"/>
        <v>652352530.89886045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652352530.89886045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2718135.5454119183</v>
      </c>
      <c r="L2114" s="444">
        <f t="shared" ca="1" si="142"/>
        <v>655070666.4442724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655070666.4442724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2729461.1101844683</v>
      </c>
      <c r="L2115" s="444">
        <f t="shared" ca="1" si="142"/>
        <v>657800127.55445683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657800127.55445683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2740833.8648102367</v>
      </c>
      <c r="L2116" s="444">
        <f t="shared" ca="1" si="142"/>
        <v>660540961.41926706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660540961.41926706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2752254.0059136129</v>
      </c>
      <c r="L2117" s="444">
        <f t="shared" ca="1" si="142"/>
        <v>663293215.42518067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663293215.42518067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2763721.730938253</v>
      </c>
      <c r="L2118" s="444">
        <f t="shared" ca="1" si="142"/>
        <v>666056937.15611887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666056937.15611887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2775237.2381504951</v>
      </c>
      <c r="L2119" s="444">
        <f t="shared" ca="1" si="142"/>
        <v>668832174.39426935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668832174.39426935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2786800.7266427889</v>
      </c>
      <c r="L2120" s="444">
        <f t="shared" ca="1" si="142"/>
        <v>671618975.12091219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671618975.12091219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2798412.3963371343</v>
      </c>
      <c r="L2121" s="444">
        <f t="shared" ca="1" si="142"/>
        <v>674417387.51724935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674417387.51724935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2810072.447988539</v>
      </c>
      <c r="L2122" s="444">
        <f t="shared" ca="1" si="142"/>
        <v>677227459.96523786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677227459.96523786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2821781.0831884909</v>
      </c>
      <c r="L2123" s="444">
        <f t="shared" ca="1" si="142"/>
        <v>680049241.04842639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680049241.04842639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2833538.504368443</v>
      </c>
      <c r="L2124" s="444">
        <f t="shared" ca="1" si="142"/>
        <v>682882779.55279481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682882779.55279481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2845344.9148033117</v>
      </c>
      <c r="L2125" s="444">
        <f t="shared" ca="1" si="142"/>
        <v>685728124.46759808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685728124.46759808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2857200.518614992</v>
      </c>
      <c r="L2126" s="444">
        <f t="shared" ca="1" si="142"/>
        <v>688585324.98621309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688585324.98621309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2869105.5207758876</v>
      </c>
      <c r="L2127" s="444">
        <f t="shared" ca="1" si="142"/>
        <v>691454430.506989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691454430.506989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2881060.1271124543</v>
      </c>
      <c r="L2128" s="444">
        <f t="shared" ca="1" si="142"/>
        <v>694335490.63410151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694335490.63410151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2893064.5443087565</v>
      </c>
      <c r="L2129" s="444">
        <f t="shared" ca="1" si="142"/>
        <v>697228555.17841029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697228555.17841029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2905118.9799100431</v>
      </c>
      <c r="L2130" s="444">
        <f t="shared" ca="1" si="142"/>
        <v>700133674.15832031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700133674.15832031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2917223.6423263345</v>
      </c>
      <c r="L2131" s="444">
        <f t="shared" ca="1" si="142"/>
        <v>703050897.80064666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703050897.80064666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2929378.7408360275</v>
      </c>
      <c r="L2132" s="444">
        <f t="shared" ca="1" si="142"/>
        <v>705980276.54148269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705980276.54148269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2941584.4855895112</v>
      </c>
      <c r="L2133" s="444">
        <f t="shared" ca="1" si="142"/>
        <v>708921861.02707219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708921861.02707219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2953841.0876128008</v>
      </c>
      <c r="L2134" s="444">
        <f t="shared" ca="1" si="142"/>
        <v>711875702.11468494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711875702.11468494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2966148.758811187</v>
      </c>
      <c r="L2135" s="444">
        <f t="shared" ca="1" si="142"/>
        <v>714841850.87349617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714841850.87349617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2978507.7119729007</v>
      </c>
      <c r="L2136" s="444">
        <f t="shared" ca="1" si="142"/>
        <v>717820358.58546913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717820358.58546913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2990918.1607727879</v>
      </c>
      <c r="L2137" s="444">
        <f t="shared" ca="1" si="142"/>
        <v>720811276.74624193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720811276.74624193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3003380.3197760079</v>
      </c>
      <c r="L2138" s="444">
        <f t="shared" ca="1" si="142"/>
        <v>723814657.06601799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723814657.06601799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3015894.4044417418</v>
      </c>
      <c r="L2139" s="444">
        <f t="shared" ca="1" si="142"/>
        <v>726830551.4704597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726830551.4704597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3028460.6311269156</v>
      </c>
      <c r="L2140" s="444">
        <f t="shared" ca="1" si="142"/>
        <v>729859012.10158658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729859012.10158658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3041079.2170899441</v>
      </c>
      <c r="L2141" s="444">
        <f t="shared" ca="1" si="142"/>
        <v>732900091.31867647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732900091.31867647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3053750.3804944851</v>
      </c>
      <c r="L2142" s="444">
        <f t="shared" ca="1" si="142"/>
        <v>735953841.69917095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735953841.69917095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3066474.3404132123</v>
      </c>
      <c r="L2143" s="444">
        <f t="shared" ca="1" si="142"/>
        <v>739020316.03958416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739020316.03958416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3079251.3168316009</v>
      </c>
      <c r="L2144" s="444">
        <f t="shared" ca="1" si="142"/>
        <v>742099567.35641575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742099567.35641575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3092081.5306517323</v>
      </c>
      <c r="L2145" s="444">
        <f t="shared" ca="1" si="142"/>
        <v>745191648.88706744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745191648.88706744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3104965.2036961145</v>
      </c>
      <c r="L2146" s="444">
        <f t="shared" ca="1" si="142"/>
        <v>748296614.09076357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748296614.09076357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3117902.5587115148</v>
      </c>
      <c r="L2147" s="444">
        <f t="shared" ca="1" si="142"/>
        <v>751414516.6494751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751414516.6494751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3130893.8193728128</v>
      </c>
      <c r="L2148" s="444">
        <f t="shared" ca="1" si="142"/>
        <v>754545410.46884787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754545410.46884787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3143939.2102868659</v>
      </c>
      <c r="L2149" s="444">
        <f t="shared" ca="1" si="142"/>
        <v>757689349.67913473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757689349.67913473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3157038.9569963948</v>
      </c>
      <c r="L2150" s="444">
        <f t="shared" ca="1" si="142"/>
        <v>760846388.63613117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760846388.63613117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3170193.2859838801</v>
      </c>
      <c r="L2151" s="444">
        <f t="shared" ca="1" si="142"/>
        <v>764016581.92211509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764016581.92211509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3183402.4246754795</v>
      </c>
      <c r="L2152" s="444">
        <f t="shared" ca="1" si="142"/>
        <v>767199984.34679055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767199984.34679055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3196666.6014449606</v>
      </c>
      <c r="L2153" s="444">
        <f t="shared" ca="1" si="142"/>
        <v>770396650.94823551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770396650.94823551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3209986.0456176479</v>
      </c>
      <c r="L2154" s="444">
        <f t="shared" ca="1" si="142"/>
        <v>773606636.99385321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773606636.99385321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3223360.9874743884</v>
      </c>
      <c r="L2155" s="444">
        <f t="shared" ca="1" si="142"/>
        <v>776829997.98132765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776829997.98132765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3236791.6582555319</v>
      </c>
      <c r="L2156" s="444">
        <f t="shared" ca="1" si="142"/>
        <v>780066789.63958323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780066789.63958323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3250278.2901649303</v>
      </c>
      <c r="L2157" s="444">
        <f t="shared" ca="1" si="142"/>
        <v>783317067.92974818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783317067.92974818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3263821.1163739506</v>
      </c>
      <c r="L2158" s="444">
        <f t="shared" ca="1" si="142"/>
        <v>786580889.04612207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786580889.04612207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3277420.3710255087</v>
      </c>
      <c r="L2159" s="444">
        <f t="shared" ca="1" si="142"/>
        <v>789858309.41714764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789858309.41714764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3291076.2892381153</v>
      </c>
      <c r="L2160" s="444">
        <f t="shared" ca="1" si="142"/>
        <v>793149385.70638573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793149385.70638573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3304789.1071099406</v>
      </c>
      <c r="L2161" s="444">
        <f t="shared" ca="1" si="142"/>
        <v>796454174.81349564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796454174.81349564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3318559.0617228984</v>
      </c>
      <c r="L2162" s="444">
        <f t="shared" ca="1" si="142"/>
        <v>799772733.87521851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799772733.87521851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3332386.3911467437</v>
      </c>
      <c r="L2163" s="444">
        <f t="shared" ca="1" si="142"/>
        <v>803105120.26636529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803105120.26636529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3346271.3344431887</v>
      </c>
      <c r="L2164" s="444">
        <f t="shared" ca="1" si="142"/>
        <v>806451391.6008085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806451391.6008085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3360214.1316700354</v>
      </c>
      <c r="L2165" s="444">
        <f t="shared" ca="1" si="142"/>
        <v>809811605.7324785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809811605.7324785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3374215.0238853269</v>
      </c>
      <c r="L2166" s="444">
        <f t="shared" ca="1" si="142"/>
        <v>813185820.75636387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813185820.75636387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3388274.253151516</v>
      </c>
      <c r="L2167" s="444">
        <f t="shared" ca="1" si="142"/>
        <v>816574095.0095154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816574095.0095154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3402392.0625396473</v>
      </c>
      <c r="L2168" s="444">
        <f t="shared" ca="1" si="142"/>
        <v>819976487.0720551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819976487.0720551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3416568.6961335628</v>
      </c>
      <c r="L2169" s="444">
        <f t="shared" ca="1" si="142"/>
        <v>823393055.76818871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823393055.76818871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3430804.3990341197</v>
      </c>
      <c r="L2170" s="444">
        <f t="shared" ca="1" si="142"/>
        <v>826823860.16722286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826823860.16722286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3445099.4173634285</v>
      </c>
      <c r="L2171" s="444">
        <f t="shared" ca="1" si="142"/>
        <v>830268959.58458626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830268959.58458626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3459453.9982691095</v>
      </c>
      <c r="L2172" s="444">
        <f t="shared" ca="1" si="142"/>
        <v>833728413.58285534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833728413.58285534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3473868.389928564</v>
      </c>
      <c r="L2173" s="444">
        <f t="shared" ca="1" si="142"/>
        <v>837202281.97278392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837202281.97278392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3488342.8415532662</v>
      </c>
      <c r="L2174" s="444">
        <f t="shared" ca="1" si="142"/>
        <v>840690624.81433713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840690624.81433713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3502877.6033930713</v>
      </c>
      <c r="L2175" s="444">
        <f t="shared" ca="1" si="142"/>
        <v>844193502.41773021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844193502.41773021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3517472.9267405425</v>
      </c>
      <c r="L2176" s="444">
        <f t="shared" ca="1" si="142"/>
        <v>847710975.34447074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847710975.34447074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3532129.0639352952</v>
      </c>
      <c r="L2177" s="444">
        <f t="shared" ca="1" si="142"/>
        <v>851243104.40840602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851243104.40840602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3546846.2683683578</v>
      </c>
      <c r="L2178" s="444">
        <f t="shared" ca="1" si="142"/>
        <v>854789950.67677438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854789950.67677438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3561624.7944865595</v>
      </c>
      <c r="L2179" s="444">
        <f t="shared" ca="1" si="142"/>
        <v>858351575.47126091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858351575.47126091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3576464.897796921</v>
      </c>
      <c r="L2180" s="444">
        <f t="shared" ca="1" si="142"/>
        <v>861928040.36905777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861928040.36905777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3591366.8348710747</v>
      </c>
      <c r="L2181" s="444">
        <f t="shared" ca="1" si="142"/>
        <v>865519407.20392883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865519407.20392883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3606330.8633497027</v>
      </c>
      <c r="L2182" s="444">
        <f t="shared" ca="1" si="142"/>
        <v>869125738.0672785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869125738.0672785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3621357.2419469934</v>
      </c>
      <c r="L2183" s="444">
        <f t="shared" ca="1" si="142"/>
        <v>872747095.30922544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872747095.30922544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3636446.2304551061</v>
      </c>
      <c r="L2184" s="444">
        <f t="shared" ca="1" si="142"/>
        <v>876383541.5396806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876383541.5396806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3651598.089748669</v>
      </c>
      <c r="L2185" s="444">
        <f t="shared" ca="1" si="142"/>
        <v>880035139.62942922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880035139.62942922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3666813.0817892877</v>
      </c>
      <c r="L2186" s="444">
        <f t="shared" ca="1" si="142"/>
        <v>883701952.71121848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883701952.71121848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3682091.4696300765</v>
      </c>
      <c r="L2187" s="444">
        <f t="shared" ca="1" si="142"/>
        <v>887384044.1808486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887384044.1808486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3697433.517420203</v>
      </c>
      <c r="L2188" s="444">
        <f t="shared" ca="1" si="142"/>
        <v>891081477.69826877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891081477.69826877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3712839.4904094525</v>
      </c>
      <c r="L2189" s="444">
        <f t="shared" ca="1" si="142"/>
        <v>894794317.18867826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894794317.18867826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3728309.6549528255</v>
      </c>
      <c r="L2190" s="444">
        <f t="shared" ca="1" si="142"/>
        <v>898522626.84363115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898522626.84363115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3743844.2785151303</v>
      </c>
      <c r="L2191" s="444">
        <f t="shared" ca="1" si="142"/>
        <v>902266471.12214625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902266471.12214625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3759443.6296756095</v>
      </c>
      <c r="L2192" s="444">
        <f t="shared" ca="1" si="142"/>
        <v>906025914.75182188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906025914.75182188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3775107.9781325911</v>
      </c>
      <c r="L2193" s="444">
        <f t="shared" ca="1" si="142"/>
        <v>909801022.72995448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909801022.72995448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3790837.5947081442</v>
      </c>
      <c r="L2194" s="444">
        <f t="shared" ca="1" si="142"/>
        <v>913591860.32466257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913591860.32466257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3806632.7513527605</v>
      </c>
      <c r="L2195" s="444">
        <f t="shared" ca="1" si="142"/>
        <v>917398493.07601535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917398493.07601535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3822493.7211500639</v>
      </c>
      <c r="L2196" s="444">
        <f t="shared" ca="1" si="142"/>
        <v>921220986.79716539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921220986.79716539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3838420.7783215223</v>
      </c>
      <c r="L2197" s="444">
        <f t="shared" ca="1" si="142"/>
        <v>925059407.5754869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925059407.5754869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3854414.1982311956</v>
      </c>
      <c r="L2198" s="444">
        <f t="shared" ca="1" si="142"/>
        <v>928913821.77371812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928913821.77371812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3870474.2573904921</v>
      </c>
      <c r="L2199" s="444">
        <f t="shared" ca="1" si="142"/>
        <v>932784296.03110862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932784296.03110862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3886601.2334629525</v>
      </c>
      <c r="L2200" s="444">
        <f t="shared" ca="1" si="142"/>
        <v>936670897.26457155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936670897.26457155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3902795.4052690486</v>
      </c>
      <c r="L2201" s="444">
        <f t="shared" ca="1" si="142"/>
        <v>940573692.66984057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940573692.66984057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3919057.0527910022</v>
      </c>
      <c r="L2202" s="444">
        <f t="shared" ca="1" si="142"/>
        <v>944492749.72263157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944492749.72263157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3935386.4571776316</v>
      </c>
      <c r="L2203" s="444">
        <f t="shared" ca="1" si="142"/>
        <v>948428136.17980921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948428136.17980921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3951783.9007492051</v>
      </c>
      <c r="L2204" s="444">
        <f t="shared" ca="1" si="142"/>
        <v>952379920.08055842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952379920.08055842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3968249.6670023273</v>
      </c>
      <c r="L2205" s="444">
        <f t="shared" ca="1" si="142"/>
        <v>956348169.74756074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956348169.74756074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3984784.0406148364</v>
      </c>
      <c r="L2206" s="444">
        <f t="shared" ca="1" si="142"/>
        <v>960332953.78817558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960332953.78817558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4001387.3074507318</v>
      </c>
      <c r="L2207" s="444">
        <f t="shared" ca="1" si="142"/>
        <v>964334341.09562635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964334341.09562635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4018059.75456511</v>
      </c>
      <c r="L2208" s="444">
        <f t="shared" ca="1" si="142"/>
        <v>968352400.85019147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968352400.85019147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4034801.6702091312</v>
      </c>
      <c r="L2209" s="444">
        <f t="shared" ca="1" si="142"/>
        <v>972387202.52040064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972387202.52040064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4051613.3438350023</v>
      </c>
      <c r="L2210" s="444">
        <f t="shared" ca="1" si="142"/>
        <v>976438815.86423564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976438815.86423564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4068495.0661009816</v>
      </c>
      <c r="L2211" s="444">
        <f t="shared" ca="1" si="142"/>
        <v>980507310.93033659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980507310.93033659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4085447.1288764025</v>
      </c>
      <c r="L2212" s="444">
        <f t="shared" ca="1" si="142"/>
        <v>984592758.05921304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984592758.05921304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4102469.8252467206</v>
      </c>
      <c r="L2213" s="444">
        <f t="shared" ca="1" si="142"/>
        <v>988695227.88445973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988695227.88445973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4119563.4495185823</v>
      </c>
      <c r="L2214" s="444">
        <f t="shared" ca="1" si="142"/>
        <v>992814791.3339783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992814791.3339783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4136728.29722491</v>
      </c>
      <c r="L2215" s="444">
        <f t="shared" ca="1" si="142"/>
        <v>996951519.63120317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996951519.63120317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4153964.6651300131</v>
      </c>
      <c r="L2216" s="444">
        <f t="shared" ca="1" si="142"/>
        <v>1001105484.2963332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1001105484.2963332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4171272.8512347215</v>
      </c>
      <c r="L2217" s="444">
        <f t="shared" ca="1" si="142"/>
        <v>1005276757.1475679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1005276757.1475679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4188653.1547815329</v>
      </c>
      <c r="L2218" s="444">
        <f t="shared" ca="1" si="142"/>
        <v>1009465410.3023494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1009465410.3023494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4206105.8762597889</v>
      </c>
      <c r="L2219" s="444">
        <f t="shared" ca="1" si="142"/>
        <v>1013671516.1786093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1013671516.1786093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4223631.3174108714</v>
      </c>
      <c r="L2220" s="444">
        <f t="shared" ca="1" si="142"/>
        <v>1017895147.4960201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1017895147.4960201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4241229.7812334169</v>
      </c>
      <c r="L2221" s="444">
        <f t="shared" ca="1" si="142"/>
        <v>1022136377.2772535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1022136377.2772535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4258901.5719885556</v>
      </c>
      <c r="L2222" s="444">
        <f t="shared" ca="1" si="142"/>
        <v>1026395278.8492421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1026395278.8492421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4276646.9952051751</v>
      </c>
      <c r="L2223" s="444">
        <f t="shared" ca="1" si="142"/>
        <v>1030671925.8444473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1030671925.8444473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4294466.3576851971</v>
      </c>
      <c r="L2224" s="444">
        <f t="shared" ca="1" si="142"/>
        <v>1034966392.2021325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1034966392.2021325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4312359.9675088851</v>
      </c>
      <c r="L2225" s="444">
        <f t="shared" ca="1" si="142"/>
        <v>1039278752.1696414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1039278752.1696414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4330328.1340401722</v>
      </c>
      <c r="L2226" s="444">
        <f t="shared" ca="1" si="142"/>
        <v>1043609080.3036815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1043609080.3036815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4348371.1679320065</v>
      </c>
      <c r="L2227" s="444">
        <f t="shared" ca="1" si="142"/>
        <v>1047957451.4716135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1047957451.4716135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4366489.3811317226</v>
      </c>
      <c r="L2228" s="444">
        <f t="shared" ca="1" si="142"/>
        <v>1052323940.8527453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1052323940.8527453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4384683.0868864385</v>
      </c>
      <c r="L2229" s="444">
        <f t="shared" ca="1" si="142"/>
        <v>1056708623.9396317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1056708623.9396317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4402952.5997484652</v>
      </c>
      <c r="L2230" s="444">
        <f t="shared" ca="1" si="142"/>
        <v>1061111576.5393802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1061111576.5393802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4421298.2355807507</v>
      </c>
      <c r="L2231" s="444">
        <f t="shared" ca="1" si="142"/>
        <v>1065532874.774961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1065532874.774961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4439720.311562337</v>
      </c>
      <c r="L2232" s="444">
        <f t="shared" ca="1" si="142"/>
        <v>1069972595.0865233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1069972595.0865233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4458219.1461938471</v>
      </c>
      <c r="L2233" s="444">
        <f t="shared" ca="1" si="142"/>
        <v>1074430814.232717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1074430814.232717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4476795.0593029875</v>
      </c>
      <c r="L2234" s="444">
        <f t="shared" ca="1" si="142"/>
        <v>1078907609.2920201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1078907609.2920201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4495448.3720500832</v>
      </c>
      <c r="L2235" s="444">
        <f t="shared" ca="1" si="142"/>
        <v>1083403057.6640701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1083403057.6640701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4514179.4069336252</v>
      </c>
      <c r="L2236" s="444">
        <f t="shared" ca="1" si="142"/>
        <v>1087917237.0710037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1087917237.0710037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4532988.4877958484</v>
      </c>
      <c r="L2237" s="444">
        <f t="shared" ca="1" si="142"/>
        <v>1092450225.5587995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1092450225.5587995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4551875.9398283316</v>
      </c>
      <c r="L2238" s="444">
        <f t="shared" ca="1" si="142"/>
        <v>1097002101.4986279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1097002101.4986279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4570842.0895776162</v>
      </c>
      <c r="L2239" s="444">
        <f t="shared" ca="1" si="142"/>
        <v>1101572943.5882056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1101572943.5882056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4589887.2649508566</v>
      </c>
      <c r="L2240" s="444">
        <f t="shared" ca="1" si="142"/>
        <v>1106162830.8531563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1106162830.8531563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4609011.7952214843</v>
      </c>
      <c r="L2241" s="444">
        <f t="shared" ca="1" si="142"/>
        <v>1110771842.6483779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1110771842.6483779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4628216.0110349078</v>
      </c>
      <c r="L2242" s="444">
        <f t="shared" ca="1" si="142"/>
        <v>1115400058.6594129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1115400058.6594129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4647500.2444142206</v>
      </c>
      <c r="L2243" s="444">
        <f t="shared" ca="1" si="142"/>
        <v>1120047558.9038272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1120047558.9038272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4666864.8287659464</v>
      </c>
      <c r="L2244" s="444">
        <f t="shared" ca="1" si="142"/>
        <v>1124714423.7325931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1124714423.7325931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4686310.0988858044</v>
      </c>
      <c r="L2245" s="444">
        <f t="shared" ca="1" si="142"/>
        <v>1129400733.8314788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1129400733.8314788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4705836.390964495</v>
      </c>
      <c r="L2246" s="444">
        <f t="shared" ca="1" si="142"/>
        <v>1134106570.2224433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1134106570.2224433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4725444.0425935136</v>
      </c>
      <c r="L2247" s="444">
        <f t="shared" ca="1" si="142"/>
        <v>1138832014.2650368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1138832014.2650368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4745133.392770987</v>
      </c>
      <c r="L2248" s="444">
        <f t="shared" ca="1" si="142"/>
        <v>1143577147.6578078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1143577147.6578078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4764904.7819075324</v>
      </c>
      <c r="L2249" s="444">
        <f t="shared" ca="1" si="142"/>
        <v>1148342052.4397154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1148342052.4397154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4784758.5518321469</v>
      </c>
      <c r="L2250" s="444">
        <f t="shared" ca="1" si="142"/>
        <v>1153126810.9915476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1153126810.9915476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4804695.0457981145</v>
      </c>
      <c r="L2251" s="444">
        <f t="shared" ca="1" si="142"/>
        <v>1157931506.0373456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1157931506.0373456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4824714.6084889397</v>
      </c>
      <c r="L2252" s="444">
        <f t="shared" ca="1" si="142"/>
        <v>1162756220.6458347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1162756220.6458347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4844817.5860243114</v>
      </c>
      <c r="L2253" s="444">
        <f t="shared" ca="1" si="142"/>
        <v>1167601038.231859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1167601038.231859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4865004.3259660788</v>
      </c>
      <c r="L2254" s="444">
        <f t="shared" ca="1" si="142"/>
        <v>1172466042.5578251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1172466042.5578251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4885275.1773242708</v>
      </c>
      <c r="L2255" s="444">
        <f t="shared" ca="1" si="142"/>
        <v>1177351317.7351494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1177351317.7351494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4905630.4905631226</v>
      </c>
      <c r="L2256" s="444">
        <f t="shared" ca="1" si="142"/>
        <v>1182256948.2257125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1182256948.2257125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4926070.6176071353</v>
      </c>
      <c r="L2257" s="444">
        <f t="shared" ca="1" si="142"/>
        <v>1187183018.8433197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1187183018.8433197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4946595.9118471649</v>
      </c>
      <c r="L2258" s="444">
        <f t="shared" ca="1" si="142"/>
        <v>1192129614.7551668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1192129614.7551668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4967206.7281465279</v>
      </c>
      <c r="L2259" s="444">
        <f t="shared" ca="1" si="142"/>
        <v>1197096821.4833133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1197096821.4833133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4987903.4228471387</v>
      </c>
      <c r="L2260" s="444">
        <f t="shared" ca="1" si="142"/>
        <v>1202084724.9061604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1202084724.9061604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5008686.353775668</v>
      </c>
      <c r="L2261" s="444">
        <f t="shared" ca="1" si="142"/>
        <v>1207093411.2599361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1207093411.2599361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5029555.880249734</v>
      </c>
      <c r="L2262" s="444">
        <f t="shared" ca="1" si="142"/>
        <v>1212122967.1401858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1212122967.1401858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5050512.3630841076</v>
      </c>
      <c r="L2263" s="444">
        <f t="shared" ca="1" si="142"/>
        <v>1217173479.5032699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1217173479.5032699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5071556.1645969581</v>
      </c>
      <c r="L2264" s="444">
        <f t="shared" ca="1" si="142"/>
        <v>1222245035.6678669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1222245035.6678669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5092687.6486161118</v>
      </c>
      <c r="L2265" s="444">
        <f t="shared" ca="1" si="142"/>
        <v>1227337723.316483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1227337723.316483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5113907.1804853454</v>
      </c>
      <c r="L2266" s="444">
        <f t="shared" ca="1" si="142"/>
        <v>1232451630.4969683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1232451630.4969683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5135215.1270707007</v>
      </c>
      <c r="L2267" s="444">
        <f t="shared" ca="1" si="142"/>
        <v>1237586845.6240389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1237586845.6240389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5156611.8567668293</v>
      </c>
      <c r="L2268" s="444">
        <f t="shared" ca="1" si="142"/>
        <v>1242743457.4808059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1242743457.4808059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5178097.7395033576</v>
      </c>
      <c r="L2269" s="444">
        <f t="shared" ca="1" si="142"/>
        <v>1247921555.2203093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1247921555.2203093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5199673.1467512883</v>
      </c>
      <c r="L2270" s="444">
        <f t="shared" ca="1" si="142"/>
        <v>1253121228.3670607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1253121228.3670607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5221338.451529419</v>
      </c>
      <c r="L2271" s="444">
        <f t="shared" ca="1" si="142"/>
        <v>1258342566.8185902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1258342566.8185902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5243094.0284107924</v>
      </c>
      <c r="L2272" s="444">
        <f t="shared" ca="1" si="142"/>
        <v>1263585660.8470011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1263585660.8470011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5264940.2535291715</v>
      </c>
      <c r="L2273" s="444">
        <f t="shared" ca="1" si="142"/>
        <v>1268850601.1005301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1268850601.1005301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5286877.5045855418</v>
      </c>
      <c r="L2274" s="444">
        <f t="shared" ca="1" si="142"/>
        <v>1274137478.6051157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1274137478.6051157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5308906.1608546488</v>
      </c>
      <c r="L2275" s="444">
        <f t="shared" ca="1" si="142"/>
        <v>1279446384.7659702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1279446384.7659702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5331026.6031915424</v>
      </c>
      <c r="L2276" s="444">
        <f t="shared" ca="1" si="142"/>
        <v>1284777411.3691618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1284777411.3691618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5353239.2140381746</v>
      </c>
      <c r="L2277" s="444">
        <f t="shared" ca="1" si="142"/>
        <v>1290130650.5832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1290130650.5832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5375544.3774299994</v>
      </c>
      <c r="L2278" s="444">
        <f t="shared" ca="1" si="142"/>
        <v>1295506194.9606299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1295506194.9606299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5397942.4790026248</v>
      </c>
      <c r="L2279" s="444">
        <f t="shared" ca="1" si="142"/>
        <v>1300904137.4396327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1300904137.4396327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5420433.9059984693</v>
      </c>
      <c r="L2280" s="444">
        <f t="shared" ca="1" si="142"/>
        <v>1306324571.3456311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1306324571.3456311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5443019.0472734626</v>
      </c>
      <c r="L2281" s="444">
        <f t="shared" ca="1" si="142"/>
        <v>1311767590.3929045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1311767590.3929045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5465698.2933037691</v>
      </c>
      <c r="L2282" s="444">
        <f t="shared" ca="1" si="142"/>
        <v>1317233288.6862082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1317233288.6862082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5488472.0361925345</v>
      </c>
      <c r="L2283" s="444">
        <f t="shared" ca="1" si="142"/>
        <v>1322721760.7224007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1322721760.7224007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5511340.6696766689</v>
      </c>
      <c r="L2284" s="444">
        <f t="shared" ca="1" si="142"/>
        <v>1328233101.3920774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1328233101.3920774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5534304.5891336557</v>
      </c>
      <c r="L2285" s="444">
        <f t="shared" ca="1" si="142"/>
        <v>1333767405.9812112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1333767405.9812112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5557364.1915883794</v>
      </c>
      <c r="L2286" s="444">
        <f t="shared" ca="1" si="142"/>
        <v>1339324770.1727996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1339324770.1727996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5580519.875719998</v>
      </c>
      <c r="L2287" s="444">
        <f t="shared" ca="1" si="142"/>
        <v>1344905290.0485196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1344905290.0485196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5603772.041868832</v>
      </c>
      <c r="L2288" s="444">
        <f t="shared" ca="1" si="142"/>
        <v>1350509062.0903885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1350509062.0903885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5627121.0920432853</v>
      </c>
      <c r="L2289" s="444">
        <f t="shared" ca="1" si="142"/>
        <v>1356136183.1824319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1356136183.1824319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5650567.4299267996</v>
      </c>
      <c r="L2290" s="444">
        <f t="shared" ca="1" si="142"/>
        <v>1361786750.6123588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1361786750.6123588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5674111.4608848281</v>
      </c>
      <c r="L2291" s="444">
        <f t="shared" ca="1" si="142"/>
        <v>1367460862.0732436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1367460862.0732436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5697753.5919718482</v>
      </c>
      <c r="L2292" s="444">
        <f t="shared" ca="1" si="142"/>
        <v>1373158615.6652155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1373158615.6652155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5721494.2319383975</v>
      </c>
      <c r="L2293" s="444">
        <f t="shared" ca="1" si="142"/>
        <v>1378880109.8971539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1378880109.8971539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5745333.7912381412</v>
      </c>
      <c r="L2294" s="444">
        <f t="shared" ca="1" si="142"/>
        <v>1384625443.6883919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1384625443.6883919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5769272.6820349665</v>
      </c>
      <c r="L2295" s="444">
        <f t="shared" ca="1" si="142"/>
        <v>1390394716.3704269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1390394716.3704269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5793311.3182101119</v>
      </c>
      <c r="L2296" s="444">
        <f t="shared" ca="1" si="142"/>
        <v>1396188027.688637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1396188027.688637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5817450.1153693208</v>
      </c>
      <c r="L2297" s="444">
        <f t="shared" ca="1" si="142"/>
        <v>1402005477.8040063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1402005477.8040063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5841689.4908500267</v>
      </c>
      <c r="L2298" s="444">
        <f t="shared" ca="1" si="142"/>
        <v>1407847167.2948563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1407847167.2948563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5866029.863728568</v>
      </c>
      <c r="L2299" s="444">
        <f t="shared" ca="1" si="142"/>
        <v>1413713197.1585848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1413713197.1585848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5890471.6548274364</v>
      </c>
      <c r="L2300" s="444">
        <f t="shared" ca="1" si="142"/>
        <v>1419603668.8134122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1419603668.8134122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5915015.2867225511</v>
      </c>
      <c r="L2301" s="444">
        <f t="shared" ca="1" si="142"/>
        <v>1425518684.1001348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1425518684.1001348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5939661.1837505614</v>
      </c>
      <c r="L2302" s="444">
        <f t="shared" ca="1" si="142"/>
        <v>1431458345.2838855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1431458345.2838855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5964409.7720161891</v>
      </c>
      <c r="L2303" s="444">
        <f t="shared" ref="L2303:L2557" ca="1" si="147">I2303-J2303+K2303</f>
        <v>1437422755.0559018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1437422755.0559018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5989261.4793995908</v>
      </c>
      <c r="L2304" s="444">
        <f t="shared" ca="1" si="147"/>
        <v>1443412016.5353014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1443412016.5353014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6014216.735563756</v>
      </c>
      <c r="L2305" s="444">
        <f t="shared" ca="1" si="147"/>
        <v>1449426233.2708652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1449426233.2708652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6039275.9719619378</v>
      </c>
      <c r="L2306" s="444">
        <f t="shared" ca="1" si="147"/>
        <v>1455465509.2428272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1455465509.2428272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6064439.6218451131</v>
      </c>
      <c r="L2307" s="444">
        <f t="shared" ca="1" si="147"/>
        <v>1461529948.8646722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1461529948.8646722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6089708.1202694671</v>
      </c>
      <c r="L2308" s="444">
        <f t="shared" ca="1" si="147"/>
        <v>1467619656.9849417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1467619656.9849417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6115081.9041039236</v>
      </c>
      <c r="L2309" s="444">
        <f t="shared" ca="1" si="147"/>
        <v>1473734738.8890457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1473734738.8890457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6140561.4120376902</v>
      </c>
      <c r="L2310" s="444">
        <f t="shared" ca="1" si="147"/>
        <v>1479875300.3010833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1479875300.3010833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6166147.0845878469</v>
      </c>
      <c r="L2311" s="444">
        <f t="shared" ca="1" si="147"/>
        <v>1486041447.3856711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1486041447.3856711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6191839.3641069634</v>
      </c>
      <c r="L2312" s="444">
        <f t="shared" ca="1" si="147"/>
        <v>1492233286.749778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1492233286.749778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6217638.6947907414</v>
      </c>
      <c r="L2313" s="444">
        <f t="shared" ca="1" si="147"/>
        <v>1498450925.4445689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1498450925.4445689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6243545.5226857038</v>
      </c>
      <c r="L2314" s="444">
        <f t="shared" ca="1" si="147"/>
        <v>1504694470.9672546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1504694470.9672546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6269560.2956968946</v>
      </c>
      <c r="L2315" s="444">
        <f t="shared" ca="1" si="147"/>
        <v>1510964031.2629516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1510964031.2629516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6295683.4635956315</v>
      </c>
      <c r="L2316" s="444">
        <f t="shared" ca="1" si="147"/>
        <v>1517259714.7265472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1517259714.7265472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6321915.4780272804</v>
      </c>
      <c r="L2317" s="444">
        <f t="shared" ca="1" si="147"/>
        <v>1523581630.2045746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1523581630.2045746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6348256.7925190609</v>
      </c>
      <c r="L2318" s="444">
        <f t="shared" ca="1" si="147"/>
        <v>1529929886.9970937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1529929886.9970937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6374707.8624878898</v>
      </c>
      <c r="L2319" s="444">
        <f t="shared" ca="1" si="147"/>
        <v>1536304594.8595815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1536304594.8595815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6401269.1452482557</v>
      </c>
      <c r="L2320" s="444">
        <f t="shared" ca="1" si="147"/>
        <v>1542705864.0048296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1542705864.0048296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6427941.1000201236</v>
      </c>
      <c r="L2321" s="444">
        <f t="shared" ca="1" si="147"/>
        <v>1549133805.1048498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1549133805.1048498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6454724.1879368741</v>
      </c>
      <c r="L2322" s="444">
        <f t="shared" ca="1" si="147"/>
        <v>1555588529.2927866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1555588529.2927866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6481618.8720532777</v>
      </c>
      <c r="L2323" s="444">
        <f t="shared" ca="1" si="147"/>
        <v>1562070148.16484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1562070148.16484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6508625.6173534999</v>
      </c>
      <c r="L2324" s="444">
        <f t="shared" ca="1" si="147"/>
        <v>1568578773.7821934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1568578773.7821934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6535744.8907591393</v>
      </c>
      <c r="L2325" s="444">
        <f t="shared" ca="1" si="147"/>
        <v>1575114518.6729527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1575114518.6729527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6562977.1611373024</v>
      </c>
      <c r="L2326" s="444">
        <f t="shared" ca="1" si="147"/>
        <v>1581677495.83409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1581677495.83409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6590322.8993087085</v>
      </c>
      <c r="L2327" s="444">
        <f t="shared" ca="1" si="147"/>
        <v>1588267818.7333987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1588267818.7333987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6617782.5780558279</v>
      </c>
      <c r="L2328" s="444">
        <f t="shared" ca="1" si="147"/>
        <v>1594885601.3114545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1594885601.3114545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6645356.6721310606</v>
      </c>
      <c r="L2329" s="444">
        <f t="shared" ca="1" si="147"/>
        <v>1601530957.9835856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1601530957.9835856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6673045.6582649397</v>
      </c>
      <c r="L2330" s="444">
        <f t="shared" ca="1" si="147"/>
        <v>1608204003.6418505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1608204003.6418505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6700850.0151743768</v>
      </c>
      <c r="L2331" s="444">
        <f t="shared" ca="1" si="147"/>
        <v>1614904853.6570249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1614904853.6570249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6728770.2235709364</v>
      </c>
      <c r="L2332" s="444">
        <f t="shared" ca="1" si="147"/>
        <v>1621633623.8805957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1621633623.8805957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6756806.7661691485</v>
      </c>
      <c r="L2333" s="444">
        <f t="shared" ca="1" si="147"/>
        <v>1628390430.6467648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1628390430.6467648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6784960.1276948527</v>
      </c>
      <c r="L2334" s="444">
        <f t="shared" ca="1" si="147"/>
        <v>1635175390.7744596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1635175390.7744596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6813230.7948935814</v>
      </c>
      <c r="L2335" s="444">
        <f t="shared" ca="1" si="147"/>
        <v>1641988621.5693531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1641988621.5693531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6841619.2565389713</v>
      </c>
      <c r="L2336" s="444">
        <f t="shared" ca="1" si="147"/>
        <v>1648830240.825892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1648830240.825892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6870126.0034412164</v>
      </c>
      <c r="L2337" s="444">
        <f t="shared" ca="1" si="147"/>
        <v>1655700366.8293333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1655700366.8293333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6898751.5284555554</v>
      </c>
      <c r="L2338" s="444">
        <f t="shared" ca="1" si="147"/>
        <v>1662599118.3577888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1662599118.3577888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6927496.3264907869</v>
      </c>
      <c r="L2339" s="444">
        <f t="shared" ca="1" si="147"/>
        <v>1669526614.6842797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1669526614.6842797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6956360.8945178315</v>
      </c>
      <c r="L2340" s="444">
        <f t="shared" ca="1" si="147"/>
        <v>1676482975.5787976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1676482975.5787976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6985345.731578324</v>
      </c>
      <c r="L2341" s="444">
        <f t="shared" ca="1" si="147"/>
        <v>1683468321.3103759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1683468321.3103759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7014451.338793233</v>
      </c>
      <c r="L2342" s="444">
        <f t="shared" ca="1" si="147"/>
        <v>1690482772.6491692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1690482772.6491692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7043678.2193715377</v>
      </c>
      <c r="L2343" s="444">
        <f t="shared" ca="1" si="147"/>
        <v>1697526450.8685408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1697526450.8685408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7073026.8786189193</v>
      </c>
      <c r="L2344" s="444">
        <f t="shared" ca="1" si="147"/>
        <v>1704599477.7471597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1704599477.7471597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7102497.8239464974</v>
      </c>
      <c r="L2345" s="444">
        <f t="shared" ca="1" si="147"/>
        <v>1711701975.5711062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1711701975.5711062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7132091.5648796093</v>
      </c>
      <c r="L2346" s="444">
        <f t="shared" ca="1" si="147"/>
        <v>1718834067.1359859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1718834067.1359859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7161808.6130666072</v>
      </c>
      <c r="L2347" s="444">
        <f t="shared" ca="1" si="147"/>
        <v>1725995875.7490525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1725995875.7490525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7191649.4822877198</v>
      </c>
      <c r="L2348" s="444">
        <f t="shared" ca="1" si="147"/>
        <v>1733187525.2313402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1733187525.2313402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7221614.688463917</v>
      </c>
      <c r="L2349" s="444">
        <f t="shared" ca="1" si="147"/>
        <v>1740409139.9198041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1740409139.9198041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7251704.7496658517</v>
      </c>
      <c r="L2350" s="444">
        <f t="shared" ca="1" si="147"/>
        <v>1747660844.6694698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1747660844.6694698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7281920.1861227909</v>
      </c>
      <c r="L2351" s="444">
        <f t="shared" ca="1" si="147"/>
        <v>1754942764.8555927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1754942764.8555927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7312261.5202316372</v>
      </c>
      <c r="L2352" s="444">
        <f t="shared" ca="1" si="147"/>
        <v>1762255026.3758245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1762255026.3758245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7342729.2765659355</v>
      </c>
      <c r="L2353" s="444">
        <f t="shared" ca="1" si="147"/>
        <v>1769597755.6523905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1769597755.6523905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7373323.981884961</v>
      </c>
      <c r="L2354" s="444">
        <f t="shared" ca="1" si="147"/>
        <v>1776971079.6342754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1776971079.6342754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7404046.1651428146</v>
      </c>
      <c r="L2355" s="444">
        <f t="shared" ca="1" si="147"/>
        <v>1784375125.7994182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1784375125.7994182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7434896.3574975766</v>
      </c>
      <c r="L2356" s="444">
        <f t="shared" ca="1" si="147"/>
        <v>1791810022.1569159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1791810022.1569159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7465875.0923204822</v>
      </c>
      <c r="L2357" s="444">
        <f t="shared" ca="1" si="147"/>
        <v>1799275897.2492363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1799275897.2492363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7496982.9052051511</v>
      </c>
      <c r="L2358" s="444">
        <f t="shared" ca="1" si="147"/>
        <v>1806772880.1544416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1806772880.1544416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7528220.3339768397</v>
      </c>
      <c r="L2359" s="444">
        <f t="shared" ca="1" si="147"/>
        <v>1814301100.4884183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1814301100.4884183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7559587.9187017428</v>
      </c>
      <c r="L2360" s="444">
        <f t="shared" ca="1" si="147"/>
        <v>1821860688.40712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1821860688.40712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7591086.2016963335</v>
      </c>
      <c r="L2361" s="444">
        <f t="shared" ca="1" si="147"/>
        <v>1829451774.6088164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1829451774.6088164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7622715.7275367351</v>
      </c>
      <c r="L2362" s="444">
        <f t="shared" ca="1" si="147"/>
        <v>1837074490.3363531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1837074490.3363531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7654477.043068138</v>
      </c>
      <c r="L2363" s="444">
        <f t="shared" ca="1" si="147"/>
        <v>1844728967.3794212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1844728967.3794212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7686370.6974142557</v>
      </c>
      <c r="L2364" s="444">
        <f t="shared" ca="1" si="147"/>
        <v>1852415338.0768354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1852415338.0768354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7718397.241986814</v>
      </c>
      <c r="L2365" s="444">
        <f t="shared" ca="1" si="147"/>
        <v>1860133735.3188221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1860133735.3188221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7750557.2304950925</v>
      </c>
      <c r="L2366" s="444">
        <f t="shared" ca="1" si="147"/>
        <v>1867884292.5493171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1867884292.5493171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7782851.2189554879</v>
      </c>
      <c r="L2367" s="444">
        <f t="shared" ca="1" si="147"/>
        <v>1875667143.7682726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1875667143.7682726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7815279.7657011356</v>
      </c>
      <c r="L2368" s="444">
        <f t="shared" ca="1" si="147"/>
        <v>1883482423.5339737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1883482423.5339737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7847843.4313915558</v>
      </c>
      <c r="L2369" s="444">
        <f t="shared" ca="1" si="147"/>
        <v>1891330266.9653652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1891330266.9653652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7880542.7790223546</v>
      </c>
      <c r="L2370" s="444">
        <f t="shared" ca="1" si="147"/>
        <v>1899210809.7443876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1899210809.7443876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7913378.3739349479</v>
      </c>
      <c r="L2371" s="444">
        <f t="shared" ca="1" si="147"/>
        <v>1907124188.1183226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1907124188.1183226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7946350.7838263437</v>
      </c>
      <c r="L2372" s="444">
        <f t="shared" ca="1" si="147"/>
        <v>1915070538.902149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1915070538.902149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7979460.5787589541</v>
      </c>
      <c r="L2373" s="444">
        <f t="shared" ca="1" si="147"/>
        <v>1923049999.4809079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1923049999.4809079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8012708.3311704509</v>
      </c>
      <c r="L2374" s="444">
        <f t="shared" ca="1" si="147"/>
        <v>1931062707.8120785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1931062707.8120785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8046094.6158836614</v>
      </c>
      <c r="L2375" s="444">
        <f t="shared" ca="1" si="147"/>
        <v>1939108802.4279621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1939108802.4279621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8079620.0101165082</v>
      </c>
      <c r="L2376" s="444">
        <f t="shared" ca="1" si="147"/>
        <v>1947188422.4380786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1947188422.4380786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8113285.0934919938</v>
      </c>
      <c r="L2377" s="444">
        <f t="shared" ca="1" si="147"/>
        <v>1955301707.5315707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1955301707.5315707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8147090.4480482107</v>
      </c>
      <c r="L2378" s="444">
        <f t="shared" ca="1" si="147"/>
        <v>1963448797.9796188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1963448797.9796188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8181036.6582484115</v>
      </c>
      <c r="L2379" s="444">
        <f t="shared" ca="1" si="147"/>
        <v>1971629834.6378672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1971629834.6378672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8215124.3109911131</v>
      </c>
      <c r="L2380" s="444">
        <f t="shared" ca="1" si="147"/>
        <v>1979844958.9488583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1979844958.9488583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8249353.9956202414</v>
      </c>
      <c r="L2381" s="444">
        <f t="shared" ca="1" si="147"/>
        <v>1988094312.9444785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1988094312.9444785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8283726.3039353266</v>
      </c>
      <c r="L2382" s="444">
        <f t="shared" ca="1" si="147"/>
        <v>1996378039.2484138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1996378039.2484138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8318241.8302017227</v>
      </c>
      <c r="L2383" s="444">
        <f t="shared" ca="1" si="147"/>
        <v>2004696281.0786154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2004696281.0786154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8352901.1711608972</v>
      </c>
      <c r="L2384" s="444">
        <f t="shared" ca="1" si="147"/>
        <v>2013049182.2497764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2013049182.2497764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8387704.926040736</v>
      </c>
      <c r="L2385" s="444">
        <f t="shared" ca="1" si="147"/>
        <v>2021436887.175817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2021436887.175817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8422653.6965659037</v>
      </c>
      <c r="L2386" s="444">
        <f t="shared" ca="1" si="147"/>
        <v>2029859540.8723829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2029859540.8723829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8457748.0869682617</v>
      </c>
      <c r="L2387" s="444">
        <f t="shared" ca="1" si="147"/>
        <v>2038317288.9593511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2038317288.9593511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8492988.7039972953</v>
      </c>
      <c r="L2388" s="444">
        <f t="shared" ca="1" si="147"/>
        <v>2046810277.6633484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2046810277.6633484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8528376.1569306199</v>
      </c>
      <c r="L2389" s="444">
        <f t="shared" ca="1" si="147"/>
        <v>2055338653.8202791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2055338653.8202791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8563911.0575844962</v>
      </c>
      <c r="L2390" s="444">
        <f t="shared" ca="1" si="147"/>
        <v>2063902564.8778636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2063902564.8778636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8599594.0203244314</v>
      </c>
      <c r="L2391" s="444">
        <f t="shared" ca="1" si="147"/>
        <v>2072502158.8981881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2072502158.8981881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8635425.6620757841</v>
      </c>
      <c r="L2392" s="444">
        <f t="shared" ca="1" si="147"/>
        <v>2081137584.5602639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2081137584.5602639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8671406.6023344323</v>
      </c>
      <c r="L2393" s="444">
        <f t="shared" ca="1" si="147"/>
        <v>2089808991.1625984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2089808991.1625984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8707537.4631774928</v>
      </c>
      <c r="L2394" s="444">
        <f t="shared" ca="1" si="147"/>
        <v>2098516528.6257758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2098516528.6257758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8743818.8692740649</v>
      </c>
      <c r="L2395" s="444">
        <f t="shared" ca="1" si="147"/>
        <v>2107260347.49505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2107260347.49505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8780251.447896041</v>
      </c>
      <c r="L2396" s="444">
        <f t="shared" ca="1" si="147"/>
        <v>2116040598.942946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2116040598.942946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8816835.8289289419</v>
      </c>
      <c r="L2397" s="444">
        <f t="shared" ca="1" si="147"/>
        <v>2124857434.7718749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2124857434.7718749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8853572.6448828112</v>
      </c>
      <c r="L2398" s="444">
        <f t="shared" ca="1" si="147"/>
        <v>2133711007.4167578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2133711007.4167578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8890462.5309031568</v>
      </c>
      <c r="L2399" s="444">
        <f t="shared" ca="1" si="147"/>
        <v>2142601469.9476609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2142601469.9476609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8927506.1247819215</v>
      </c>
      <c r="L2400" s="444">
        <f t="shared" ca="1" si="147"/>
        <v>2151528976.072443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2151528976.072443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8964704.0669685118</v>
      </c>
      <c r="L2401" s="444">
        <f t="shared" ca="1" si="147"/>
        <v>2160493680.1394114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2160493680.1394114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9002057.0005808808</v>
      </c>
      <c r="L2402" s="444">
        <f t="shared" ca="1" si="147"/>
        <v>2169495737.1399922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2169495737.1399922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9039565.5714166351</v>
      </c>
      <c r="L2403" s="444">
        <f t="shared" ca="1" si="147"/>
        <v>2178535302.7114091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2178535302.7114091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9077230.4279642049</v>
      </c>
      <c r="L2404" s="444">
        <f t="shared" ca="1" si="147"/>
        <v>2187612533.1393733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2187612533.1393733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9115052.2214140557</v>
      </c>
      <c r="L2405" s="444">
        <f t="shared" ca="1" si="147"/>
        <v>2196727585.3607874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2196727585.3607874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9153031.6056699473</v>
      </c>
      <c r="L2406" s="444">
        <f t="shared" ca="1" si="147"/>
        <v>2205880616.9664574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2205880616.9664574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9191169.237360239</v>
      </c>
      <c r="L2407" s="444">
        <f t="shared" ca="1" si="147"/>
        <v>2215071786.2038174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2215071786.2038174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9229465.775849238</v>
      </c>
      <c r="L2408" s="444">
        <f t="shared" ca="1" si="147"/>
        <v>2224301251.9796667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2224301251.9796667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9267921.8832486104</v>
      </c>
      <c r="L2409" s="444">
        <f t="shared" ca="1" si="147"/>
        <v>2233569173.8629155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2233569173.8629155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9306538.2244288139</v>
      </c>
      <c r="L2410" s="444">
        <f t="shared" ca="1" si="147"/>
        <v>2242875712.0873442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2242875712.0873442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9345315.4670305997</v>
      </c>
      <c r="L2411" s="444">
        <f t="shared" ca="1" si="147"/>
        <v>2252221027.5543747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2252221027.5543747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9384254.281476561</v>
      </c>
      <c r="L2412" s="444">
        <f t="shared" ca="1" si="147"/>
        <v>2261605281.8358512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2261605281.8358512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9423355.3409827128</v>
      </c>
      <c r="L2413" s="444">
        <f t="shared" ca="1" si="147"/>
        <v>2271028637.1768341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2271028637.1768341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9462619.3215701412</v>
      </c>
      <c r="L2414" s="444">
        <f t="shared" ca="1" si="147"/>
        <v>2280491256.498404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2280491256.498404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9502046.9020766839</v>
      </c>
      <c r="L2415" s="444">
        <f t="shared" ca="1" si="147"/>
        <v>2289993303.4004807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2289993303.4004807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9541638.7641686704</v>
      </c>
      <c r="L2416" s="444">
        <f t="shared" ca="1" si="147"/>
        <v>2299534942.1646495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2299534942.1646495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9581395.5923527069</v>
      </c>
      <c r="L2417" s="444">
        <f t="shared" ca="1" si="147"/>
        <v>2309116337.7570024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2309116337.7570024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9621318.0739875101</v>
      </c>
      <c r="L2418" s="444">
        <f t="shared" ca="1" si="147"/>
        <v>2318737655.8309898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2318737655.8309898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9661406.8992957901</v>
      </c>
      <c r="L2419" s="444">
        <f t="shared" ca="1" si="147"/>
        <v>2328399062.7302856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2328399062.7302856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9701662.7613761909</v>
      </c>
      <c r="L2420" s="444">
        <f t="shared" ca="1" si="147"/>
        <v>2338100725.491662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2338100725.491662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9742086.3562152591</v>
      </c>
      <c r="L2421" s="444">
        <f t="shared" ca="1" si="147"/>
        <v>2347842811.8478775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2347842811.8478775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9782678.3826994896</v>
      </c>
      <c r="L2422" s="444">
        <f t="shared" ca="1" si="147"/>
        <v>2357625490.230577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2357625490.230577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9823439.5426274035</v>
      </c>
      <c r="L2423" s="444">
        <f t="shared" ca="1" si="147"/>
        <v>2367448929.7732043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2367448929.7732043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9864370.5407216847</v>
      </c>
      <c r="L2424" s="444">
        <f t="shared" ca="1" si="147"/>
        <v>2377313300.3139262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2377313300.3139262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9905472.0846413597</v>
      </c>
      <c r="L2425" s="444">
        <f t="shared" ca="1" si="147"/>
        <v>2387218772.3985677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2387218772.3985677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9946744.8849940319</v>
      </c>
      <c r="L2426" s="444">
        <f t="shared" ca="1" si="147"/>
        <v>2397165517.2835617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2397165517.2835617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9988189.6553481743</v>
      </c>
      <c r="L2427" s="444">
        <f t="shared" ca="1" si="147"/>
        <v>2407153706.93891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2407153706.93891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10029807.112245459</v>
      </c>
      <c r="L2428" s="444">
        <f t="shared" ca="1" si="147"/>
        <v>2417183514.0511556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2417183514.0511556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10071597.975213148</v>
      </c>
      <c r="L2429" s="444">
        <f t="shared" ca="1" si="147"/>
        <v>2427255112.0263686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2427255112.0263686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10113562.966776535</v>
      </c>
      <c r="L2430" s="444">
        <f t="shared" ca="1" si="147"/>
        <v>2437368674.993145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2437368674.993145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10155702.812471438</v>
      </c>
      <c r="L2431" s="444">
        <f t="shared" ca="1" si="147"/>
        <v>2447524377.8056164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2447524377.8056164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10198018.240856735</v>
      </c>
      <c r="L2432" s="444">
        <f t="shared" ca="1" si="147"/>
        <v>2457722396.046473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2457722396.046473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10240509.983526971</v>
      </c>
      <c r="L2433" s="444">
        <f t="shared" ca="1" si="147"/>
        <v>2467962906.0300002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2467962906.0300002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10283178.775125001</v>
      </c>
      <c r="L2434" s="444">
        <f t="shared" ca="1" si="147"/>
        <v>2478246084.8051252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2478246084.8051252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10326025.353354689</v>
      </c>
      <c r="L2435" s="444">
        <f t="shared" ca="1" si="147"/>
        <v>2488572110.1584797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2488572110.1584797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10369050.458993666</v>
      </c>
      <c r="L2436" s="444">
        <f t="shared" ca="1" si="147"/>
        <v>2498941160.6174731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2498941160.6174731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10412254.835906139</v>
      </c>
      <c r="L2437" s="444">
        <f t="shared" ca="1" si="147"/>
        <v>2509353415.4533792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2509353415.4533792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10455639.231055746</v>
      </c>
      <c r="L2438" s="444">
        <f t="shared" ca="1" si="147"/>
        <v>2519809054.6844349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2519809054.6844349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10499204.394518478</v>
      </c>
      <c r="L2439" s="444">
        <f t="shared" ca="1" si="147"/>
        <v>2530308259.0789533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2530308259.0789533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10542951.079495639</v>
      </c>
      <c r="L2440" s="444">
        <f t="shared" ca="1" si="147"/>
        <v>2540851210.1584487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2540851210.1584487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10586880.042326869</v>
      </c>
      <c r="L2441" s="444">
        <f t="shared" ca="1" si="147"/>
        <v>2551438090.2007756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2551438090.2007756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10630992.042503232</v>
      </c>
      <c r="L2442" s="444">
        <f t="shared" ca="1" si="147"/>
        <v>2562069082.243279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2562069082.243279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10675287.842680329</v>
      </c>
      <c r="L2443" s="444">
        <f t="shared" ca="1" si="147"/>
        <v>2572744370.0859594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2572744370.0859594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10719768.208691498</v>
      </c>
      <c r="L2444" s="444">
        <f t="shared" ca="1" si="147"/>
        <v>2583464138.294651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2583464138.294651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10764433.909561045</v>
      </c>
      <c r="L2445" s="444">
        <f t="shared" ca="1" si="147"/>
        <v>2594228572.2042122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2594228572.2042122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10809285.717517551</v>
      </c>
      <c r="L2446" s="444">
        <f t="shared" ca="1" si="147"/>
        <v>2605037857.9217296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2605037857.9217296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10854324.408007206</v>
      </c>
      <c r="L2447" s="444">
        <f t="shared" ca="1" si="147"/>
        <v>2615892182.3297367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2615892182.3297367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10899550.759707237</v>
      </c>
      <c r="L2448" s="444">
        <f t="shared" ca="1" si="147"/>
        <v>2626791733.0894442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2626791733.0894442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10944965.554539351</v>
      </c>
      <c r="L2449" s="444">
        <f t="shared" ca="1" si="147"/>
        <v>2637736698.6439834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2637736698.6439834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10990569.577683264</v>
      </c>
      <c r="L2450" s="444">
        <f t="shared" ca="1" si="147"/>
        <v>2648727268.2216668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2648727268.2216668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11036363.617590278</v>
      </c>
      <c r="L2451" s="444">
        <f t="shared" ca="1" si="147"/>
        <v>2659763631.8392572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2659763631.8392572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11082348.465996904</v>
      </c>
      <c r="L2452" s="444">
        <f t="shared" ca="1" si="147"/>
        <v>2670845980.305254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2670845980.305254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11128524.917938558</v>
      </c>
      <c r="L2453" s="444">
        <f t="shared" ca="1" si="147"/>
        <v>2681974505.2231927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2681974505.2231927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11174893.771763302</v>
      </c>
      <c r="L2454" s="444">
        <f t="shared" ca="1" si="147"/>
        <v>2693149398.994956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2693149398.994956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11221455.829145649</v>
      </c>
      <c r="L2455" s="444">
        <f t="shared" ca="1" si="147"/>
        <v>2704370854.8241014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2704370854.8241014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11268211.895100422</v>
      </c>
      <c r="L2456" s="444">
        <f t="shared" ca="1" si="147"/>
        <v>2715639066.719202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2715639066.719202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11315162.777996674</v>
      </c>
      <c r="L2457" s="444">
        <f t="shared" ca="1" si="147"/>
        <v>2726954229.4971986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2726954229.4971986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11362309.289571662</v>
      </c>
      <c r="L2458" s="444">
        <f t="shared" ca="1" si="147"/>
        <v>2738316538.7867703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2738316538.7867703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11409652.244944876</v>
      </c>
      <c r="L2459" s="444">
        <f t="shared" ca="1" si="147"/>
        <v>2749726191.0317154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2749726191.0317154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11457192.462632148</v>
      </c>
      <c r="L2460" s="444">
        <f t="shared" ca="1" si="147"/>
        <v>2761183383.4943476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2761183383.4943476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11504930.764559781</v>
      </c>
      <c r="L2461" s="444">
        <f t="shared" ca="1" si="147"/>
        <v>2772688314.2589073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2772688314.2589073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11552867.97607878</v>
      </c>
      <c r="L2462" s="444">
        <f t="shared" ca="1" si="147"/>
        <v>2784241182.2349863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2784241182.2349863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11601004.925979109</v>
      </c>
      <c r="L2463" s="444">
        <f t="shared" ca="1" si="147"/>
        <v>2795842187.1609654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2795842187.1609654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11649342.446504023</v>
      </c>
      <c r="L2464" s="444">
        <f t="shared" ca="1" si="147"/>
        <v>2807491529.6074696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2807491529.6074696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11697881.373364456</v>
      </c>
      <c r="L2465" s="444">
        <f t="shared" ca="1" si="147"/>
        <v>2819189410.980834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2819189410.980834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11746622.545753475</v>
      </c>
      <c r="L2466" s="444">
        <f t="shared" ca="1" si="147"/>
        <v>2830936033.5265875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2830936033.5265875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11795566.806360781</v>
      </c>
      <c r="L2467" s="444">
        <f t="shared" ca="1" si="147"/>
        <v>2842731600.3329482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2842731600.3329482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11844715.001387283</v>
      </c>
      <c r="L2468" s="444">
        <f t="shared" ca="1" si="147"/>
        <v>2854576315.3343353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2854576315.3343353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11894067.980559731</v>
      </c>
      <c r="L2469" s="444">
        <f t="shared" ca="1" si="147"/>
        <v>2866470383.3148952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2866470383.3148952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11943626.597145397</v>
      </c>
      <c r="L2470" s="444">
        <f t="shared" ca="1" si="147"/>
        <v>2878414009.9120407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2878414009.9120407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11993391.707966836</v>
      </c>
      <c r="L2471" s="444">
        <f t="shared" ca="1" si="147"/>
        <v>2890407401.6200075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2890407401.6200075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12043364.173416698</v>
      </c>
      <c r="L2472" s="444">
        <f t="shared" ca="1" si="147"/>
        <v>2902450765.7934241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2902450765.7934241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12093544.8574726</v>
      </c>
      <c r="L2473" s="444">
        <f t="shared" ca="1" si="147"/>
        <v>2914544310.6508965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2914544310.6508965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12143934.627712069</v>
      </c>
      <c r="L2474" s="444">
        <f t="shared" ca="1" si="147"/>
        <v>2926688245.2786088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2926688245.2786088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12194534.355327537</v>
      </c>
      <c r="L2475" s="444">
        <f t="shared" ca="1" si="147"/>
        <v>2938882779.6339364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2938882779.6339364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12245344.915141402</v>
      </c>
      <c r="L2476" s="444">
        <f t="shared" ca="1" si="147"/>
        <v>2951128124.549078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2951128124.549078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12296367.185621157</v>
      </c>
      <c r="L2477" s="444">
        <f t="shared" ca="1" si="147"/>
        <v>2963424491.7346992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2963424491.7346992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12347602.04889458</v>
      </c>
      <c r="L2478" s="444">
        <f t="shared" ca="1" si="147"/>
        <v>2975772093.7835937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2975772093.7835937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12399050.390764974</v>
      </c>
      <c r="L2479" s="444">
        <f t="shared" ca="1" si="147"/>
        <v>2988171144.1743588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2988171144.1743588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12450713.100726495</v>
      </c>
      <c r="L2480" s="444">
        <f t="shared" ca="1" si="147"/>
        <v>3000621857.2750854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3000621857.2750854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12502591.071979523</v>
      </c>
      <c r="L2481" s="444">
        <f t="shared" ca="1" si="147"/>
        <v>3013124448.347065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3013124448.347065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12554685.201446105</v>
      </c>
      <c r="L2482" s="444">
        <f t="shared" ca="1" si="147"/>
        <v>3025679133.548511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3025679133.548511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12606996.389785463</v>
      </c>
      <c r="L2483" s="444">
        <f t="shared" ca="1" si="147"/>
        <v>3038286129.9382963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3038286129.9382963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12659525.541409567</v>
      </c>
      <c r="L2484" s="444">
        <f t="shared" ca="1" si="147"/>
        <v>3050945655.4797058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3050945655.4797058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12712273.564498775</v>
      </c>
      <c r="L2485" s="444">
        <f t="shared" ca="1" si="147"/>
        <v>3063657929.0442047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3063657929.0442047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12765241.371017519</v>
      </c>
      <c r="L2486" s="444">
        <f t="shared" ca="1" si="147"/>
        <v>3076423170.4152222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3076423170.4152222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12818429.876730092</v>
      </c>
      <c r="L2487" s="444">
        <f t="shared" ca="1" si="147"/>
        <v>3089241600.2919521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3089241600.2919521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12871840.001216467</v>
      </c>
      <c r="L2488" s="444">
        <f t="shared" ca="1" si="147"/>
        <v>3102113440.2931685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3102113440.2931685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12925472.667888202</v>
      </c>
      <c r="L2489" s="444">
        <f t="shared" ca="1" si="147"/>
        <v>3115038912.9610567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3115038912.9610567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12979328.804004403</v>
      </c>
      <c r="L2490" s="444">
        <f t="shared" ca="1" si="147"/>
        <v>3128018241.7650609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3128018241.7650609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13033409.340687754</v>
      </c>
      <c r="L2491" s="444">
        <f t="shared" ca="1" si="147"/>
        <v>3141051651.1057487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3141051651.1057487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13087715.212940618</v>
      </c>
      <c r="L2492" s="444">
        <f t="shared" ca="1" si="147"/>
        <v>3154139366.3186893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3154139366.3186893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13142247.359661205</v>
      </c>
      <c r="L2493" s="444">
        <f t="shared" ca="1" si="147"/>
        <v>3167281613.6783504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3167281613.6783504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13197006.723659793</v>
      </c>
      <c r="L2494" s="444">
        <f t="shared" ca="1" si="147"/>
        <v>3180478620.4020104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3180478620.4020104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13251994.251675043</v>
      </c>
      <c r="L2495" s="444">
        <f t="shared" ca="1" si="147"/>
        <v>3193730614.6536856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3193730614.6536856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13307210.894390356</v>
      </c>
      <c r="L2496" s="444">
        <f t="shared" ca="1" si="147"/>
        <v>3207037825.5480762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3207037825.5480762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13362657.606450317</v>
      </c>
      <c r="L2497" s="444">
        <f t="shared" ca="1" si="147"/>
        <v>3220400483.1545262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3220400483.1545262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13418335.346477192</v>
      </c>
      <c r="L2498" s="444">
        <f t="shared" ca="1" si="147"/>
        <v>3233818818.5010033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3233818818.5010033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13474245.077087514</v>
      </c>
      <c r="L2499" s="444">
        <f t="shared" ca="1" si="147"/>
        <v>3247293063.5780907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3247293063.5780907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13530387.76490871</v>
      </c>
      <c r="L2500" s="444">
        <f t="shared" ca="1" si="147"/>
        <v>3260823451.3429995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3260823451.3429995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13586764.380595831</v>
      </c>
      <c r="L2501" s="444">
        <f t="shared" ca="1" si="147"/>
        <v>3274410215.7235951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3274410215.7235951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13643375.898848312</v>
      </c>
      <c r="L2502" s="444">
        <f t="shared" ca="1" si="147"/>
        <v>3288053591.6224437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3288053591.6224437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13700223.298426848</v>
      </c>
      <c r="L2503" s="444">
        <f t="shared" ca="1" si="147"/>
        <v>3301753814.9208703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3301753814.9208703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13757307.562170293</v>
      </c>
      <c r="L2504" s="444">
        <f t="shared" ca="1" si="147"/>
        <v>3315511122.4830408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3315511122.4830408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13814629.677012669</v>
      </c>
      <c r="L2505" s="444">
        <f t="shared" ca="1" si="147"/>
        <v>3329325752.1600533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3329325752.1600533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13872190.634000221</v>
      </c>
      <c r="L2506" s="444">
        <f t="shared" ca="1" si="147"/>
        <v>3343197942.7940536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3343197942.7940536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13929991.428308556</v>
      </c>
      <c r="L2507" s="444">
        <f t="shared" ca="1" si="147"/>
        <v>3357127934.222362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3357127934.222362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13988033.059259839</v>
      </c>
      <c r="L2508" s="444">
        <f t="shared" ca="1" si="147"/>
        <v>3371115967.2816219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3371115967.2816219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14046316.530340092</v>
      </c>
      <c r="L2509" s="444">
        <f t="shared" ca="1" si="147"/>
        <v>3385162283.8119621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3385162283.8119621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14104842.849216508</v>
      </c>
      <c r="L2510" s="444">
        <f t="shared" ca="1" si="147"/>
        <v>3399267126.6611786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3399267126.6611786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14163613.02775491</v>
      </c>
      <c r="L2511" s="444">
        <f t="shared" ca="1" si="147"/>
        <v>3413430739.6889334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3413430739.6889334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14222628.082037222</v>
      </c>
      <c r="L2512" s="444">
        <f t="shared" ca="1" si="147"/>
        <v>3427653367.7709708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3427653367.7709708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14281889.032379044</v>
      </c>
      <c r="L2513" s="444">
        <f t="shared" ca="1" si="147"/>
        <v>3441935256.80335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3441935256.80335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14341396.903347291</v>
      </c>
      <c r="L2514" s="444">
        <f t="shared" ca="1" si="147"/>
        <v>3456276653.7066975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3456276653.7066975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14401152.723777907</v>
      </c>
      <c r="L2515" s="444">
        <f t="shared" ca="1" si="147"/>
        <v>3470677806.4304752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3470677806.4304752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14461157.526793646</v>
      </c>
      <c r="L2516" s="444">
        <f t="shared" ca="1" si="147"/>
        <v>3485138963.9572687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3485138963.9572687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14521412.349821951</v>
      </c>
      <c r="L2517" s="444">
        <f t="shared" ca="1" si="147"/>
        <v>3499660376.3070908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3499660376.3070908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14581918.234612878</v>
      </c>
      <c r="L2518" s="444">
        <f t="shared" ca="1" si="147"/>
        <v>3514242294.5417037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3514242294.5417037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14642676.227257101</v>
      </c>
      <c r="L2519" s="444">
        <f t="shared" ca="1" si="147"/>
        <v>3528884970.768961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3528884970.768961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14703687.378204003</v>
      </c>
      <c r="L2520" s="444">
        <f t="shared" ca="1" si="147"/>
        <v>3543588658.1471648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3543588658.1471648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14764952.742279856</v>
      </c>
      <c r="L2521" s="444">
        <f t="shared" ca="1" si="147"/>
        <v>3558353610.8894448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3558353610.8894448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14826473.378706018</v>
      </c>
      <c r="L2522" s="444">
        <f t="shared" ca="1" si="147"/>
        <v>3573180084.2681508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3573180084.2681508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14888250.351117294</v>
      </c>
      <c r="L2523" s="444">
        <f t="shared" ca="1" si="147"/>
        <v>3588068334.6192679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3588068334.6192679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14950284.727580285</v>
      </c>
      <c r="L2524" s="444">
        <f t="shared" ca="1" si="147"/>
        <v>3603018619.346848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3603018619.346848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15012577.580611866</v>
      </c>
      <c r="L2525" s="444">
        <f t="shared" ca="1" si="147"/>
        <v>3618031196.9274597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3618031196.9274597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15075129.987197749</v>
      </c>
      <c r="L2526" s="444">
        <f t="shared" ca="1" si="147"/>
        <v>3633106326.9146576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3633106326.9146576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15137943.028811073</v>
      </c>
      <c r="L2527" s="444">
        <f t="shared" ca="1" si="147"/>
        <v>3648244269.9434686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3648244269.9434686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15201017.791431116</v>
      </c>
      <c r="L2528" s="444">
        <f t="shared" ca="1" si="147"/>
        <v>3663445287.7348995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3663445287.7348995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15264355.365562081</v>
      </c>
      <c r="L2529" s="444">
        <f t="shared" ca="1" si="147"/>
        <v>3678709643.1004615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3678709643.1004615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15327956.84625192</v>
      </c>
      <c r="L2530" s="444">
        <f t="shared" ca="1" si="147"/>
        <v>3694037599.9467134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3694037599.9467134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15391823.333111309</v>
      </c>
      <c r="L2531" s="444">
        <f t="shared" ca="1" si="147"/>
        <v>3709429423.2798247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3709429423.2798247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15455955.930332603</v>
      </c>
      <c r="L2532" s="444">
        <f t="shared" ca="1" si="147"/>
        <v>3724885379.2101574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3724885379.2101574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15520355.746708989</v>
      </c>
      <c r="L2533" s="444">
        <f t="shared" ca="1" si="147"/>
        <v>3740405734.9568663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3740405734.9568663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15585023.895653611</v>
      </c>
      <c r="L2534" s="444">
        <f t="shared" ca="1" si="147"/>
        <v>3755990758.85252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3755990758.85252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15649961.495218834</v>
      </c>
      <c r="L2535" s="444">
        <f t="shared" ca="1" si="147"/>
        <v>3771640720.3477387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3771640720.3477387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15715169.668115579</v>
      </c>
      <c r="L2536" s="444">
        <f t="shared" ca="1" si="147"/>
        <v>3787355890.0158544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3787355890.0158544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15780649.541732727</v>
      </c>
      <c r="L2537" s="444">
        <f t="shared" ca="1" si="147"/>
        <v>3803136539.5575871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3803136539.5575871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15846402.248156615</v>
      </c>
      <c r="L2538" s="444">
        <f t="shared" ca="1" si="147"/>
        <v>3818982941.8057437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3818982941.8057437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15912428.924190598</v>
      </c>
      <c r="L2539" s="444">
        <f t="shared" ca="1" si="147"/>
        <v>3834895370.7299342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3834895370.7299342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15978730.711374726</v>
      </c>
      <c r="L2540" s="444">
        <f t="shared" ca="1" si="147"/>
        <v>3850874101.441309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3850874101.441309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16045308.756005453</v>
      </c>
      <c r="L2541" s="444">
        <f t="shared" ca="1" si="147"/>
        <v>3866919410.1973143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3866919410.1973143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16112164.209155474</v>
      </c>
      <c r="L2542" s="444">
        <f t="shared" ca="1" si="147"/>
        <v>3883031574.4064698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3883031574.4064698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16179298.226693625</v>
      </c>
      <c r="L2543" s="444">
        <f t="shared" ca="1" si="147"/>
        <v>3899210872.6331635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3899210872.6331635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16246711.969304847</v>
      </c>
      <c r="L2544" s="444">
        <f t="shared" ca="1" si="147"/>
        <v>3915457584.6024685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3915457584.6024685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16314406.602510285</v>
      </c>
      <c r="L2545" s="444">
        <f t="shared" ca="1" si="147"/>
        <v>3931771991.2049789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3931771991.2049789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16382383.296687409</v>
      </c>
      <c r="L2546" s="444">
        <f t="shared" ca="1" si="147"/>
        <v>3948154374.5016665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3948154374.5016665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16450643.227090277</v>
      </c>
      <c r="L2547" s="444">
        <f t="shared" ca="1" si="147"/>
        <v>3964605017.7287569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3964605017.7287569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16519187.573869821</v>
      </c>
      <c r="L2548" s="444">
        <f t="shared" ca="1" si="147"/>
        <v>3981124205.3026266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3981124205.3026266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16588017.522094276</v>
      </c>
      <c r="L2549" s="444">
        <f t="shared" ca="1" si="147"/>
        <v>3997712222.8247209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3997712222.8247209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16657134.261769669</v>
      </c>
      <c r="L2550" s="444">
        <f t="shared" ca="1" si="147"/>
        <v>4014369357.0864906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4014369357.0864906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16726538.987860378</v>
      </c>
      <c r="L2551" s="444">
        <f t="shared" ca="1" si="147"/>
        <v>4031095896.0743508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4031095896.0743508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16796232.900309794</v>
      </c>
      <c r="L2552" s="444">
        <f t="shared" ca="1" si="147"/>
        <v>4047892128.9746604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4047892128.9746604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16866217.204061083</v>
      </c>
      <c r="L2553" s="444">
        <f t="shared" ca="1" si="147"/>
        <v>4064758346.1787214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4064758346.1787214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16936493.109078005</v>
      </c>
      <c r="L2554" s="444">
        <f t="shared" ca="1" si="147"/>
        <v>4081694839.2877994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4081694839.2877994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17007061.830365829</v>
      </c>
      <c r="L2555" s="444">
        <f t="shared" ca="1" si="147"/>
        <v>4098701901.118165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4098701901.118165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17077924.587992355</v>
      </c>
      <c r="L2556" s="444">
        <f t="shared" ca="1" si="147"/>
        <v>4115779825.7061572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4115779825.7061572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17149082.607108988</v>
      </c>
      <c r="L2557" s="444">
        <f t="shared" ca="1" si="147"/>
        <v>4132928908.3132663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4132928908.3132663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17220537.117971942</v>
      </c>
      <c r="L2558" s="444">
        <f t="shared" ref="L2558:L2812" ca="1" si="152">I2558-J2558+K2558</f>
        <v>4150149445.4312382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4150149445.4312382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17292289.355963491</v>
      </c>
      <c r="L2559" s="444">
        <f t="shared" ca="1" si="152"/>
        <v>4167441734.7872019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4167441734.7872019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17364340.56161334</v>
      </c>
      <c r="L2560" s="444">
        <f t="shared" ca="1" si="152"/>
        <v>4184806075.3488154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4184806075.3488154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17436691.980620064</v>
      </c>
      <c r="L2561" s="444">
        <f t="shared" ca="1" si="152"/>
        <v>4202242767.3294353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4202242767.3294353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17509344.863872647</v>
      </c>
      <c r="L2562" s="444">
        <f t="shared" ca="1" si="152"/>
        <v>4219752112.1933079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4219752112.1933079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17582300.467472117</v>
      </c>
      <c r="L2563" s="444">
        <f t="shared" ca="1" si="152"/>
        <v>4237334412.66078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4237334412.66078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17655560.052753247</v>
      </c>
      <c r="L2564" s="444">
        <f t="shared" ca="1" si="152"/>
        <v>4254989972.7135334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4254989972.7135334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17729124.886306386</v>
      </c>
      <c r="L2565" s="444">
        <f t="shared" ca="1" si="152"/>
        <v>4272719097.5998397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4272719097.5998397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17802996.239999332</v>
      </c>
      <c r="L2566" s="444">
        <f t="shared" ca="1" si="152"/>
        <v>4290522093.839839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4290522093.839839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17877175.390999328</v>
      </c>
      <c r="L2567" s="444">
        <f t="shared" ca="1" si="152"/>
        <v>4308399269.2308388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4308399269.2308388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17951663.621795163</v>
      </c>
      <c r="L2568" s="444">
        <f t="shared" ca="1" si="152"/>
        <v>4326350932.8526335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4326350932.8526335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18026462.220219307</v>
      </c>
      <c r="L2569" s="444">
        <f t="shared" ca="1" si="152"/>
        <v>4344377395.0728531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4344377395.0728531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18101572.479470219</v>
      </c>
      <c r="L2570" s="444">
        <f t="shared" ca="1" si="152"/>
        <v>4362478967.5523233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4362478967.5523233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18176995.698134679</v>
      </c>
      <c r="L2571" s="444">
        <f t="shared" ca="1" si="152"/>
        <v>4380655963.2504578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4380655963.2504578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18252733.18021024</v>
      </c>
      <c r="L2572" s="444">
        <f t="shared" ca="1" si="152"/>
        <v>4398908696.4306679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4398908696.4306679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18328786.235127784</v>
      </c>
      <c r="L2573" s="444">
        <f t="shared" ca="1" si="152"/>
        <v>4417237482.6657953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4417237482.6657953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18405156.177774146</v>
      </c>
      <c r="L2574" s="444">
        <f t="shared" ca="1" si="152"/>
        <v>4435642638.8435698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4435642638.8435698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18481844.328514874</v>
      </c>
      <c r="L2575" s="444">
        <f t="shared" ca="1" si="152"/>
        <v>4454124483.1720848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4454124483.1720848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18558852.013217021</v>
      </c>
      <c r="L2576" s="444">
        <f t="shared" ca="1" si="152"/>
        <v>4472683335.1853018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4472683335.1853018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18636180.563272089</v>
      </c>
      <c r="L2577" s="444">
        <f t="shared" ca="1" si="152"/>
        <v>4491319515.7485743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4491319515.7485743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18713831.315619059</v>
      </c>
      <c r="L2578" s="444">
        <f t="shared" ca="1" si="152"/>
        <v>4510033347.0641937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4510033347.0641937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18791805.612767473</v>
      </c>
      <c r="L2579" s="444">
        <f t="shared" ca="1" si="152"/>
        <v>4528825152.6769609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4528825152.6769609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18870104.802820671</v>
      </c>
      <c r="L2580" s="444">
        <f t="shared" ca="1" si="152"/>
        <v>4547695257.4797812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4547695257.4797812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18948730.239499088</v>
      </c>
      <c r="L2581" s="444">
        <f t="shared" ca="1" si="152"/>
        <v>4566643987.7192802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4566643987.7192802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19027683.282163668</v>
      </c>
      <c r="L2582" s="444">
        <f t="shared" ca="1" si="152"/>
        <v>4585671671.0014439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4585671671.0014439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19106965.295839351</v>
      </c>
      <c r="L2583" s="444">
        <f t="shared" ca="1" si="152"/>
        <v>4604778636.2972832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4604778636.2972832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19186577.65123868</v>
      </c>
      <c r="L2584" s="444">
        <f t="shared" ca="1" si="152"/>
        <v>4623965213.9485216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4623965213.9485216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19266521.724785507</v>
      </c>
      <c r="L2585" s="444">
        <f t="shared" ca="1" si="152"/>
        <v>4643231735.6733074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4643231735.6733074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19346798.898638781</v>
      </c>
      <c r="L2586" s="444">
        <f t="shared" ca="1" si="152"/>
        <v>4662578534.5719461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4662578534.5719461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19427410.560716443</v>
      </c>
      <c r="L2587" s="444">
        <f t="shared" ca="1" si="152"/>
        <v>4682005945.1326628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4682005945.1326628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19508358.104719426</v>
      </c>
      <c r="L2588" s="444">
        <f t="shared" ca="1" si="152"/>
        <v>4701514303.2373819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4701514303.2373819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19589642.930155758</v>
      </c>
      <c r="L2589" s="444">
        <f t="shared" ca="1" si="152"/>
        <v>4721103946.1675377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4721103946.1675377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19671266.442364741</v>
      </c>
      <c r="L2590" s="444">
        <f t="shared" ca="1" si="152"/>
        <v>4740775212.6099024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4740775212.6099024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19753230.05254126</v>
      </c>
      <c r="L2591" s="444">
        <f t="shared" ca="1" si="152"/>
        <v>4760528442.6624441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4760528442.6624441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19835535.177760184</v>
      </c>
      <c r="L2592" s="444">
        <f t="shared" ca="1" si="152"/>
        <v>4780363977.8402042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4780363977.8402042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19918183.24100085</v>
      </c>
      <c r="L2593" s="444">
        <f t="shared" ca="1" si="152"/>
        <v>4800282161.0812054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4800282161.0812054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20001175.671171688</v>
      </c>
      <c r="L2594" s="444">
        <f t="shared" ca="1" si="152"/>
        <v>4820283336.7523775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4820283336.7523775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20084513.903134905</v>
      </c>
      <c r="L2595" s="444">
        <f t="shared" ca="1" si="152"/>
        <v>4840367850.6555128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4840367850.6555128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20168199.377731305</v>
      </c>
      <c r="L2596" s="444">
        <f t="shared" ca="1" si="152"/>
        <v>4860536050.0332441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4860536050.0332441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20252233.541805185</v>
      </c>
      <c r="L2597" s="444">
        <f t="shared" ca="1" si="152"/>
        <v>4880788283.5750494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4880788283.5750494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20336617.848229371</v>
      </c>
      <c r="L2598" s="444">
        <f t="shared" ca="1" si="152"/>
        <v>4901124901.4232788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4901124901.4232788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20421353.755930327</v>
      </c>
      <c r="L2599" s="444">
        <f t="shared" ca="1" si="152"/>
        <v>4921546255.1792088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4921546255.1792088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20506442.729913369</v>
      </c>
      <c r="L2600" s="444">
        <f t="shared" ca="1" si="152"/>
        <v>4942052697.9091225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4942052697.9091225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20591886.24128801</v>
      </c>
      <c r="L2601" s="444">
        <f t="shared" ca="1" si="152"/>
        <v>4962644584.1504107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4962644584.1504107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20677685.767293379</v>
      </c>
      <c r="L2602" s="444">
        <f t="shared" ca="1" si="152"/>
        <v>4983322269.9177036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4983322269.9177036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20763842.791323766</v>
      </c>
      <c r="L2603" s="444">
        <f t="shared" ca="1" si="152"/>
        <v>5004086112.7090273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5004086112.7090273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20850358.802954279</v>
      </c>
      <c r="L2604" s="444">
        <f t="shared" ca="1" si="152"/>
        <v>5024936471.511982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5024936471.511982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20937235.297966592</v>
      </c>
      <c r="L2605" s="444">
        <f t="shared" ca="1" si="152"/>
        <v>5045873706.8099489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5045873706.8099489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21024473.778374787</v>
      </c>
      <c r="L2606" s="444">
        <f t="shared" ca="1" si="152"/>
        <v>5066898180.5883236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5066898180.5883236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21112075.752451349</v>
      </c>
      <c r="L2607" s="444">
        <f t="shared" ca="1" si="152"/>
        <v>5088010256.3407745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5088010256.3407745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21200042.734753229</v>
      </c>
      <c r="L2608" s="444">
        <f t="shared" ca="1" si="152"/>
        <v>5109210299.0755281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5109210299.0755281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21288376.246148035</v>
      </c>
      <c r="L2609" s="444">
        <f t="shared" ca="1" si="152"/>
        <v>5130498675.3216763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5130498675.3216763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21377077.813840318</v>
      </c>
      <c r="L2610" s="444">
        <f t="shared" ca="1" si="152"/>
        <v>5151875753.1355162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5151875753.1355162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21466148.971397985</v>
      </c>
      <c r="L2611" s="444">
        <f t="shared" ca="1" si="152"/>
        <v>5173341902.1069145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5173341902.1069145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21555591.258778811</v>
      </c>
      <c r="L2612" s="444">
        <f t="shared" ca="1" si="152"/>
        <v>5194897493.3656931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5194897493.3656931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21645406.222357053</v>
      </c>
      <c r="L2613" s="444">
        <f t="shared" ca="1" si="152"/>
        <v>5216542899.5880499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5216542899.5880499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21735595.414950207</v>
      </c>
      <c r="L2614" s="444">
        <f t="shared" ca="1" si="152"/>
        <v>5238278495.0030003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5238278495.0030003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21826160.395845834</v>
      </c>
      <c r="L2615" s="444">
        <f t="shared" ca="1" si="152"/>
        <v>5260104655.3988457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5260104655.3988457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21917102.730828524</v>
      </c>
      <c r="L2616" s="444">
        <f t="shared" ca="1" si="152"/>
        <v>5282021758.129674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5282021758.129674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22008423.992206976</v>
      </c>
      <c r="L2617" s="444">
        <f t="shared" ca="1" si="152"/>
        <v>5304030182.1218805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5304030182.1218805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22100125.758841168</v>
      </c>
      <c r="L2618" s="444">
        <f t="shared" ca="1" si="152"/>
        <v>5326130307.880722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5326130307.880722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22192209.616169676</v>
      </c>
      <c r="L2619" s="444">
        <f t="shared" ca="1" si="152"/>
        <v>5348322517.496892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5348322517.496892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22284677.156237051</v>
      </c>
      <c r="L2620" s="444">
        <f t="shared" ca="1" si="152"/>
        <v>5370607194.6531286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5370607194.6531286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22377529.977721371</v>
      </c>
      <c r="L2621" s="444">
        <f t="shared" ca="1" si="152"/>
        <v>5392984724.6308498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5392984724.6308498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22470769.685961872</v>
      </c>
      <c r="L2622" s="444">
        <f t="shared" ca="1" si="152"/>
        <v>5415455494.3168116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5415455494.3168116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22564397.892986715</v>
      </c>
      <c r="L2623" s="444">
        <f t="shared" ca="1" si="152"/>
        <v>5438019892.2097979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5438019892.2097979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22658416.217540823</v>
      </c>
      <c r="L2624" s="444">
        <f t="shared" ca="1" si="152"/>
        <v>5460678308.4273386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5460678308.4273386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22752826.285113912</v>
      </c>
      <c r="L2625" s="444">
        <f t="shared" ca="1" si="152"/>
        <v>5483431134.7124529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5483431134.7124529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22847629.727968555</v>
      </c>
      <c r="L2626" s="444">
        <f t="shared" ca="1" si="152"/>
        <v>5506278764.4404211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5506278764.4404211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22942828.185168423</v>
      </c>
      <c r="L2627" s="444">
        <f t="shared" ca="1" si="152"/>
        <v>5529221592.6255894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5529221592.6255894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23038423.302606624</v>
      </c>
      <c r="L2628" s="444">
        <f t="shared" ca="1" si="152"/>
        <v>5552260015.928196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5552260015.928196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23134416.733034149</v>
      </c>
      <c r="L2629" s="444">
        <f t="shared" ca="1" si="152"/>
        <v>5575394432.6612301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5575394432.6612301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23230810.136088457</v>
      </c>
      <c r="L2630" s="444">
        <f t="shared" ca="1" si="152"/>
        <v>5598625242.7973185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5598625242.7973185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23327605.178322159</v>
      </c>
      <c r="L2631" s="444">
        <f t="shared" ca="1" si="152"/>
        <v>5621952847.9756403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5621952847.9756403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23424803.533231836</v>
      </c>
      <c r="L2632" s="444">
        <f t="shared" ca="1" si="152"/>
        <v>5645377651.508872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5645377651.508872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23522406.881286968</v>
      </c>
      <c r="L2633" s="444">
        <f t="shared" ca="1" si="152"/>
        <v>5668900058.3901587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5668900058.3901587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23620416.909958996</v>
      </c>
      <c r="L2634" s="444">
        <f t="shared" ca="1" si="152"/>
        <v>5692520475.3001175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5692520475.3001175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23718835.313750491</v>
      </c>
      <c r="L2635" s="444">
        <f t="shared" ca="1" si="152"/>
        <v>5716239310.6138678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5716239310.6138678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23817663.794224449</v>
      </c>
      <c r="L2636" s="444">
        <f t="shared" ca="1" si="152"/>
        <v>5740056974.4080925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5740056974.4080925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23916904.06003372</v>
      </c>
      <c r="L2637" s="444">
        <f t="shared" ca="1" si="152"/>
        <v>5763973878.4681263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5763973878.4681263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24016557.826950528</v>
      </c>
      <c r="L2638" s="444">
        <f t="shared" ca="1" si="152"/>
        <v>5787990436.2950764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5787990436.2950764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24116626.81789615</v>
      </c>
      <c r="L2639" s="444">
        <f t="shared" ca="1" si="152"/>
        <v>5812107063.1129723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5812107063.1129723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24217112.762970716</v>
      </c>
      <c r="L2640" s="444">
        <f t="shared" ca="1" si="152"/>
        <v>5836324175.8759432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5836324175.8759432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24318017.399483096</v>
      </c>
      <c r="L2641" s="444">
        <f t="shared" ca="1" si="152"/>
        <v>5860642193.2754259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5860642193.2754259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24419342.471980941</v>
      </c>
      <c r="L2642" s="444">
        <f t="shared" ca="1" si="152"/>
        <v>5885061535.747407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5885061535.747407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24521089.732280862</v>
      </c>
      <c r="L2643" s="444">
        <f t="shared" ca="1" si="152"/>
        <v>5909582625.4796877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5909582625.4796877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24623260.9394987</v>
      </c>
      <c r="L2644" s="444">
        <f t="shared" ca="1" si="152"/>
        <v>5934205886.4191866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5934205886.4191866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24725857.860079944</v>
      </c>
      <c r="L2645" s="444">
        <f t="shared" ca="1" si="152"/>
        <v>5958931744.2792664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5958931744.2792664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24828882.267830275</v>
      </c>
      <c r="L2646" s="444">
        <f t="shared" ca="1" si="152"/>
        <v>5983760626.5470963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5983760626.5470963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24932335.943946235</v>
      </c>
      <c r="L2647" s="444">
        <f t="shared" ca="1" si="152"/>
        <v>6008692962.4910421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6008692962.4910421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25036220.677046008</v>
      </c>
      <c r="L2648" s="444">
        <f t="shared" ca="1" si="152"/>
        <v>6033729183.168088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6033729183.168088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25140538.263200365</v>
      </c>
      <c r="L2649" s="444">
        <f t="shared" ca="1" si="152"/>
        <v>6058869721.4312887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6058869721.4312887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25245290.505963702</v>
      </c>
      <c r="L2650" s="444">
        <f t="shared" ca="1" si="152"/>
        <v>6084115011.937252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6084115011.937252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25350479.216405217</v>
      </c>
      <c r="L2651" s="444">
        <f t="shared" ca="1" si="152"/>
        <v>6109465491.153657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6109465491.153657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25456106.213140238</v>
      </c>
      <c r="L2652" s="444">
        <f t="shared" ca="1" si="152"/>
        <v>6134921597.3667974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6134921597.3667974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25562173.322361656</v>
      </c>
      <c r="L2653" s="444">
        <f t="shared" ca="1" si="152"/>
        <v>6160483770.6891594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6160483770.6891594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25668682.377871498</v>
      </c>
      <c r="L2654" s="444">
        <f t="shared" ca="1" si="152"/>
        <v>6186152453.0670309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6186152453.0670309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25775635.221112628</v>
      </c>
      <c r="L2655" s="444">
        <f t="shared" ca="1" si="152"/>
        <v>6211928088.2881432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6211928088.2881432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25883033.701200597</v>
      </c>
      <c r="L2656" s="444">
        <f t="shared" ca="1" si="152"/>
        <v>6237811121.9893436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6237811121.9893436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25990879.674955599</v>
      </c>
      <c r="L2657" s="444">
        <f t="shared" ca="1" si="152"/>
        <v>6263802001.664299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6263802001.664299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26099175.006934579</v>
      </c>
      <c r="L2658" s="444">
        <f t="shared" ca="1" si="152"/>
        <v>6289901176.6712332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6289901176.6712332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26207921.569463473</v>
      </c>
      <c r="L2659" s="444">
        <f t="shared" ca="1" si="152"/>
        <v>6316109098.2406969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6316109098.2406969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26317121.242669571</v>
      </c>
      <c r="L2660" s="444">
        <f t="shared" ca="1" si="152"/>
        <v>6342426219.483366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6342426219.483366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26426775.914514024</v>
      </c>
      <c r="L2661" s="444">
        <f t="shared" ca="1" si="152"/>
        <v>6368852995.3978796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6368852995.3978796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26536887.480824497</v>
      </c>
      <c r="L2662" s="444">
        <f t="shared" ca="1" si="152"/>
        <v>6395389882.8787041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6395389882.8787041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26647457.845327932</v>
      </c>
      <c r="L2663" s="444">
        <f t="shared" ca="1" si="152"/>
        <v>6422037340.7240324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6422037340.7240324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26758488.919683468</v>
      </c>
      <c r="L2664" s="444">
        <f t="shared" ca="1" si="152"/>
        <v>6448795829.6437159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6448795829.6437159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26869982.623515483</v>
      </c>
      <c r="L2665" s="444">
        <f t="shared" ca="1" si="152"/>
        <v>6475665812.267231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6475665812.267231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26981940.884446796</v>
      </c>
      <c r="L2666" s="444">
        <f t="shared" ca="1" si="152"/>
        <v>6502647753.1516781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6502647753.1516781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27094365.638131991</v>
      </c>
      <c r="L2667" s="444">
        <f t="shared" ca="1" si="152"/>
        <v>6529742118.7898102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6529742118.7898102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27207258.828290876</v>
      </c>
      <c r="L2668" s="444">
        <f t="shared" ca="1" si="152"/>
        <v>6556949377.6181011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6556949377.6181011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27320622.406742088</v>
      </c>
      <c r="L2669" s="444">
        <f t="shared" ca="1" si="152"/>
        <v>6584270000.0248432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6584270000.0248432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27434458.333436847</v>
      </c>
      <c r="L2670" s="444">
        <f t="shared" ca="1" si="152"/>
        <v>6611704458.3582802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6611704458.3582802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27548768.576492835</v>
      </c>
      <c r="L2671" s="444">
        <f t="shared" ca="1" si="152"/>
        <v>6639253226.9347734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6639253226.9347734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27663555.112228222</v>
      </c>
      <c r="L2672" s="444">
        <f t="shared" ca="1" si="152"/>
        <v>6666916782.0470018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6666916782.0470018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27778819.925195839</v>
      </c>
      <c r="L2673" s="444">
        <f t="shared" ca="1" si="152"/>
        <v>6694695601.9721975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6694695601.9721975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27894565.008217495</v>
      </c>
      <c r="L2674" s="444">
        <f t="shared" ca="1" si="152"/>
        <v>6722590166.9804153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6722590166.9804153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28010792.362418398</v>
      </c>
      <c r="L2675" s="444">
        <f t="shared" ca="1" si="152"/>
        <v>6750600959.3428335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6750600959.3428335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28127503.997261811</v>
      </c>
      <c r="L2676" s="444">
        <f t="shared" ca="1" si="152"/>
        <v>6778728463.3400955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6778728463.3400955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28244701.93058373</v>
      </c>
      <c r="L2677" s="444">
        <f t="shared" ca="1" si="152"/>
        <v>6806973165.2706795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6806973165.2706795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28362388.188627832</v>
      </c>
      <c r="L2678" s="444">
        <f t="shared" ca="1" si="152"/>
        <v>6835335553.4593077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6835335553.4593077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28480564.806080449</v>
      </c>
      <c r="L2679" s="444">
        <f t="shared" ca="1" si="152"/>
        <v>6863816118.2653885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6863816118.2653885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28599233.826105788</v>
      </c>
      <c r="L2680" s="444">
        <f t="shared" ca="1" si="152"/>
        <v>6892415352.0914946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6892415352.0914946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28718397.300381228</v>
      </c>
      <c r="L2681" s="444">
        <f t="shared" ca="1" si="152"/>
        <v>6921133749.3918762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6921133749.3918762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28838057.289132819</v>
      </c>
      <c r="L2682" s="444">
        <f t="shared" ca="1" si="152"/>
        <v>6949971806.6810093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6949971806.6810093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28958215.861170873</v>
      </c>
      <c r="L2683" s="444">
        <f t="shared" ca="1" si="152"/>
        <v>6978930022.5421801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6978930022.5421801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29078875.093925755</v>
      </c>
      <c r="L2684" s="444">
        <f t="shared" ca="1" si="152"/>
        <v>7008008897.6361055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7008008897.6361055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29200037.073483769</v>
      </c>
      <c r="L2685" s="444">
        <f t="shared" ca="1" si="152"/>
        <v>7037208934.709589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7037208934.709589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29321703.894623283</v>
      </c>
      <c r="L2686" s="444">
        <f t="shared" ca="1" si="152"/>
        <v>7066530638.6042128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7066530638.6042128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29443877.660850886</v>
      </c>
      <c r="L2687" s="444">
        <f t="shared" ca="1" si="152"/>
        <v>7095974516.2650633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7095974516.2650633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29566560.484437764</v>
      </c>
      <c r="L2688" s="444">
        <f t="shared" ca="1" si="152"/>
        <v>7125541076.7495012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7125541076.7495012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29689754.486456256</v>
      </c>
      <c r="L2689" s="444">
        <f t="shared" ca="1" si="152"/>
        <v>7155230831.2359571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7155230831.2359571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29813461.796816487</v>
      </c>
      <c r="L2690" s="444">
        <f t="shared" ca="1" si="152"/>
        <v>7185044293.032774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7185044293.032774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29937684.554303225</v>
      </c>
      <c r="L2691" s="444">
        <f t="shared" ca="1" si="152"/>
        <v>7214981977.5870771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7214981977.5870771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30062424.906612821</v>
      </c>
      <c r="L2692" s="444">
        <f t="shared" ca="1" si="152"/>
        <v>7245044402.4936895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7245044402.4936895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30187685.010390371</v>
      </c>
      <c r="L2693" s="444">
        <f t="shared" ca="1" si="152"/>
        <v>7275232087.5040798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7275232087.5040798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30313467.031267002</v>
      </c>
      <c r="L2694" s="444">
        <f t="shared" ca="1" si="152"/>
        <v>7305545554.535347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7305545554.535347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30439773.14389728</v>
      </c>
      <c r="L2695" s="444">
        <f t="shared" ca="1" si="152"/>
        <v>7335985327.679244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7335985327.679244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30566605.531996854</v>
      </c>
      <c r="L2696" s="444">
        <f t="shared" ca="1" si="152"/>
        <v>7366551933.2112408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7366551933.2112408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30693966.38838017</v>
      </c>
      <c r="L2697" s="444">
        <f t="shared" ca="1" si="152"/>
        <v>7397245899.5996208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7397245899.5996208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30821857.914998423</v>
      </c>
      <c r="L2698" s="444">
        <f t="shared" ca="1" si="152"/>
        <v>7428067757.5146189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7428067757.5146189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30950282.322977576</v>
      </c>
      <c r="L2699" s="444">
        <f t="shared" ca="1" si="152"/>
        <v>7459018039.8375969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7459018039.8375969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31079241.832656652</v>
      </c>
      <c r="L2700" s="444">
        <f t="shared" ca="1" si="152"/>
        <v>7490097281.6702538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7490097281.6702538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31208738.673626058</v>
      </c>
      <c r="L2701" s="444">
        <f t="shared" ca="1" si="152"/>
        <v>7521306020.3438797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7521306020.3438797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31338775.084766164</v>
      </c>
      <c r="L2702" s="444">
        <f t="shared" ca="1" si="152"/>
        <v>7552644795.4286461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7552644795.4286461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31469353.31428602</v>
      </c>
      <c r="L2703" s="444">
        <f t="shared" ca="1" si="152"/>
        <v>7584114148.7429323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7584114148.7429323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31600475.619762223</v>
      </c>
      <c r="L2704" s="444">
        <f t="shared" ca="1" si="152"/>
        <v>7615714624.3626947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7615714624.3626947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31732144.268177893</v>
      </c>
      <c r="L2705" s="444">
        <f t="shared" ca="1" si="152"/>
        <v>7647446768.6308727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7647446768.6308727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31864361.535961967</v>
      </c>
      <c r="L2706" s="444">
        <f t="shared" ca="1" si="152"/>
        <v>7679311130.1668348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7679311130.1668348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31997129.709028479</v>
      </c>
      <c r="L2707" s="444">
        <f t="shared" ca="1" si="152"/>
        <v>7711308259.8758631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7711308259.8758631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32130451.082816094</v>
      </c>
      <c r="L2708" s="444">
        <f t="shared" ca="1" si="152"/>
        <v>7743438710.9586792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7743438710.9586792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32264327.962327827</v>
      </c>
      <c r="L2709" s="444">
        <f t="shared" ca="1" si="152"/>
        <v>7775703038.9210072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7775703038.9210072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32398762.662170861</v>
      </c>
      <c r="L2710" s="444">
        <f t="shared" ca="1" si="152"/>
        <v>7808101801.5831776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7808101801.5831776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32533757.506596573</v>
      </c>
      <c r="L2711" s="444">
        <f t="shared" ca="1" si="152"/>
        <v>7840635559.0897741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7840635559.0897741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32669314.829540726</v>
      </c>
      <c r="L2712" s="444">
        <f t="shared" ca="1" si="152"/>
        <v>7873304873.9193144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7873304873.9193144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32805436.974663809</v>
      </c>
      <c r="L2713" s="444">
        <f t="shared" ca="1" si="152"/>
        <v>7906110310.8939781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7906110310.8939781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32942126.295391575</v>
      </c>
      <c r="L2714" s="444">
        <f t="shared" ca="1" si="152"/>
        <v>7939052437.1893702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7939052437.1893702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33079385.154955707</v>
      </c>
      <c r="L2715" s="444">
        <f t="shared" ca="1" si="152"/>
        <v>7972131822.344326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7972131822.344326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33217215.926434688</v>
      </c>
      <c r="L2716" s="444">
        <f t="shared" ca="1" si="152"/>
        <v>8005349038.2707605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8005349038.2707605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33355620.99279483</v>
      </c>
      <c r="L2717" s="444">
        <f t="shared" ca="1" si="152"/>
        <v>8038704659.2635555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8038704659.2635555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33494602.746931478</v>
      </c>
      <c r="L2718" s="444">
        <f t="shared" ca="1" si="152"/>
        <v>8072199262.0104866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8072199262.0104866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33634163.591710359</v>
      </c>
      <c r="L2719" s="444">
        <f t="shared" ca="1" si="152"/>
        <v>8105833425.6021967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8105833425.6021967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33774305.940009147</v>
      </c>
      <c r="L2720" s="444">
        <f t="shared" ca="1" si="152"/>
        <v>8139607731.5422058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8139607731.5422058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33915032.214759193</v>
      </c>
      <c r="L2721" s="444">
        <f t="shared" ca="1" si="152"/>
        <v>8173522763.7569647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8173522763.7569647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34056344.848987356</v>
      </c>
      <c r="L2722" s="444">
        <f t="shared" ca="1" si="152"/>
        <v>8207579108.6059523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8207579108.6059523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34198246.285858139</v>
      </c>
      <c r="L2723" s="444">
        <f t="shared" ca="1" si="152"/>
        <v>8241777354.8918104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8241777354.8918104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34340738.978715874</v>
      </c>
      <c r="L2724" s="444">
        <f t="shared" ca="1" si="152"/>
        <v>8276118093.8705263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8276118093.8705263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34483825.391127199</v>
      </c>
      <c r="L2725" s="444">
        <f t="shared" ca="1" si="152"/>
        <v>8310601919.2616539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8310601919.2616539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34627507.996923558</v>
      </c>
      <c r="L2726" s="444">
        <f t="shared" ca="1" si="152"/>
        <v>8345229427.2585773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8345229427.2585773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34771789.280244075</v>
      </c>
      <c r="L2727" s="444">
        <f t="shared" ca="1" si="152"/>
        <v>8380001216.5388212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8380001216.5388212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34916671.735578418</v>
      </c>
      <c r="L2728" s="444">
        <f t="shared" ca="1" si="152"/>
        <v>8414917888.2743998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8414917888.2743998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35062157.867810003</v>
      </c>
      <c r="L2729" s="444">
        <f t="shared" ca="1" si="152"/>
        <v>8449980046.14221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8449980046.14221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35208250.192259207</v>
      </c>
      <c r="L2730" s="444">
        <f t="shared" ca="1" si="152"/>
        <v>8485188296.3344688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8485188296.3344688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35354951.234726951</v>
      </c>
      <c r="L2731" s="444">
        <f t="shared" ca="1" si="152"/>
        <v>8520543247.5691957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8520543247.5691957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35502263.531538315</v>
      </c>
      <c r="L2732" s="444">
        <f t="shared" ca="1" si="152"/>
        <v>8556045511.1007338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8556045511.1007338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35650189.629586384</v>
      </c>
      <c r="L2733" s="444">
        <f t="shared" ca="1" si="152"/>
        <v>8591695700.73032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8591695700.73032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35798732.086376332</v>
      </c>
      <c r="L2734" s="444">
        <f t="shared" ca="1" si="152"/>
        <v>8627494432.8166962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8627494432.8166962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35947893.470069565</v>
      </c>
      <c r="L2735" s="444">
        <f t="shared" ca="1" si="152"/>
        <v>8663442326.2867661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8663442326.2867661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36097676.359528191</v>
      </c>
      <c r="L2736" s="444">
        <f t="shared" ca="1" si="152"/>
        <v>8699540002.6462936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8699540002.6462936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36248083.344359554</v>
      </c>
      <c r="L2737" s="444">
        <f t="shared" ca="1" si="152"/>
        <v>8735788085.990654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8735788085.990654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36399117.024961054</v>
      </c>
      <c r="L2738" s="444">
        <f t="shared" ca="1" si="152"/>
        <v>8772187203.0156155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8772187203.0156155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36550780.012565061</v>
      </c>
      <c r="L2739" s="444">
        <f t="shared" ca="1" si="152"/>
        <v>8808737983.0281811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8808737983.0281811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36703074.929284088</v>
      </c>
      <c r="L2740" s="444">
        <f t="shared" ca="1" si="152"/>
        <v>8845441057.9574642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8845441057.9574642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36856004.408156097</v>
      </c>
      <c r="L2741" s="444">
        <f t="shared" ca="1" si="152"/>
        <v>8882297062.3656197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8882297062.3656197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37009571.093190081</v>
      </c>
      <c r="L2742" s="444">
        <f t="shared" ca="1" si="152"/>
        <v>8919306633.4588089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8919306633.4588089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37163777.639411703</v>
      </c>
      <c r="L2743" s="444">
        <f t="shared" ca="1" si="152"/>
        <v>8956470411.0982208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8956470411.0982208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37318626.712909251</v>
      </c>
      <c r="L2744" s="444">
        <f t="shared" ca="1" si="152"/>
        <v>8993789037.8111305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8993789037.8111305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37474120.990879707</v>
      </c>
      <c r="L2745" s="444">
        <f t="shared" ca="1" si="152"/>
        <v>9031263158.8020096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9031263158.8020096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37630263.161675036</v>
      </c>
      <c r="L2746" s="444">
        <f t="shared" ca="1" si="152"/>
        <v>9068893421.9636841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9068893421.9636841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37787055.924848683</v>
      </c>
      <c r="L2747" s="444">
        <f t="shared" ca="1" si="152"/>
        <v>9106680477.8885326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9106680477.8885326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37944501.99120222</v>
      </c>
      <c r="L2748" s="444">
        <f t="shared" ca="1" si="152"/>
        <v>9144624979.879734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9144624979.879734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38102604.082832225</v>
      </c>
      <c r="L2749" s="444">
        <f t="shared" ca="1" si="152"/>
        <v>9182727583.9625664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9182727583.9625664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38261364.933177359</v>
      </c>
      <c r="L2750" s="444">
        <f t="shared" ca="1" si="152"/>
        <v>9220988948.8957443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9220988948.8957443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38420787.287065603</v>
      </c>
      <c r="L2751" s="444">
        <f t="shared" ca="1" si="152"/>
        <v>9259409736.1828098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9259409736.1828098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38580873.900761709</v>
      </c>
      <c r="L2752" s="444">
        <f t="shared" ca="1" si="152"/>
        <v>9297990610.0835724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9297990610.0835724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38741627.542014882</v>
      </c>
      <c r="L2753" s="444">
        <f t="shared" ca="1" si="152"/>
        <v>9336732237.6255875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9336732237.6255875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38903050.990106612</v>
      </c>
      <c r="L2754" s="444">
        <f t="shared" ca="1" si="152"/>
        <v>9375635288.615694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9375635288.615694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39065147.035898723</v>
      </c>
      <c r="L2755" s="444">
        <f t="shared" ca="1" si="152"/>
        <v>9414700435.6515923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9414700435.6515923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39227918.481881633</v>
      </c>
      <c r="L2756" s="444">
        <f t="shared" ca="1" si="152"/>
        <v>9453928354.1334743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9453928354.1334743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39391368.142222807</v>
      </c>
      <c r="L2757" s="444">
        <f t="shared" ca="1" si="152"/>
        <v>9493319722.2756977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9493319722.2756977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39555498.842815407</v>
      </c>
      <c r="L2758" s="444">
        <f t="shared" ca="1" si="152"/>
        <v>9532875221.1185131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9532875221.1185131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39720313.421327136</v>
      </c>
      <c r="L2759" s="444">
        <f t="shared" ca="1" si="152"/>
        <v>9572595534.5398407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9572595534.5398407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39885814.727249339</v>
      </c>
      <c r="L2760" s="444">
        <f t="shared" ca="1" si="152"/>
        <v>9612481349.2670898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9612481349.2670898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40052005.621946208</v>
      </c>
      <c r="L2761" s="444">
        <f t="shared" ca="1" si="152"/>
        <v>9652533354.8890362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9652533354.8890362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40218888.978704318</v>
      </c>
      <c r="L2762" s="444">
        <f t="shared" ca="1" si="152"/>
        <v>9692752243.8677406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9692752243.8677406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40386467.682782255</v>
      </c>
      <c r="L2763" s="444">
        <f t="shared" ca="1" si="152"/>
        <v>9733138711.5505238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9733138711.5505238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40554744.631460518</v>
      </c>
      <c r="L2764" s="444">
        <f t="shared" ca="1" si="152"/>
        <v>9773693456.1819839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9773693456.1819839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40723722.734091602</v>
      </c>
      <c r="L2765" s="444">
        <f t="shared" ca="1" si="152"/>
        <v>9814417178.9160748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9814417178.9160748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40893404.912150308</v>
      </c>
      <c r="L2766" s="444">
        <f t="shared" ca="1" si="152"/>
        <v>9855310583.8282242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9855310583.8282242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41063794.099284269</v>
      </c>
      <c r="L2767" s="444">
        <f t="shared" ca="1" si="152"/>
        <v>9896374377.9275093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9896374377.9275093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41234893.241364621</v>
      </c>
      <c r="L2768" s="444">
        <f t="shared" ca="1" si="152"/>
        <v>9937609271.1688747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9937609271.1688747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41406705.296536975</v>
      </c>
      <c r="L2769" s="444">
        <f t="shared" ca="1" si="152"/>
        <v>9979015976.4654121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9979015976.4654121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41579233.235272549</v>
      </c>
      <c r="L2770" s="444">
        <f t="shared" ca="1" si="152"/>
        <v>10020595209.700686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10020595209.700686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41752480.040419519</v>
      </c>
      <c r="L2771" s="444">
        <f t="shared" ca="1" si="152"/>
        <v>10062347689.741104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10062347689.741104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41926448.707254604</v>
      </c>
      <c r="L2772" s="444">
        <f t="shared" ca="1" si="152"/>
        <v>10104274138.448359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10104274138.448359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42101142.243534826</v>
      </c>
      <c r="L2773" s="444">
        <f t="shared" ca="1" si="152"/>
        <v>10146375280.691893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10146375280.691893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42276563.669549555</v>
      </c>
      <c r="L2774" s="444">
        <f t="shared" ca="1" si="152"/>
        <v>10188651844.361443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10188651844.361443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42452716.018172674</v>
      </c>
      <c r="L2775" s="444">
        <f t="shared" ca="1" si="152"/>
        <v>10231104560.379616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10231104560.379616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42629602.334915064</v>
      </c>
      <c r="L2776" s="444">
        <f t="shared" ca="1" si="152"/>
        <v>10273734162.714531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10273734162.714531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42807225.677977212</v>
      </c>
      <c r="L2777" s="444">
        <f t="shared" ca="1" si="152"/>
        <v>10316541388.392508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10316541388.392508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42985589.118302114</v>
      </c>
      <c r="L2778" s="444">
        <f t="shared" ca="1" si="152"/>
        <v>10359526977.510809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10359526977.510809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43164695.739628367</v>
      </c>
      <c r="L2779" s="444">
        <f t="shared" ca="1" si="152"/>
        <v>10402691673.250437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10402691673.250437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43344548.638543487</v>
      </c>
      <c r="L2780" s="444">
        <f t="shared" ca="1" si="152"/>
        <v>10446036221.888981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10446036221.888981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43525150.92453742</v>
      </c>
      <c r="L2781" s="444">
        <f t="shared" ca="1" si="152"/>
        <v>10489561372.813519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10489561372.813519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43706505.720056325</v>
      </c>
      <c r="L2782" s="444">
        <f t="shared" ca="1" si="152"/>
        <v>10533267878.533575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10533267878.533575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43888616.160556562</v>
      </c>
      <c r="L2783" s="444">
        <f t="shared" ca="1" si="152"/>
        <v>10577156494.694132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10577156494.694132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44071485.394558884</v>
      </c>
      <c r="L2784" s="444">
        <f t="shared" ca="1" si="152"/>
        <v>10621227980.08869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10621227980.08869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44255116.583702877</v>
      </c>
      <c r="L2785" s="444">
        <f t="shared" ca="1" si="152"/>
        <v>10665483096.672392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10665483096.672392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44439512.902801633</v>
      </c>
      <c r="L2786" s="444">
        <f t="shared" ca="1" si="152"/>
        <v>10709922609.575193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10709922609.575193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44624677.539896637</v>
      </c>
      <c r="L2787" s="444">
        <f t="shared" ca="1" si="152"/>
        <v>10754547287.115089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10754547287.115089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44810613.696312875</v>
      </c>
      <c r="L2788" s="444">
        <f t="shared" ca="1" si="152"/>
        <v>10799357900.811401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10799357900.811401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44997324.586714171</v>
      </c>
      <c r="L2789" s="444">
        <f t="shared" ca="1" si="152"/>
        <v>10844355225.398115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10844355225.398115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45184813.439158812</v>
      </c>
      <c r="L2790" s="444">
        <f t="shared" ca="1" si="152"/>
        <v>10889540038.837275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10889540038.837275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45373083.495155312</v>
      </c>
      <c r="L2791" s="444">
        <f t="shared" ca="1" si="152"/>
        <v>10934913122.33243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10934913122.33243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45562138.009718455</v>
      </c>
      <c r="L2792" s="444">
        <f t="shared" ca="1" si="152"/>
        <v>10980475260.342148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10980475260.342148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45751980.251425616</v>
      </c>
      <c r="L2793" s="444">
        <f t="shared" ca="1" si="152"/>
        <v>11026227240.593573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11026227240.593573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45942613.50247322</v>
      </c>
      <c r="L2794" s="444">
        <f t="shared" ca="1" si="152"/>
        <v>11072169854.096046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11072169854.096046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46134041.058733523</v>
      </c>
      <c r="L2795" s="444">
        <f t="shared" ca="1" si="152"/>
        <v>11118303895.154779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11118303895.154779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46326266.229811579</v>
      </c>
      <c r="L2796" s="444">
        <f t="shared" ca="1" si="152"/>
        <v>11164630161.38459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11164630161.38459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46519292.339102462</v>
      </c>
      <c r="L2797" s="444">
        <f t="shared" ca="1" si="152"/>
        <v>11211149453.723692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11211149453.723692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46713122.723848715</v>
      </c>
      <c r="L2798" s="444">
        <f t="shared" ca="1" si="152"/>
        <v>11257862576.44754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11257862576.44754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46907760.735198081</v>
      </c>
      <c r="L2799" s="444">
        <f t="shared" ca="1" si="152"/>
        <v>11304770337.182739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11304770337.182739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47103209.738261417</v>
      </c>
      <c r="L2800" s="444">
        <f t="shared" ca="1" si="152"/>
        <v>11351873546.921001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11351873546.921001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47299473.112170838</v>
      </c>
      <c r="L2801" s="444">
        <f t="shared" ca="1" si="152"/>
        <v>11399173020.033173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11399173020.033173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47496554.250138216</v>
      </c>
      <c r="L2802" s="444">
        <f t="shared" ca="1" si="152"/>
        <v>11446669574.28331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11446669574.28331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47694456.559513792</v>
      </c>
      <c r="L2803" s="444">
        <f t="shared" ca="1" si="152"/>
        <v>11494364030.842823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11494364030.842823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47893183.461845092</v>
      </c>
      <c r="L2804" s="444">
        <f t="shared" ca="1" si="152"/>
        <v>11542257214.304668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11542257214.304668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48092738.392936118</v>
      </c>
      <c r="L2805" s="444">
        <f t="shared" ca="1" si="152"/>
        <v>11590349952.697605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11590349952.697605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48293124.802906685</v>
      </c>
      <c r="L2806" s="444">
        <f t="shared" ca="1" si="152"/>
        <v>11638643077.500511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11638643077.500511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48494346.156252131</v>
      </c>
      <c r="L2807" s="444">
        <f t="shared" ca="1" si="152"/>
        <v>11687137423.656763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11687137423.656763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48696405.931903176</v>
      </c>
      <c r="L2808" s="444">
        <f t="shared" ca="1" si="152"/>
        <v>11735833829.588667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11735833829.588667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48899307.623286113</v>
      </c>
      <c r="L2809" s="444">
        <f t="shared" ca="1" si="152"/>
        <v>11784733137.211952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11784733137.211952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49103054.738383137</v>
      </c>
      <c r="L2810" s="444">
        <f t="shared" ca="1" si="152"/>
        <v>11833836191.950335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11833836191.950335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49307650.799793057</v>
      </c>
      <c r="L2811" s="444">
        <f t="shared" ca="1" si="152"/>
        <v>11883143842.750128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11883143842.750128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49513099.344792202</v>
      </c>
      <c r="L2812" s="444">
        <f t="shared" ca="1" si="152"/>
        <v>11932656942.094919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11932656942.094919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49719403.925395496</v>
      </c>
      <c r="L2813" s="444">
        <f t="shared" ref="L2813:L3067" ca="1" si="157">I2813-J2813+K2813</f>
        <v>11982376346.020315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11982376346.020315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49926568.10841798</v>
      </c>
      <c r="L2814" s="444">
        <f t="shared" ca="1" si="157"/>
        <v>12032302914.128733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12032302914.128733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50134595.475536384</v>
      </c>
      <c r="L2815" s="444">
        <f t="shared" ca="1" si="157"/>
        <v>12082437509.604269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12082437509.604269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50343489.623351119</v>
      </c>
      <c r="L2816" s="444">
        <f t="shared" ca="1" si="157"/>
        <v>12132780999.227621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12132780999.227621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50553254.163448423</v>
      </c>
      <c r="L2817" s="444">
        <f t="shared" ca="1" si="157"/>
        <v>12183334253.391069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12183334253.391069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50763892.722462788</v>
      </c>
      <c r="L2818" s="444">
        <f t="shared" ca="1" si="157"/>
        <v>12234098146.113533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12234098146.113533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50975408.942139722</v>
      </c>
      <c r="L2819" s="444">
        <f t="shared" ca="1" si="157"/>
        <v>12285073555.055674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12285073555.055674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51187806.479398638</v>
      </c>
      <c r="L2820" s="444">
        <f t="shared" ca="1" si="157"/>
        <v>12336261361.535072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12336261361.535072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51401089.006396137</v>
      </c>
      <c r="L2821" s="444">
        <f t="shared" ca="1" si="157"/>
        <v>12387662450.541468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12387662450.541468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51615260.210589446</v>
      </c>
      <c r="L2822" s="444">
        <f t="shared" ca="1" si="157"/>
        <v>12439277710.752058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12439277710.752058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51830323.794800244</v>
      </c>
      <c r="L2823" s="444">
        <f t="shared" ca="1" si="157"/>
        <v>12491108034.546858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12491108034.546858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52046283.477278575</v>
      </c>
      <c r="L2824" s="444">
        <f t="shared" ca="1" si="157"/>
        <v>12543154318.024136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12543154318.024136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52263142.991767228</v>
      </c>
      <c r="L2825" s="444">
        <f t="shared" ca="1" si="157"/>
        <v>12595417461.015903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12595417461.015903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52480906.087566264</v>
      </c>
      <c r="L2826" s="444">
        <f t="shared" ca="1" si="157"/>
        <v>12647898367.10347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12647898367.10347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52699576.529597789</v>
      </c>
      <c r="L2827" s="444">
        <f t="shared" ca="1" si="157"/>
        <v>12700597943.633068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12700597943.633068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52919158.09847112</v>
      </c>
      <c r="L2828" s="444">
        <f t="shared" ca="1" si="157"/>
        <v>12753517101.731539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12753517101.731539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53139654.590548076</v>
      </c>
      <c r="L2829" s="444">
        <f t="shared" ca="1" si="157"/>
        <v>12806656756.322086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12806656756.322086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53361069.818008691</v>
      </c>
      <c r="L2830" s="444">
        <f t="shared" ca="1" si="157"/>
        <v>12860017826.140095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12860017826.140095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53583407.608917058</v>
      </c>
      <c r="L2831" s="444">
        <f t="shared" ca="1" si="157"/>
        <v>12913601233.749012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12913601233.749012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53806671.807287551</v>
      </c>
      <c r="L2832" s="444">
        <f t="shared" ca="1" si="157"/>
        <v>12967407905.556299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12967407905.556299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54030866.273151249</v>
      </c>
      <c r="L2833" s="444">
        <f t="shared" ca="1" si="157"/>
        <v>13021438771.829451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13021438771.829451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54255994.882622711</v>
      </c>
      <c r="L2834" s="444">
        <f t="shared" ca="1" si="157"/>
        <v>13075694766.712072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13075694766.712072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54482061.527966969</v>
      </c>
      <c r="L2835" s="444">
        <f t="shared" ca="1" si="157"/>
        <v>13130176828.24004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13130176828.24004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54709070.117666833</v>
      </c>
      <c r="L2836" s="444">
        <f t="shared" ca="1" si="157"/>
        <v>13184885898.357706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13184885898.357706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54937024.576490439</v>
      </c>
      <c r="L2837" s="444">
        <f t="shared" ca="1" si="157"/>
        <v>13239822922.934196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13239822922.934196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55165928.84555915</v>
      </c>
      <c r="L2838" s="444">
        <f t="shared" ca="1" si="157"/>
        <v>13294988851.779757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13294988851.779757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55395786.882415652</v>
      </c>
      <c r="L2839" s="444">
        <f t="shared" ca="1" si="157"/>
        <v>13350384638.662172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13350384638.662172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55626602.661092386</v>
      </c>
      <c r="L2840" s="444">
        <f t="shared" ca="1" si="157"/>
        <v>13406011241.323265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13406011241.323265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55858380.172180273</v>
      </c>
      <c r="L2841" s="444">
        <f t="shared" ca="1" si="157"/>
        <v>13461869621.495445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13461869621.495445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56091123.422897689</v>
      </c>
      <c r="L2842" s="444">
        <f t="shared" ca="1" si="157"/>
        <v>13517960744.918343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13517960744.918343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56324836.437159762</v>
      </c>
      <c r="L2843" s="444">
        <f t="shared" ca="1" si="157"/>
        <v>13574285581.355503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13574285581.355503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56559523.255647928</v>
      </c>
      <c r="L2844" s="444">
        <f t="shared" ca="1" si="157"/>
        <v>13630845104.611151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13630845104.611151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56795187.935879797</v>
      </c>
      <c r="L2845" s="444">
        <f t="shared" ca="1" si="157"/>
        <v>13687640292.547031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13687640292.547031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57031834.552279294</v>
      </c>
      <c r="L2846" s="444">
        <f t="shared" ca="1" si="157"/>
        <v>13744672127.09931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13744672127.09931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57269467.196247123</v>
      </c>
      <c r="L2847" s="444">
        <f t="shared" ca="1" si="157"/>
        <v>13801941594.295557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13801941594.295557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57508089.976231478</v>
      </c>
      <c r="L2848" s="444">
        <f t="shared" ca="1" si="157"/>
        <v>13859449684.271788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13859449684.271788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57747707.017799117</v>
      </c>
      <c r="L2849" s="444">
        <f t="shared" ca="1" si="157"/>
        <v>13917197391.289587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13917197391.289587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57988322.46370662</v>
      </c>
      <c r="L2850" s="444">
        <f t="shared" ca="1" si="157"/>
        <v>13975185713.753294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13975185713.753294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58229940.47397206</v>
      </c>
      <c r="L2851" s="444">
        <f t="shared" ca="1" si="157"/>
        <v>14033415654.227266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14033415654.227266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58472565.22594694</v>
      </c>
      <c r="L2852" s="444">
        <f t="shared" ca="1" si="157"/>
        <v>14091888219.453213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14091888219.453213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58716200.914388396</v>
      </c>
      <c r="L2853" s="444">
        <f t="shared" ca="1" si="157"/>
        <v>14150604420.367601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14150604420.367601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58960851.751531668</v>
      </c>
      <c r="L2854" s="444">
        <f t="shared" ca="1" si="157"/>
        <v>14209565272.119133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14209565272.119133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59206521.967163056</v>
      </c>
      <c r="L2855" s="444">
        <f t="shared" ca="1" si="157"/>
        <v>14268771794.086296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14268771794.086296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59453215.808692902</v>
      </c>
      <c r="L2856" s="444">
        <f t="shared" ca="1" si="157"/>
        <v>14328225009.894989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14328225009.894989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59700937.541229129</v>
      </c>
      <c r="L2857" s="444">
        <f t="shared" ca="1" si="157"/>
        <v>14387925947.436218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14387925947.436218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59949691.447650917</v>
      </c>
      <c r="L2858" s="444">
        <f t="shared" ca="1" si="157"/>
        <v>14447875638.883869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14447875638.883869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60199481.828682788</v>
      </c>
      <c r="L2859" s="444">
        <f t="shared" ca="1" si="157"/>
        <v>14508075120.712551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14508075120.712551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60450313.002968967</v>
      </c>
      <c r="L2860" s="444">
        <f t="shared" ca="1" si="157"/>
        <v>14568525433.715521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14568525433.715521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60702189.30714801</v>
      </c>
      <c r="L2861" s="444">
        <f t="shared" ca="1" si="157"/>
        <v>14629227623.022669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14629227623.022669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60955115.095927782</v>
      </c>
      <c r="L2862" s="444">
        <f t="shared" ca="1" si="157"/>
        <v>14690182738.118597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14690182738.118597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61209094.742160819</v>
      </c>
      <c r="L2863" s="444">
        <f t="shared" ca="1" si="157"/>
        <v>14751391832.860758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14751391832.860758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61464132.636919834</v>
      </c>
      <c r="L2864" s="444">
        <f t="shared" ca="1" si="157"/>
        <v>14812855965.497677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14812855965.497677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61720233.189573646</v>
      </c>
      <c r="L2865" s="444">
        <f t="shared" ca="1" si="157"/>
        <v>14874576198.68725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14874576198.68725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61977400.827863552</v>
      </c>
      <c r="L2866" s="444">
        <f t="shared" ca="1" si="157"/>
        <v>14936553599.515114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14936553599.515114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62235639.997979648</v>
      </c>
      <c r="L2867" s="444">
        <f t="shared" ca="1" si="157"/>
        <v>14998789239.513094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14998789239.513094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62494955.164637893</v>
      </c>
      <c r="L2868" s="444">
        <f t="shared" ca="1" si="157"/>
        <v>15061284194.677732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15061284194.677732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62755350.811157219</v>
      </c>
      <c r="L2869" s="444">
        <f t="shared" ca="1" si="157"/>
        <v>15124039545.48889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15124039545.48889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63016831.439537041</v>
      </c>
      <c r="L2870" s="444">
        <f t="shared" ca="1" si="157"/>
        <v>15187056376.928427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15187056376.928427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63279401.570535108</v>
      </c>
      <c r="L2871" s="444">
        <f t="shared" ca="1" si="157"/>
        <v>15250335778.498962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15250335778.498962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63543065.743745677</v>
      </c>
      <c r="L2872" s="444">
        <f t="shared" ca="1" si="157"/>
        <v>15313878844.242708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15313878844.242708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63807828.51767794</v>
      </c>
      <c r="L2873" s="444">
        <f t="shared" ca="1" si="157"/>
        <v>15377686672.760386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15377686672.760386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64073694.469834931</v>
      </c>
      <c r="L2874" s="444">
        <f t="shared" ca="1" si="157"/>
        <v>15441760367.230221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15441760367.230221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64340668.196792588</v>
      </c>
      <c r="L2875" s="444">
        <f t="shared" ca="1" si="157"/>
        <v>15506101035.427013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15506101035.427013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64608754.314279221</v>
      </c>
      <c r="L2876" s="444">
        <f t="shared" ca="1" si="157"/>
        <v>15570709789.741293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15570709789.741293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64877957.457255378</v>
      </c>
      <c r="L2877" s="444">
        <f t="shared" ca="1" si="157"/>
        <v>15635587747.198549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15635587747.198549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65148282.279993959</v>
      </c>
      <c r="L2878" s="444">
        <f t="shared" ca="1" si="157"/>
        <v>15700736029.478542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15700736029.478542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65419733.45616059</v>
      </c>
      <c r="L2879" s="444">
        <f t="shared" ca="1" si="157"/>
        <v>15766155762.934704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15766155762.934704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65692315.678894602</v>
      </c>
      <c r="L2880" s="444">
        <f t="shared" ca="1" si="157"/>
        <v>15831848078.613598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15831848078.613598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65966033.660889983</v>
      </c>
      <c r="L2881" s="444">
        <f t="shared" ca="1" si="157"/>
        <v>15897814112.274488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15897814112.274488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66240892.134477042</v>
      </c>
      <c r="L2882" s="444">
        <f t="shared" ca="1" si="157"/>
        <v>15964055004.408966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15964055004.408966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66516895.851704024</v>
      </c>
      <c r="L2883" s="444">
        <f t="shared" ca="1" si="157"/>
        <v>16030571900.26067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16030571900.26067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66794049.584419452</v>
      </c>
      <c r="L2884" s="444">
        <f t="shared" ca="1" si="157"/>
        <v>16097365949.845089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16097365949.845089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67072358.124354534</v>
      </c>
      <c r="L2885" s="444">
        <f t="shared" ca="1" si="157"/>
        <v>16164438307.969444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16164438307.969444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67351826.283206016</v>
      </c>
      <c r="L2886" s="444">
        <f t="shared" ca="1" si="157"/>
        <v>16231790134.252651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16231790134.252651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67632458.892719373</v>
      </c>
      <c r="L2887" s="444">
        <f t="shared" ca="1" si="157"/>
        <v>16299422593.14537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16299422593.14537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67914260.804772377</v>
      </c>
      <c r="L2888" s="444">
        <f t="shared" ca="1" si="157"/>
        <v>16367336853.950142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16367336853.950142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68197236.891458929</v>
      </c>
      <c r="L2889" s="444">
        <f t="shared" ca="1" si="157"/>
        <v>16435534090.8416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16435534090.8416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68481392.045173347</v>
      </c>
      <c r="L2890" s="444">
        <f t="shared" ca="1" si="157"/>
        <v>16504015482.886774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16504015482.886774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68766731.178694889</v>
      </c>
      <c r="L2891" s="444">
        <f t="shared" ca="1" si="157"/>
        <v>16572782214.06547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16572782214.06547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69053259.225272775</v>
      </c>
      <c r="L2892" s="444">
        <f t="shared" ca="1" si="157"/>
        <v>16641835473.290743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16641835473.290743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69340981.138711438</v>
      </c>
      <c r="L2893" s="444">
        <f t="shared" ca="1" si="157"/>
        <v>16711176454.429455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16711176454.429455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69629901.893456072</v>
      </c>
      <c r="L2894" s="444">
        <f t="shared" ca="1" si="157"/>
        <v>16780806356.32291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16780806356.32291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69920026.48467879</v>
      </c>
      <c r="L2895" s="444">
        <f t="shared" ca="1" si="157"/>
        <v>16850726382.807589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16850726382.807589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70211359.928364947</v>
      </c>
      <c r="L2896" s="444">
        <f t="shared" ca="1" si="157"/>
        <v>16920937742.735954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16920937742.735954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70503907.261399806</v>
      </c>
      <c r="L2897" s="444">
        <f t="shared" ca="1" si="157"/>
        <v>16991441649.997355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16991441649.997355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70797673.541655645</v>
      </c>
      <c r="L2898" s="444">
        <f t="shared" ca="1" si="157"/>
        <v>17062239323.539011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17062239323.539011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71092663.848079205</v>
      </c>
      <c r="L2899" s="444">
        <f t="shared" ca="1" si="157"/>
        <v>17133331987.387091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17133331987.387091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71388883.280779541</v>
      </c>
      <c r="L2900" s="444">
        <f t="shared" ca="1" si="157"/>
        <v>17204720870.66787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17204720870.66787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71686336.96111612</v>
      </c>
      <c r="L2901" s="444">
        <f t="shared" ca="1" si="157"/>
        <v>17276407207.628986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17276407207.628986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71985030.03178744</v>
      </c>
      <c r="L2902" s="444">
        <f t="shared" ca="1" si="157"/>
        <v>17348392237.660774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17348392237.660774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72284967.656919897</v>
      </c>
      <c r="L2903" s="444">
        <f t="shared" ca="1" si="157"/>
        <v>17420677205.317696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17420677205.317696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72586155.022157058</v>
      </c>
      <c r="L2904" s="444">
        <f t="shared" ca="1" si="157"/>
        <v>17493263360.339851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17493263360.339851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72888597.334749386</v>
      </c>
      <c r="L2905" s="444">
        <f t="shared" ca="1" si="157"/>
        <v>17566151957.674603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17566151957.674603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73192299.823644176</v>
      </c>
      <c r="L2906" s="444">
        <f t="shared" ca="1" si="157"/>
        <v>17639344257.498245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17639344257.498245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73497267.739576027</v>
      </c>
      <c r="L2907" s="444">
        <f t="shared" ca="1" si="157"/>
        <v>17712841525.23782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17712841525.23782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73803506.355157584</v>
      </c>
      <c r="L2908" s="444">
        <f t="shared" ca="1" si="157"/>
        <v>17786645031.592976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17786645031.592976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74111020.964970738</v>
      </c>
      <c r="L2909" s="444">
        <f t="shared" ca="1" si="157"/>
        <v>17860756052.557945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17860756052.557945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74419816.8856581</v>
      </c>
      <c r="L2910" s="444">
        <f t="shared" ca="1" si="157"/>
        <v>17935175869.443604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17935175869.443604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74729899.456015021</v>
      </c>
      <c r="L2911" s="444">
        <f t="shared" ca="1" si="157"/>
        <v>18009905768.89962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18009905768.89962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75041274.037081748</v>
      </c>
      <c r="L2912" s="444">
        <f t="shared" ca="1" si="157"/>
        <v>18084947042.936703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18084947042.936703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75353946.012236267</v>
      </c>
      <c r="L2913" s="444">
        <f t="shared" ca="1" si="157"/>
        <v>18160300988.94894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18160300988.94894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75667920.78728725</v>
      </c>
      <c r="L2914" s="444">
        <f t="shared" ca="1" si="157"/>
        <v>18235968909.736229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18235968909.736229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75983203.790567622</v>
      </c>
      <c r="L2915" s="444">
        <f t="shared" ca="1" si="157"/>
        <v>18311952113.526798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18311952113.526798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76299800.473028332</v>
      </c>
      <c r="L2916" s="444">
        <f t="shared" ca="1" si="157"/>
        <v>18388251913.999828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18388251913.999828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76617716.308332622</v>
      </c>
      <c r="L2917" s="444">
        <f t="shared" ca="1" si="157"/>
        <v>18464869630.308163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18464869630.308163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76936956.792950675</v>
      </c>
      <c r="L2918" s="444">
        <f t="shared" ca="1" si="157"/>
        <v>18541806587.101112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18541806587.101112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77257527.446254641</v>
      </c>
      <c r="L2919" s="444">
        <f t="shared" ca="1" si="157"/>
        <v>18619064114.547367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18619064114.547367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77579433.810614035</v>
      </c>
      <c r="L2920" s="444">
        <f t="shared" ca="1" si="157"/>
        <v>18696643548.357983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18696643548.357983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77902681.451491594</v>
      </c>
      <c r="L2921" s="444">
        <f t="shared" ca="1" si="157"/>
        <v>18774546229.809475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18774546229.809475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78227275.957539484</v>
      </c>
      <c r="L2922" s="444">
        <f t="shared" ca="1" si="157"/>
        <v>18852773505.767014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18852773505.767014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78553222.940695882</v>
      </c>
      <c r="L2923" s="444">
        <f t="shared" ca="1" si="157"/>
        <v>18931326728.70771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18931326728.70771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78880528.036282122</v>
      </c>
      <c r="L2924" s="444">
        <f t="shared" ca="1" si="157"/>
        <v>19010207256.743992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19010207256.743992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79209196.903099969</v>
      </c>
      <c r="L2925" s="444">
        <f t="shared" ca="1" si="157"/>
        <v>19089416453.647091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19089416453.647091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79539235.223529547</v>
      </c>
      <c r="L2926" s="444">
        <f t="shared" ca="1" si="157"/>
        <v>19168955688.870621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19168955688.870621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79870648.703627586</v>
      </c>
      <c r="L2927" s="444">
        <f t="shared" ca="1" si="157"/>
        <v>19248826337.574249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19248826337.574249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80203443.073226035</v>
      </c>
      <c r="L2928" s="444">
        <f t="shared" ca="1" si="157"/>
        <v>19329029780.647476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19329029780.647476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80537624.086031154</v>
      </c>
      <c r="L2929" s="444">
        <f t="shared" ca="1" si="157"/>
        <v>19409567404.733509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19409567404.733509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80873197.519722953</v>
      </c>
      <c r="L2930" s="444">
        <f t="shared" ca="1" si="157"/>
        <v>19490440602.253231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19490440602.253231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81210169.176055133</v>
      </c>
      <c r="L2931" s="444">
        <f t="shared" ca="1" si="157"/>
        <v>19571650771.429287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19571650771.429287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81548544.880955368</v>
      </c>
      <c r="L2932" s="444">
        <f t="shared" ca="1" si="157"/>
        <v>19653199316.310242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19653199316.310242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81888330.48462601</v>
      </c>
      <c r="L2933" s="444">
        <f t="shared" ca="1" si="157"/>
        <v>19735087646.794868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19735087646.794868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82229531.861645281</v>
      </c>
      <c r="L2934" s="444">
        <f t="shared" ca="1" si="157"/>
        <v>19817317178.656513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19817317178.656513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82572154.911068797</v>
      </c>
      <c r="L2935" s="444">
        <f t="shared" ca="1" si="157"/>
        <v>19899889333.567581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19899889333.567581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82916205.556531593</v>
      </c>
      <c r="L2936" s="444">
        <f t="shared" ca="1" si="157"/>
        <v>19982805539.124111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19982805539.124111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83261689.746350467</v>
      </c>
      <c r="L2937" s="444">
        <f t="shared" ca="1" si="157"/>
        <v>20066067228.870461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20066067228.870461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83608613.453626916</v>
      </c>
      <c r="L2938" s="444">
        <f t="shared" ca="1" si="157"/>
        <v>20149675842.324089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20149675842.324089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83956982.67635037</v>
      </c>
      <c r="L2939" s="444">
        <f t="shared" ca="1" si="157"/>
        <v>20233632825.000439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20233632825.000439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84306803.437501833</v>
      </c>
      <c r="L2940" s="444">
        <f t="shared" ca="1" si="157"/>
        <v>20317939628.437939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20317939628.437939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84658081.785158083</v>
      </c>
      <c r="L2941" s="444">
        <f t="shared" ca="1" si="157"/>
        <v>20402597710.223095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20402597710.223095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85010823.792596221</v>
      </c>
      <c r="L2942" s="444">
        <f t="shared" ca="1" si="157"/>
        <v>20487608534.01569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20487608534.01569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85365035.558398709</v>
      </c>
      <c r="L2943" s="444">
        <f t="shared" ca="1" si="157"/>
        <v>20572973569.574089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20572973569.574089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85720723.206558704</v>
      </c>
      <c r="L2944" s="444">
        <f t="shared" ca="1" si="157"/>
        <v>20658694292.780647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20658694292.780647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86077892.886586025</v>
      </c>
      <c r="L2945" s="444">
        <f t="shared" ca="1" si="157"/>
        <v>20744772185.667233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20744772185.667233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86436550.773613468</v>
      </c>
      <c r="L2946" s="444">
        <f t="shared" ca="1" si="157"/>
        <v>20831208736.440845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20831208736.440845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86796703.068503529</v>
      </c>
      <c r="L2947" s="444">
        <f t="shared" ca="1" si="157"/>
        <v>20918005439.50935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20918005439.50935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87158355.99795562</v>
      </c>
      <c r="L2948" s="444">
        <f t="shared" ca="1" si="157"/>
        <v>21005163795.507305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21005163795.507305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87521515.814613774</v>
      </c>
      <c r="L2949" s="444">
        <f t="shared" ca="1" si="157"/>
        <v>21092685311.321918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21092685311.321918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87886188.797174662</v>
      </c>
      <c r="L2950" s="444">
        <f t="shared" ca="1" si="157"/>
        <v>21180571500.119095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21180571500.119095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88252381.250496224</v>
      </c>
      <c r="L2951" s="444">
        <f t="shared" ca="1" si="157"/>
        <v>21268823881.369591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21268823881.369591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88620099.505706623</v>
      </c>
      <c r="L2952" s="444">
        <f t="shared" ca="1" si="157"/>
        <v>21357443980.875298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21357443980.875298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88989349.920313746</v>
      </c>
      <c r="L2953" s="444">
        <f t="shared" ca="1" si="157"/>
        <v>21446433330.795612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21446433330.795612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89360138.878315046</v>
      </c>
      <c r="L2954" s="444">
        <f t="shared" ca="1" si="157"/>
        <v>21535793469.673927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21535793469.673927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89732472.790308028</v>
      </c>
      <c r="L2955" s="444">
        <f t="shared" ca="1" si="157"/>
        <v>21625525942.464237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21625525942.464237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90106358.093600988</v>
      </c>
      <c r="L2956" s="444">
        <f t="shared" ca="1" si="157"/>
        <v>21715632300.557838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21715632300.557838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90481801.252324328</v>
      </c>
      <c r="L2957" s="444">
        <f t="shared" ca="1" si="157"/>
        <v>21806114101.810162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21806114101.810162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90858808.757542342</v>
      </c>
      <c r="L2958" s="444">
        <f t="shared" ca="1" si="157"/>
        <v>21896972910.567703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21896972910.567703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91237387.127365425</v>
      </c>
      <c r="L2959" s="444">
        <f t="shared" ca="1" si="157"/>
        <v>21988210297.695068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21988210297.695068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91617542.907062784</v>
      </c>
      <c r="L2960" s="444">
        <f t="shared" ca="1" si="157"/>
        <v>22079827840.602131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22079827840.602131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91999282.66917555</v>
      </c>
      <c r="L2961" s="444">
        <f t="shared" ca="1" si="157"/>
        <v>22171827123.271305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22171827123.271305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92382613.013630435</v>
      </c>
      <c r="L2962" s="444">
        <f t="shared" ca="1" si="157"/>
        <v>22264209736.284935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22264209736.284935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92767540.567853898</v>
      </c>
      <c r="L2963" s="444">
        <f t="shared" ca="1" si="157"/>
        <v>22356977276.852787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22356977276.852787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93154071.986886606</v>
      </c>
      <c r="L2964" s="444">
        <f t="shared" ca="1" si="157"/>
        <v>22450131348.839672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22450131348.839672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93542213.953498632</v>
      </c>
      <c r="L2965" s="444">
        <f t="shared" ca="1" si="157"/>
        <v>22543673562.793171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22543673562.793171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93931973.178304881</v>
      </c>
      <c r="L2966" s="444">
        <f t="shared" ca="1" si="157"/>
        <v>22637605535.971478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22637605535.971478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94323356.399881154</v>
      </c>
      <c r="L2967" s="444">
        <f t="shared" ca="1" si="157"/>
        <v>22731928892.371357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22731928892.371357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94716370.384880647</v>
      </c>
      <c r="L2968" s="444">
        <f t="shared" ca="1" si="157"/>
        <v>22826645262.756237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22826645262.756237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95111021.928150982</v>
      </c>
      <c r="L2969" s="444">
        <f t="shared" ca="1" si="157"/>
        <v>22921756284.684387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22921756284.684387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95507317.852851614</v>
      </c>
      <c r="L2970" s="444">
        <f t="shared" ca="1" si="157"/>
        <v>23017263602.537239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23017263602.537239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95905265.010571823</v>
      </c>
      <c r="L2971" s="444">
        <f t="shared" ca="1" si="157"/>
        <v>23113168867.54781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23113168867.54781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96304870.281449199</v>
      </c>
      <c r="L2972" s="444">
        <f t="shared" ca="1" si="157"/>
        <v>23209473737.829258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23209473737.829258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96706140.574288577</v>
      </c>
      <c r="L2973" s="444">
        <f t="shared" ca="1" si="157"/>
        <v>23306179878.403545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23306179878.403545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97109082.826681435</v>
      </c>
      <c r="L2974" s="444">
        <f t="shared" ca="1" si="157"/>
        <v>23403288961.230228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23403288961.230228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97513704.005125955</v>
      </c>
      <c r="L2975" s="444">
        <f t="shared" ca="1" si="157"/>
        <v>23500802665.235355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23500802665.235355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97920011.105147317</v>
      </c>
      <c r="L2976" s="444">
        <f t="shared" ca="1" si="157"/>
        <v>23598722676.340504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23598722676.340504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98328011.15141876</v>
      </c>
      <c r="L2977" s="444">
        <f t="shared" ca="1" si="157"/>
        <v>23697050687.491924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23697050687.491924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98737711.19788301</v>
      </c>
      <c r="L2978" s="444">
        <f t="shared" ca="1" si="157"/>
        <v>23795788398.689808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23795788398.689808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99149118.327874199</v>
      </c>
      <c r="L2979" s="444">
        <f t="shared" ca="1" si="157"/>
        <v>23894937517.017681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23894937517.017681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99562239.65424034</v>
      </c>
      <c r="L2980" s="444">
        <f t="shared" ca="1" si="157"/>
        <v>23994499756.671921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23994499756.671921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99977082.319466338</v>
      </c>
      <c r="L2981" s="444">
        <f t="shared" ca="1" si="157"/>
        <v>24094476838.991386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24094476838.991386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100393653.49579744</v>
      </c>
      <c r="L2982" s="444">
        <f t="shared" ca="1" si="157"/>
        <v>24194870492.487183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24194870492.487183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100811960.38536327</v>
      </c>
      <c r="L2983" s="444">
        <f t="shared" ca="1" si="157"/>
        <v>24295682452.872547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24295682452.872547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101232010.22030228</v>
      </c>
      <c r="L2984" s="444">
        <f t="shared" ca="1" si="157"/>
        <v>24396914463.09285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24396914463.09285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101653810.26288687</v>
      </c>
      <c r="L2985" s="444">
        <f t="shared" ca="1" si="157"/>
        <v>24498568273.355736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24498568273.355736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102077367.80564889</v>
      </c>
      <c r="L2986" s="444">
        <f t="shared" ca="1" si="157"/>
        <v>24600645641.161385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24600645641.161385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102502690.17150576</v>
      </c>
      <c r="L2987" s="444">
        <f t="shared" ca="1" si="157"/>
        <v>24703148331.33289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24703148331.33289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102929784.71388704</v>
      </c>
      <c r="L2988" s="444">
        <f t="shared" ca="1" si="157"/>
        <v>24806078116.046776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24806078116.046776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103358658.81686157</v>
      </c>
      <c r="L2989" s="444">
        <f t="shared" ca="1" si="157"/>
        <v>24909436774.863636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24909436774.863636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103789319.89526515</v>
      </c>
      <c r="L2990" s="444">
        <f t="shared" ca="1" si="157"/>
        <v>25013226094.7589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25013226094.7589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104221775.39482875</v>
      </c>
      <c r="L2991" s="444">
        <f t="shared" ca="1" si="157"/>
        <v>25117447870.153728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25117447870.153728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104656032.7923072</v>
      </c>
      <c r="L2992" s="444">
        <f t="shared" ca="1" si="157"/>
        <v>25222103902.946037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25222103902.946037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105092099.59560849</v>
      </c>
      <c r="L2993" s="444">
        <f t="shared" ca="1" si="157"/>
        <v>25327196002.541645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25327196002.541645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105529983.34392352</v>
      </c>
      <c r="L2994" s="444">
        <f t="shared" ca="1" si="157"/>
        <v>25432725985.885567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25432725985.885567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105969691.60785653</v>
      </c>
      <c r="L2995" s="444">
        <f t="shared" ca="1" si="157"/>
        <v>25538695677.493423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25538695677.493423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106411231.98955593</v>
      </c>
      <c r="L2996" s="444">
        <f t="shared" ca="1" si="157"/>
        <v>25645106909.482979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25645106909.482979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106854612.12284574</v>
      </c>
      <c r="L2997" s="444">
        <f t="shared" ca="1" si="157"/>
        <v>25751961521.605824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25751961521.605824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107299839.67335759</v>
      </c>
      <c r="L2998" s="444">
        <f t="shared" ca="1" si="157"/>
        <v>25859261361.279182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25859261361.279182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107746922.33866327</v>
      </c>
      <c r="L2999" s="444">
        <f t="shared" ca="1" si="157"/>
        <v>25967008283.617847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25967008283.617847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108195867.8484077</v>
      </c>
      <c r="L3000" s="444">
        <f t="shared" ca="1" si="157"/>
        <v>26075204151.466255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26075204151.466255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108646683.96444273</v>
      </c>
      <c r="L3001" s="444">
        <f t="shared" ca="1" si="157"/>
        <v>26183850835.430698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26183850835.430698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109099378.48096125</v>
      </c>
      <c r="L3002" s="444">
        <f t="shared" ca="1" si="157"/>
        <v>26292950213.911659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26292950213.911659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109553959.22463191</v>
      </c>
      <c r="L3003" s="444">
        <f t="shared" ca="1" si="157"/>
        <v>26402504173.136292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26402504173.136292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110010434.05473454</v>
      </c>
      <c r="L3004" s="444">
        <f t="shared" ca="1" si="157"/>
        <v>26512514607.191025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26512514607.191025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110468810.86329593</v>
      </c>
      <c r="L3005" s="444">
        <f t="shared" ca="1" si="157"/>
        <v>26622983418.054321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26622983418.054321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110929097.57522634</v>
      </c>
      <c r="L3006" s="444">
        <f t="shared" ca="1" si="157"/>
        <v>26733912515.629547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26733912515.629547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111391302.14845644</v>
      </c>
      <c r="L3007" s="444">
        <f t="shared" ca="1" si="157"/>
        <v>26845303817.778004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26845303817.778004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111855432.57407501</v>
      </c>
      <c r="L3008" s="444">
        <f t="shared" ca="1" si="157"/>
        <v>26957159250.352077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26957159250.352077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112321496.87646699</v>
      </c>
      <c r="L3009" s="444">
        <f t="shared" ca="1" si="157"/>
        <v>27069480747.228546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27069480747.228546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112789503.11345229</v>
      </c>
      <c r="L3010" s="444">
        <f t="shared" ca="1" si="157"/>
        <v>27182270250.341999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27182270250.341999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113259459.37642498</v>
      </c>
      <c r="L3011" s="444">
        <f t="shared" ca="1" si="157"/>
        <v>27295529709.718426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27295529709.718426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113731373.79049344</v>
      </c>
      <c r="L3012" s="444">
        <f t="shared" ca="1" si="157"/>
        <v>27409261083.508919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27409261083.508919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114205254.5146205</v>
      </c>
      <c r="L3013" s="444">
        <f t="shared" ca="1" si="157"/>
        <v>27523466338.02354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27523466338.02354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114681109.74176475</v>
      </c>
      <c r="L3014" s="444">
        <f t="shared" ca="1" si="157"/>
        <v>27638147447.765305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27638147447.765305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115158947.6990221</v>
      </c>
      <c r="L3015" s="444">
        <f t="shared" ca="1" si="157"/>
        <v>27753306395.464325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27753306395.464325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115638776.64776802</v>
      </c>
      <c r="L3016" s="444">
        <f t="shared" ca="1" si="157"/>
        <v>27868945172.112091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27868945172.112091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116120604.88380039</v>
      </c>
      <c r="L3017" s="444">
        <f t="shared" ca="1" si="157"/>
        <v>27985065776.995892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27985065776.995892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116604440.73748286</v>
      </c>
      <c r="L3018" s="444">
        <f t="shared" ca="1" si="157"/>
        <v>28101670217.733376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28101670217.733376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117090292.57388906</v>
      </c>
      <c r="L3019" s="444">
        <f t="shared" ca="1" si="157"/>
        <v>28218760510.307266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28218760510.307266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117578168.79294692</v>
      </c>
      <c r="L3020" s="444">
        <f t="shared" ca="1" si="157"/>
        <v>28336338679.100212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28336338679.100212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118068077.82958421</v>
      </c>
      <c r="L3021" s="444">
        <f t="shared" ca="1" si="157"/>
        <v>28454406756.929798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28454406756.929798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118560028.15387416</v>
      </c>
      <c r="L3022" s="444">
        <f t="shared" ca="1" si="157"/>
        <v>28572966785.083672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28572966785.083672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119054028.27118196</v>
      </c>
      <c r="L3023" s="444">
        <f t="shared" ca="1" si="157"/>
        <v>28692020813.354855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28692020813.354855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119550086.7223119</v>
      </c>
      <c r="L3024" s="444">
        <f t="shared" ca="1" si="157"/>
        <v>28811570900.077168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28811570900.077168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120048212.08365487</v>
      </c>
      <c r="L3025" s="444">
        <f t="shared" ca="1" si="157"/>
        <v>28931619112.160824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28931619112.160824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120548412.96733676</v>
      </c>
      <c r="L3026" s="444">
        <f t="shared" ca="1" si="157"/>
        <v>29052167525.128162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29052167525.128162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121050698.02136734</v>
      </c>
      <c r="L3027" s="444">
        <f t="shared" ca="1" si="157"/>
        <v>29173218223.149529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29173218223.149529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121555075.92978971</v>
      </c>
      <c r="L3028" s="444">
        <f t="shared" ca="1" si="157"/>
        <v>29294773299.079319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29294773299.079319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122061555.41283049</v>
      </c>
      <c r="L3029" s="444">
        <f t="shared" ca="1" si="157"/>
        <v>29416834854.492149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29416834854.492149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122570145.2270506</v>
      </c>
      <c r="L3030" s="444">
        <f t="shared" ca="1" si="157"/>
        <v>29539404999.7192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29539404999.7192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123080854.16549666</v>
      </c>
      <c r="L3031" s="444">
        <f t="shared" ca="1" si="157"/>
        <v>29662485853.884697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29662485853.884697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123593691.05785291</v>
      </c>
      <c r="L3032" s="444">
        <f t="shared" ca="1" si="157"/>
        <v>29786079544.942551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29786079544.942551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124108664.77059396</v>
      </c>
      <c r="L3033" s="444">
        <f t="shared" ca="1" si="157"/>
        <v>29910188209.713146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29910188209.713146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124625784.20713811</v>
      </c>
      <c r="L3034" s="444">
        <f t="shared" ca="1" si="157"/>
        <v>30034813993.920284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30034813993.920284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125145058.30800118</v>
      </c>
      <c r="L3035" s="444">
        <f t="shared" ca="1" si="157"/>
        <v>30159959052.228287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30159959052.228287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125666496.05095121</v>
      </c>
      <c r="L3036" s="444">
        <f t="shared" ca="1" si="157"/>
        <v>30285625548.27924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30285625548.27924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126190106.4511635</v>
      </c>
      <c r="L3037" s="444">
        <f t="shared" ca="1" si="157"/>
        <v>30411815654.730404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30411815654.730404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126715898.56137668</v>
      </c>
      <c r="L3038" s="444">
        <f t="shared" ca="1" si="157"/>
        <v>30538531553.291782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30538531553.291782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127243881.47204909</v>
      </c>
      <c r="L3039" s="444">
        <f t="shared" ca="1" si="157"/>
        <v>30665775434.763832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30665775434.763832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127774064.31151599</v>
      </c>
      <c r="L3040" s="444">
        <f t="shared" ca="1" si="157"/>
        <v>30793549499.075348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30793549499.075348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128306456.24614726</v>
      </c>
      <c r="L3041" s="444">
        <f t="shared" ca="1" si="157"/>
        <v>30921855955.321495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30921855955.321495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128841066.48050624</v>
      </c>
      <c r="L3042" s="444">
        <f t="shared" ca="1" si="157"/>
        <v>31050697021.802002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31050697021.802002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129377904.25750835</v>
      </c>
      <c r="L3043" s="444">
        <f t="shared" ca="1" si="157"/>
        <v>31180074926.059509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31180074926.059509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129916978.8585813</v>
      </c>
      <c r="L3044" s="444">
        <f t="shared" ca="1" si="157"/>
        <v>31309991904.918091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31309991904.918091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130458299.60382538</v>
      </c>
      <c r="L3045" s="444">
        <f t="shared" ca="1" si="157"/>
        <v>31440450204.521915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31440450204.521915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131001875.85217465</v>
      </c>
      <c r="L3046" s="444">
        <f t="shared" ca="1" si="157"/>
        <v>31571452080.374088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31571452080.374088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131547717.00155868</v>
      </c>
      <c r="L3047" s="444">
        <f t="shared" ca="1" si="157"/>
        <v>31702999797.375648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31702999797.375648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132095832.48906519</v>
      </c>
      <c r="L3048" s="444">
        <f t="shared" ca="1" si="157"/>
        <v>31835095629.864716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31835095629.864716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132646231.79110298</v>
      </c>
      <c r="L3049" s="444">
        <f t="shared" ca="1" si="157"/>
        <v>31967741861.655819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31967741861.655819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133198924.42356591</v>
      </c>
      <c r="L3050" s="444">
        <f t="shared" ca="1" si="157"/>
        <v>32100940786.079384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32100940786.079384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133753919.94199745</v>
      </c>
      <c r="L3051" s="444">
        <f t="shared" ca="1" si="157"/>
        <v>32234694706.021381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32234694706.021381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134311227.94175574</v>
      </c>
      <c r="L3052" s="444">
        <f t="shared" ca="1" si="157"/>
        <v>32369005933.963139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32369005933.963139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134870858.05817974</v>
      </c>
      <c r="L3053" s="444">
        <f t="shared" ca="1" si="157"/>
        <v>32503876792.021317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32503876792.021317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135432819.96675548</v>
      </c>
      <c r="L3054" s="444">
        <f t="shared" ca="1" si="157"/>
        <v>32639309611.988071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32639309611.988071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135997123.38328362</v>
      </c>
      <c r="L3055" s="444">
        <f t="shared" ca="1" si="157"/>
        <v>32775306735.371353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32775306735.371353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136563778.06404728</v>
      </c>
      <c r="L3056" s="444">
        <f t="shared" ca="1" si="157"/>
        <v>32911870513.435402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32911870513.435402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137132793.80598083</v>
      </c>
      <c r="L3057" s="444">
        <f t="shared" ca="1" si="157"/>
        <v>33049003307.241383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33049003307.241383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137704180.44683909</v>
      </c>
      <c r="L3058" s="444">
        <f t="shared" ca="1" si="157"/>
        <v>33186707487.688221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33186707487.688221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138277947.86536756</v>
      </c>
      <c r="L3059" s="444">
        <f t="shared" ca="1" si="157"/>
        <v>33324985435.553589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33324985435.553589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138854105.98147327</v>
      </c>
      <c r="L3060" s="444">
        <f t="shared" ca="1" si="157"/>
        <v>33463839541.535061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33463839541.535061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139432664.75639609</v>
      </c>
      <c r="L3061" s="444">
        <f t="shared" ca="1" si="157"/>
        <v>33603272206.291458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33603272206.291458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140013634.19288108</v>
      </c>
      <c r="L3062" s="444">
        <f t="shared" ca="1" si="157"/>
        <v>33743285840.484341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33743285840.484341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140597024.33535141</v>
      </c>
      <c r="L3063" s="444">
        <f t="shared" ca="1" si="157"/>
        <v>33883882864.819691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33883882864.819691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141182845.27008203</v>
      </c>
      <c r="L3064" s="444">
        <f t="shared" ca="1" si="157"/>
        <v>34025065710.089771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34025065710.089771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141771107.12537402</v>
      </c>
      <c r="L3065" s="444">
        <f t="shared" ca="1" si="157"/>
        <v>34166836817.215145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34166836817.215145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142361820.07172978</v>
      </c>
      <c r="L3066" s="444">
        <f t="shared" ca="1" si="157"/>
        <v>34309198637.286877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34309198637.286877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142954994.32202864</v>
      </c>
      <c r="L3067" s="444">
        <f t="shared" ca="1" si="157"/>
        <v>34452153631.608902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34452153631.608902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143550640.13170376</v>
      </c>
      <c r="L3068" s="444">
        <f t="shared" ref="L3068:L3322" ca="1" si="162">I3068-J3068+K3068</f>
        <v>34595704271.740608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34595704271.740608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144148767.7989192</v>
      </c>
      <c r="L3069" s="444">
        <f t="shared" ca="1" si="162"/>
        <v>34739853039.539528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34739853039.539528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144749387.66474804</v>
      </c>
      <c r="L3070" s="444">
        <f t="shared" ca="1" si="162"/>
        <v>34884602427.204277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34884602427.204277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145352510.11335117</v>
      </c>
      <c r="L3071" s="444">
        <f t="shared" ca="1" si="162"/>
        <v>35029954937.317627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35029954937.317627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145958145.57215679</v>
      </c>
      <c r="L3072" s="444">
        <f t="shared" ca="1" si="162"/>
        <v>35175913082.889786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35175913082.889786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146566304.51204076</v>
      </c>
      <c r="L3073" s="444">
        <f t="shared" ca="1" si="162"/>
        <v>35322479387.401825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35322479387.401825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147176997.44750759</v>
      </c>
      <c r="L3074" s="444">
        <f t="shared" ca="1" si="162"/>
        <v>35469656384.849335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35469656384.849335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147790234.93687221</v>
      </c>
      <c r="L3075" s="444">
        <f t="shared" ca="1" si="162"/>
        <v>35617446619.786209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35617446619.786209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148406027.58244252</v>
      </c>
      <c r="L3076" s="444">
        <f t="shared" ca="1" si="162"/>
        <v>35765852647.368652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35765852647.368652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149024386.03070271</v>
      </c>
      <c r="L3077" s="444">
        <f t="shared" ca="1" si="162"/>
        <v>35914877033.399353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35914877033.399353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149645320.97249731</v>
      </c>
      <c r="L3078" s="444">
        <f t="shared" ca="1" si="162"/>
        <v>36064522354.371849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36064522354.371849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150268843.14321604</v>
      </c>
      <c r="L3079" s="444">
        <f t="shared" ca="1" si="162"/>
        <v>36214791197.515068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36214791197.515068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150894963.32297945</v>
      </c>
      <c r="L3080" s="444">
        <f t="shared" ca="1" si="162"/>
        <v>36365686160.838051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36365686160.838051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151523692.33682522</v>
      </c>
      <c r="L3081" s="444">
        <f t="shared" ca="1" si="162"/>
        <v>36517209853.174873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36517209853.174873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152155041.05489531</v>
      </c>
      <c r="L3082" s="444">
        <f t="shared" ca="1" si="162"/>
        <v>36669364894.229767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36669364894.229767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152789020.39262402</v>
      </c>
      <c r="L3083" s="444">
        <f t="shared" ca="1" si="162"/>
        <v>36822153914.622391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36822153914.622391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153425641.31092662</v>
      </c>
      <c r="L3084" s="444">
        <f t="shared" ca="1" si="162"/>
        <v>36975579555.933319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36975579555.933319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154064914.81638882</v>
      </c>
      <c r="L3085" s="444">
        <f t="shared" ca="1" si="162"/>
        <v>37129644470.74971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37129644470.74971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154706851.96145713</v>
      </c>
      <c r="L3086" s="444">
        <f t="shared" ca="1" si="162"/>
        <v>37284351322.711166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37284351322.711166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155351463.84462985</v>
      </c>
      <c r="L3087" s="444">
        <f t="shared" ca="1" si="162"/>
        <v>37439702786.555794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37439702786.555794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155998761.61064914</v>
      </c>
      <c r="L3088" s="444">
        <f t="shared" ca="1" si="162"/>
        <v>37595701548.166443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37595701548.166443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156648756.45069352</v>
      </c>
      <c r="L3089" s="444">
        <f t="shared" ca="1" si="162"/>
        <v>37752350304.617134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37752350304.617134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157301459.6025714</v>
      </c>
      <c r="L3090" s="444">
        <f t="shared" ca="1" si="162"/>
        <v>37909651764.219704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37909651764.219704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157956882.35091543</v>
      </c>
      <c r="L3091" s="444">
        <f t="shared" ca="1" si="162"/>
        <v>38067608646.570618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38067608646.570618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158615036.02737758</v>
      </c>
      <c r="L3092" s="444">
        <f t="shared" ca="1" si="162"/>
        <v>38226223682.597992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38226223682.597992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159275932.01082498</v>
      </c>
      <c r="L3093" s="444">
        <f t="shared" ca="1" si="162"/>
        <v>38385499614.608818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38385499614.608818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159939581.72753674</v>
      </c>
      <c r="L3094" s="444">
        <f t="shared" ca="1" si="162"/>
        <v>38545439196.336357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38545439196.336357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160605996.65140149</v>
      </c>
      <c r="L3095" s="444">
        <f t="shared" ca="1" si="162"/>
        <v>38706045192.987755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38706045192.987755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161275188.30411565</v>
      </c>
      <c r="L3096" s="444">
        <f t="shared" ca="1" si="162"/>
        <v>38867320381.29187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38867320381.29187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161947168.25538278</v>
      </c>
      <c r="L3097" s="444">
        <f t="shared" ca="1" si="162"/>
        <v>39029267549.547256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39029267549.547256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162621948.12311357</v>
      </c>
      <c r="L3098" s="444">
        <f t="shared" ca="1" si="162"/>
        <v>39191889497.670372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39191889497.670372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163299539.57362655</v>
      </c>
      <c r="L3099" s="444">
        <f t="shared" ca="1" si="162"/>
        <v>39355189037.243996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39355189037.243996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163979954.32184997</v>
      </c>
      <c r="L3100" s="444">
        <f t="shared" ca="1" si="162"/>
        <v>39519168991.565849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39519168991.565849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164663204.13152438</v>
      </c>
      <c r="L3101" s="444">
        <f t="shared" ca="1" si="162"/>
        <v>39683832195.697372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39683832195.697372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165349300.81540573</v>
      </c>
      <c r="L3102" s="444">
        <f t="shared" ca="1" si="162"/>
        <v>39849181496.512779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39849181496.512779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166038256.23546991</v>
      </c>
      <c r="L3103" s="444">
        <f t="shared" ca="1" si="162"/>
        <v>40015219752.748253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40015219752.748253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166730082.30311772</v>
      </c>
      <c r="L3104" s="444">
        <f t="shared" ca="1" si="162"/>
        <v>40181949835.051369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40181949835.051369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167424790.9793807</v>
      </c>
      <c r="L3105" s="444">
        <f t="shared" ca="1" si="162"/>
        <v>40349374626.030746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40349374626.030746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168122394.2751281</v>
      </c>
      <c r="L3106" s="444">
        <f t="shared" ca="1" si="162"/>
        <v>40517497020.305878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40517497020.305878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168822904.2512745</v>
      </c>
      <c r="L3107" s="444">
        <f t="shared" ca="1" si="162"/>
        <v>40686319924.557152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40686319924.557152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169526333.01898813</v>
      </c>
      <c r="L3108" s="444">
        <f t="shared" ca="1" si="162"/>
        <v>40855846257.576141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40855846257.576141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170232692.73990059</v>
      </c>
      <c r="L3109" s="444">
        <f t="shared" ca="1" si="162"/>
        <v>41026078950.31604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41026078950.31604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170941995.62631685</v>
      </c>
      <c r="L3110" s="444">
        <f t="shared" ca="1" si="162"/>
        <v>41197020945.94236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41197020945.94236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171654253.94142649</v>
      </c>
      <c r="L3111" s="444">
        <f t="shared" ca="1" si="162"/>
        <v>41368675199.883789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41368675199.883789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172369479.99951577</v>
      </c>
      <c r="L3112" s="444">
        <f t="shared" ca="1" si="162"/>
        <v>41541044679.883308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41541044679.883308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173087686.16618046</v>
      </c>
      <c r="L3113" s="444">
        <f t="shared" ca="1" si="162"/>
        <v>41714132366.049492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41714132366.049492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173808884.85853955</v>
      </c>
      <c r="L3114" s="444">
        <f t="shared" ca="1" si="162"/>
        <v>41887941250.908028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41887941250.908028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174533088.54545012</v>
      </c>
      <c r="L3115" s="444">
        <f t="shared" ca="1" si="162"/>
        <v>42062474339.453476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42062474339.453476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175260309.7477228</v>
      </c>
      <c r="L3116" s="444">
        <f t="shared" ca="1" si="162"/>
        <v>42237734649.201202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42237734649.201202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175990561.03833833</v>
      </c>
      <c r="L3117" s="444">
        <f t="shared" ca="1" si="162"/>
        <v>42413725210.23954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42413725210.23954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176723855.04266474</v>
      </c>
      <c r="L3118" s="444">
        <f t="shared" ca="1" si="162"/>
        <v>42590449065.282204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42590449065.282204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177460204.43867585</v>
      </c>
      <c r="L3119" s="444">
        <f t="shared" ca="1" si="162"/>
        <v>42767909269.720879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42767909269.720879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178199621.95717034</v>
      </c>
      <c r="L3120" s="444">
        <f t="shared" ca="1" si="162"/>
        <v>42946108891.678047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42946108891.678047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178942120.38199186</v>
      </c>
      <c r="L3121" s="444">
        <f t="shared" ca="1" si="162"/>
        <v>43125051012.060036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43125051012.060036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179687712.55025014</v>
      </c>
      <c r="L3122" s="444">
        <f t="shared" ca="1" si="162"/>
        <v>43304738724.610283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43304738724.610283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180436411.35254285</v>
      </c>
      <c r="L3123" s="444">
        <f t="shared" ca="1" si="162"/>
        <v>43485175135.962822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43485175135.962822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181188229.73317844</v>
      </c>
      <c r="L3124" s="444">
        <f t="shared" ca="1" si="162"/>
        <v>43666363365.695999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43666363365.695999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181943180.6904</v>
      </c>
      <c r="L3125" s="444">
        <f t="shared" ca="1" si="162"/>
        <v>43848306546.386398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43848306546.386398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182701277.27660999</v>
      </c>
      <c r="L3126" s="444">
        <f t="shared" ca="1" si="162"/>
        <v>44031007823.66301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44031007823.66301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183462532.59859586</v>
      </c>
      <c r="L3127" s="444">
        <f t="shared" ca="1" si="162"/>
        <v>44214470356.261604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44214470356.261604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184226959.81775668</v>
      </c>
      <c r="L3128" s="444">
        <f t="shared" ca="1" si="162"/>
        <v>44398697316.079361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44398697316.079361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184994572.15033066</v>
      </c>
      <c r="L3129" s="444">
        <f t="shared" ca="1" si="162"/>
        <v>44583691888.229691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44583691888.229691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185765382.86762372</v>
      </c>
      <c r="L3130" s="444">
        <f t="shared" ca="1" si="162"/>
        <v>44769457271.097313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44769457271.097313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186539405.29623881</v>
      </c>
      <c r="L3131" s="444">
        <f t="shared" ca="1" si="162"/>
        <v>44955996676.393555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44955996676.393555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187316652.81830648</v>
      </c>
      <c r="L3132" s="444">
        <f t="shared" ca="1" si="162"/>
        <v>45143313329.211861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45143313329.211861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188097138.87171608</v>
      </c>
      <c r="L3133" s="444">
        <f t="shared" ca="1" si="162"/>
        <v>45331410468.08358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45331410468.08358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188880876.95034826</v>
      </c>
      <c r="L3134" s="444">
        <f t="shared" ca="1" si="162"/>
        <v>45520291345.033928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45520291345.033928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189667880.60430804</v>
      </c>
      <c r="L3135" s="444">
        <f t="shared" ca="1" si="162"/>
        <v>45709959225.638237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45709959225.638237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190458163.44015932</v>
      </c>
      <c r="L3136" s="444">
        <f t="shared" ca="1" si="162"/>
        <v>45900417389.0784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45900417389.0784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191251739.12116</v>
      </c>
      <c r="L3137" s="444">
        <f t="shared" ca="1" si="162"/>
        <v>46091669128.199562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46091669128.199562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192048621.36749816</v>
      </c>
      <c r="L3138" s="444">
        <f t="shared" ca="1" si="162"/>
        <v>46283717749.567062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46283717749.567062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192848823.95652944</v>
      </c>
      <c r="L3139" s="444">
        <f t="shared" ca="1" si="162"/>
        <v>46476566573.52359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46476566573.52359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193652360.72301495</v>
      </c>
      <c r="L3140" s="444">
        <f t="shared" ca="1" si="162"/>
        <v>46670218934.246605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46670218934.246605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194459245.55936086</v>
      </c>
      <c r="L3141" s="444">
        <f t="shared" ca="1" si="162"/>
        <v>46864678179.805969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46864678179.805969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195269492.41585821</v>
      </c>
      <c r="L3142" s="444">
        <f t="shared" ca="1" si="162"/>
        <v>47059947672.221825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47059947672.221825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196083115.30092427</v>
      </c>
      <c r="L3143" s="444">
        <f t="shared" ca="1" si="162"/>
        <v>47256030787.522751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47256030787.522751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196900128.2813448</v>
      </c>
      <c r="L3144" s="444">
        <f t="shared" ca="1" si="162"/>
        <v>47452930915.804092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47452930915.804092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197720545.48251706</v>
      </c>
      <c r="L3145" s="444">
        <f t="shared" ca="1" si="162"/>
        <v>47650651461.286606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47650651461.286606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198544381.08869419</v>
      </c>
      <c r="L3146" s="444">
        <f t="shared" ca="1" si="162"/>
        <v>47849195842.375298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47849195842.375298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199371649.3432304</v>
      </c>
      <c r="L3147" s="444">
        <f t="shared" ca="1" si="162"/>
        <v>48048567491.718529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48048567491.718529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200202364.5488272</v>
      </c>
      <c r="L3148" s="444">
        <f t="shared" ca="1" si="162"/>
        <v>48248769856.267357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48248769856.267357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201036541.06778064</v>
      </c>
      <c r="L3149" s="444">
        <f t="shared" ca="1" si="162"/>
        <v>48449806397.335136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48449806397.335136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201874193.32222974</v>
      </c>
      <c r="L3150" s="444">
        <f t="shared" ca="1" si="162"/>
        <v>48651680590.657364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48651680590.657364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202715335.79440567</v>
      </c>
      <c r="L3151" s="444">
        <f t="shared" ca="1" si="162"/>
        <v>48854395926.451767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48854395926.451767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203559983.02688235</v>
      </c>
      <c r="L3152" s="444">
        <f t="shared" ca="1" si="162"/>
        <v>49057955909.478653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49057955909.478653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204408149.62282771</v>
      </c>
      <c r="L3153" s="444">
        <f t="shared" ca="1" si="162"/>
        <v>49262364059.101479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49262364059.101479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205259850.24625617</v>
      </c>
      <c r="L3154" s="444">
        <f t="shared" ca="1" si="162"/>
        <v>49467623909.347733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49467623909.347733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206115099.62228221</v>
      </c>
      <c r="L3155" s="444">
        <f t="shared" ca="1" si="162"/>
        <v>49673739008.970016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49673739008.970016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206973912.53737506</v>
      </c>
      <c r="L3156" s="444">
        <f t="shared" ca="1" si="162"/>
        <v>49880712921.507393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49880712921.507393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207836303.83961412</v>
      </c>
      <c r="L3157" s="444">
        <f t="shared" ca="1" si="162"/>
        <v>50088549225.347008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50088549225.347008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208702288.43894586</v>
      </c>
      <c r="L3158" s="444">
        <f t="shared" ca="1" si="162"/>
        <v>50297251513.785957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50297251513.785957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209571881.30744147</v>
      </c>
      <c r="L3159" s="444">
        <f t="shared" ca="1" si="162"/>
        <v>50506823395.093399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50506823395.093399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210445097.47955582</v>
      </c>
      <c r="L3160" s="444">
        <f t="shared" ca="1" si="162"/>
        <v>50717268492.572952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50717268492.572952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211321952.0523873</v>
      </c>
      <c r="L3161" s="444">
        <f t="shared" ca="1" si="162"/>
        <v>50928590444.625343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50928590444.625343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212202460.18593892</v>
      </c>
      <c r="L3162" s="444">
        <f t="shared" ca="1" si="162"/>
        <v>51140792904.811279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51140792904.811279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213086637.10338032</v>
      </c>
      <c r="L3163" s="444">
        <f t="shared" ca="1" si="162"/>
        <v>51353879541.914658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51353879541.914658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213974498.09131107</v>
      </c>
      <c r="L3164" s="444">
        <f t="shared" ca="1" si="162"/>
        <v>51567854040.005966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51567854040.005966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214866058.50002486</v>
      </c>
      <c r="L3165" s="444">
        <f t="shared" ca="1" si="162"/>
        <v>51782720098.505989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51782720098.505989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215761333.74377495</v>
      </c>
      <c r="L3166" s="444">
        <f t="shared" ca="1" si="162"/>
        <v>51998481432.249763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51998481432.249763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216660339.30104068</v>
      </c>
      <c r="L3167" s="444">
        <f t="shared" ca="1" si="162"/>
        <v>52215141771.550804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52215141771.550804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217563090.71479502</v>
      </c>
      <c r="L3168" s="444">
        <f t="shared" ca="1" si="162"/>
        <v>52432704862.265602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52432704862.265602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218469603.59277335</v>
      </c>
      <c r="L3169" s="444">
        <f t="shared" ca="1" si="162"/>
        <v>52651174465.858376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52651174465.858376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219379893.60774323</v>
      </c>
      <c r="L3170" s="444">
        <f t="shared" ca="1" si="162"/>
        <v>52870554359.466118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52870554359.466118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220293976.4977755</v>
      </c>
      <c r="L3171" s="444">
        <f t="shared" ca="1" si="162"/>
        <v>53090848335.96389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53090848335.96389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221211868.06651619</v>
      </c>
      <c r="L3172" s="444">
        <f t="shared" ca="1" si="162"/>
        <v>53312060204.030403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53312060204.030403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222133584.18346</v>
      </c>
      <c r="L3173" s="444">
        <f t="shared" ca="1" si="162"/>
        <v>53534193788.21386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53534193788.21386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223059140.78422442</v>
      </c>
      <c r="L3174" s="444">
        <f t="shared" ca="1" si="162"/>
        <v>53757252928.998085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53757252928.998085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223988553.87082535</v>
      </c>
      <c r="L3175" s="444">
        <f t="shared" ca="1" si="162"/>
        <v>53981241482.868912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53981241482.868912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224921839.5119538</v>
      </c>
      <c r="L3176" s="444">
        <f t="shared" ca="1" si="162"/>
        <v>54206163322.380867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54206163322.380867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225859013.84325361</v>
      </c>
      <c r="L3177" s="444">
        <f t="shared" ca="1" si="162"/>
        <v>54432022336.224121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54432022336.224121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226800093.06760049</v>
      </c>
      <c r="L3178" s="444">
        <f t="shared" ca="1" si="162"/>
        <v>54658822429.291725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54658822429.291725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227745093.4553822</v>
      </c>
      <c r="L3179" s="444">
        <f t="shared" ca="1" si="162"/>
        <v>54886567522.747108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54886567522.747108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228694031.34477961</v>
      </c>
      <c r="L3180" s="444">
        <f t="shared" ca="1" si="162"/>
        <v>55115261554.091888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55115261554.091888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229646923.14204952</v>
      </c>
      <c r="L3181" s="444">
        <f t="shared" ca="1" si="162"/>
        <v>55344908477.23394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55344908477.23394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230603785.32180804</v>
      </c>
      <c r="L3182" s="444">
        <f t="shared" ca="1" si="162"/>
        <v>55575512262.555748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55575512262.555748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231564634.42731562</v>
      </c>
      <c r="L3183" s="444">
        <f t="shared" ca="1" si="162"/>
        <v>55807076896.983063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55807076896.983063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232529487.07076275</v>
      </c>
      <c r="L3184" s="444">
        <f t="shared" ca="1" si="162"/>
        <v>56039606384.053825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56039606384.053825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233498359.93355763</v>
      </c>
      <c r="L3185" s="444">
        <f t="shared" ca="1" si="162"/>
        <v>56273104743.987381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56273104743.987381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234471269.76661408</v>
      </c>
      <c r="L3186" s="444">
        <f t="shared" ca="1" si="162"/>
        <v>56507576013.753998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56507576013.753998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235448233.39064166</v>
      </c>
      <c r="L3187" s="444">
        <f t="shared" ca="1" si="162"/>
        <v>56743024247.144638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56743024247.144638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236429267.69643599</v>
      </c>
      <c r="L3188" s="444">
        <f t="shared" ca="1" si="162"/>
        <v>56979453514.841072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56979453514.841072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237414389.64517111</v>
      </c>
      <c r="L3189" s="444">
        <f t="shared" ca="1" si="162"/>
        <v>57216867904.486244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57216867904.486244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238403616.26869267</v>
      </c>
      <c r="L3190" s="444">
        <f t="shared" ca="1" si="162"/>
        <v>57455271520.754936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57455271520.754936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239396964.66981223</v>
      </c>
      <c r="L3191" s="444">
        <f t="shared" ca="1" si="162"/>
        <v>57694668485.424751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57694668485.424751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240394452.02260312</v>
      </c>
      <c r="L3192" s="444">
        <f t="shared" ca="1" si="162"/>
        <v>57935062937.447357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57935062937.447357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241396095.57269731</v>
      </c>
      <c r="L3193" s="444">
        <f t="shared" ca="1" si="162"/>
        <v>58176459033.020058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58176459033.020058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242401912.63758358</v>
      </c>
      <c r="L3194" s="444">
        <f t="shared" ca="1" si="162"/>
        <v>58418860945.657639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58418860945.657639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243411920.60690683</v>
      </c>
      <c r="L3195" s="444">
        <f t="shared" ca="1" si="162"/>
        <v>58662272866.264542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58662272866.264542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244426136.94276893</v>
      </c>
      <c r="L3196" s="444">
        <f t="shared" ca="1" si="162"/>
        <v>58906699003.207314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58906699003.207314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245444579.18003047</v>
      </c>
      <c r="L3197" s="444">
        <f t="shared" ca="1" si="162"/>
        <v>59152143582.387344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59152143582.387344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246467264.92661393</v>
      </c>
      <c r="L3198" s="444">
        <f t="shared" ca="1" si="162"/>
        <v>59398610847.313957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59398610847.313957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247494211.86380816</v>
      </c>
      <c r="L3199" s="444">
        <f t="shared" ca="1" si="162"/>
        <v>59646105059.177765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59646105059.177765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248525437.74657398</v>
      </c>
      <c r="L3200" s="444">
        <f t="shared" ca="1" si="162"/>
        <v>59894630496.924339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59894630496.924339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249560960.40385142</v>
      </c>
      <c r="L3201" s="444">
        <f t="shared" ca="1" si="162"/>
        <v>60144191457.328194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60144191457.328194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250600797.73886746</v>
      </c>
      <c r="L3202" s="444">
        <f t="shared" ca="1" si="162"/>
        <v>60394792255.067062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60394792255.067062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251644967.72944605</v>
      </c>
      <c r="L3203" s="444">
        <f t="shared" ca="1" si="162"/>
        <v>60646437222.796509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60646437222.796509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252693488.42831877</v>
      </c>
      <c r="L3204" s="444">
        <f t="shared" ca="1" si="162"/>
        <v>60899130711.224831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60899130711.224831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253746377.96343681</v>
      </c>
      <c r="L3205" s="444">
        <f t="shared" ca="1" si="162"/>
        <v>61152877089.188271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61152877089.188271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254803654.53828445</v>
      </c>
      <c r="L3206" s="444">
        <f t="shared" ca="1" si="162"/>
        <v>61407680743.726555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61407680743.726555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255865336.43219399</v>
      </c>
      <c r="L3207" s="444">
        <f t="shared" ca="1" si="162"/>
        <v>61663546080.158752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61663546080.158752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256931442.00066143</v>
      </c>
      <c r="L3208" s="444">
        <f t="shared" ca="1" si="162"/>
        <v>61920477522.159416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61920477522.159416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258001989.67566422</v>
      </c>
      <c r="L3209" s="444">
        <f t="shared" ca="1" si="162"/>
        <v>62178479511.835083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62178479511.835083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259076997.96597952</v>
      </c>
      <c r="L3210" s="444">
        <f t="shared" ca="1" si="162"/>
        <v>62437556509.801064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62437556509.801064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260156485.45750442</v>
      </c>
      <c r="L3211" s="444">
        <f t="shared" ca="1" si="162"/>
        <v>62697712995.258568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62697712995.258568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261240470.81357735</v>
      </c>
      <c r="L3212" s="444">
        <f t="shared" ca="1" si="162"/>
        <v>62958953466.072144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62958953466.072144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262328972.77530059</v>
      </c>
      <c r="L3213" s="444">
        <f t="shared" ca="1" si="162"/>
        <v>63221282438.847443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63221282438.847443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263422010.16186431</v>
      </c>
      <c r="L3214" s="444">
        <f t="shared" ca="1" si="162"/>
        <v>63484704449.009308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63484704449.009308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264519601.87087211</v>
      </c>
      <c r="L3215" s="444">
        <f t="shared" ca="1" si="162"/>
        <v>63749224050.88018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63749224050.88018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265621766.87866744</v>
      </c>
      <c r="L3216" s="444">
        <f t="shared" ca="1" si="162"/>
        <v>64014845817.75885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64014845817.75885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266728524.24066186</v>
      </c>
      <c r="L3217" s="444">
        <f t="shared" ca="1" si="162"/>
        <v>64281574341.999512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64281574341.999512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267839893.09166467</v>
      </c>
      <c r="L3218" s="444">
        <f t="shared" ca="1" si="162"/>
        <v>64549414235.091179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64549414235.091179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268955892.64621323</v>
      </c>
      <c r="L3219" s="444">
        <f t="shared" ca="1" si="162"/>
        <v>64818370127.737389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64818370127.737389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270076542.19890577</v>
      </c>
      <c r="L3220" s="444">
        <f t="shared" ca="1" si="162"/>
        <v>65088446669.936295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65088446669.936295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271201861.12473458</v>
      </c>
      <c r="L3221" s="444">
        <f t="shared" ca="1" si="162"/>
        <v>65359648531.061028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65359648531.061028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272331868.87942094</v>
      </c>
      <c r="L3222" s="444">
        <f t="shared" ca="1" si="162"/>
        <v>65631980399.940445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65631980399.940445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273466584.99975187</v>
      </c>
      <c r="L3223" s="444">
        <f t="shared" ca="1" si="162"/>
        <v>65905446984.940193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65905446984.940193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274606029.10391748</v>
      </c>
      <c r="L3224" s="444">
        <f t="shared" ca="1" si="162"/>
        <v>66180053014.044113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66180053014.044113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275750220.89185047</v>
      </c>
      <c r="L3225" s="444">
        <f t="shared" ca="1" si="162"/>
        <v>66455803234.935966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66455803234.935966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276899180.14556652</v>
      </c>
      <c r="L3226" s="444">
        <f t="shared" ca="1" si="162"/>
        <v>66732702415.081535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66732702415.081535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278052926.72950637</v>
      </c>
      <c r="L3227" s="444">
        <f t="shared" ca="1" si="162"/>
        <v>67010755341.811043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67010755341.811043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279211480.59087932</v>
      </c>
      <c r="L3228" s="444">
        <f t="shared" ca="1" si="162"/>
        <v>67289966822.401924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67289966822.401924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280374861.76000804</v>
      </c>
      <c r="L3229" s="444">
        <f t="shared" ca="1" si="162"/>
        <v>67570341684.161934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67570341684.161934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281543090.35067475</v>
      </c>
      <c r="L3230" s="444">
        <f t="shared" ca="1" si="162"/>
        <v>67851884774.512611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67851884774.512611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282716186.56046921</v>
      </c>
      <c r="L3231" s="444">
        <f t="shared" ca="1" si="162"/>
        <v>68134600961.073082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68134600961.073082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283894170.67113781</v>
      </c>
      <c r="L3232" s="444">
        <f t="shared" ca="1" si="162"/>
        <v>68418495131.744217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68418495131.744217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285077063.04893422</v>
      </c>
      <c r="L3233" s="444">
        <f t="shared" ca="1" si="162"/>
        <v>68703572194.793152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68703572194.793152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286264884.14497143</v>
      </c>
      <c r="L3234" s="444">
        <f t="shared" ca="1" si="162"/>
        <v>68989837078.938126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68989837078.938126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287457654.49557555</v>
      </c>
      <c r="L3235" s="444">
        <f t="shared" ca="1" si="162"/>
        <v>69277294733.433701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69277294733.433701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288655394.7226404</v>
      </c>
      <c r="L3236" s="444">
        <f t="shared" ca="1" si="162"/>
        <v>69565950128.156342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69565950128.156342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289858125.53398478</v>
      </c>
      <c r="L3237" s="444">
        <f t="shared" ca="1" si="162"/>
        <v>69855808253.690323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69855808253.690323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291065867.7237097</v>
      </c>
      <c r="L3238" s="444">
        <f t="shared" ca="1" si="162"/>
        <v>70146874121.414032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70146874121.414032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292278642.17255849</v>
      </c>
      <c r="L3239" s="444">
        <f t="shared" ca="1" si="162"/>
        <v>70439152763.586594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70439152763.586594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293496469.84827745</v>
      </c>
      <c r="L3240" s="444">
        <f t="shared" ca="1" si="162"/>
        <v>70732649233.434875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70732649233.434875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294719371.80597866</v>
      </c>
      <c r="L3241" s="444">
        <f t="shared" ca="1" si="162"/>
        <v>71027368605.24086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71027368605.24086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295947369.18850356</v>
      </c>
      <c r="L3242" s="444">
        <f t="shared" ca="1" si="162"/>
        <v>71323315974.429367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71323315974.429367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297180483.226789</v>
      </c>
      <c r="L3243" s="444">
        <f t="shared" ca="1" si="162"/>
        <v>71620496457.656158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71620496457.656158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298418735.24023402</v>
      </c>
      <c r="L3244" s="444">
        <f t="shared" ca="1" si="162"/>
        <v>71918915192.896393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71918915192.896393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299662146.63706827</v>
      </c>
      <c r="L3245" s="444">
        <f t="shared" ca="1" si="162"/>
        <v>72218577339.533463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72218577339.533463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300910738.91472274</v>
      </c>
      <c r="L3246" s="444">
        <f t="shared" ca="1" si="162"/>
        <v>72519488078.448181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72519488078.448181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302164533.66020077</v>
      </c>
      <c r="L3247" s="444">
        <f t="shared" ca="1" si="162"/>
        <v>72821652612.108383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72821652612.108383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303423552.55045158</v>
      </c>
      <c r="L3248" s="444">
        <f t="shared" ca="1" si="162"/>
        <v>73125076164.658829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73125076164.658829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304687817.35274512</v>
      </c>
      <c r="L3249" s="444">
        <f t="shared" ca="1" si="162"/>
        <v>73429763982.011581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73429763982.011581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305957349.92504823</v>
      </c>
      <c r="L3250" s="444">
        <f t="shared" ca="1" si="162"/>
        <v>73735721331.93663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73735721331.93663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307232172.21640265</v>
      </c>
      <c r="L3251" s="444">
        <f t="shared" ca="1" si="162"/>
        <v>74042953504.15303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74042953504.15303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308512306.2673043</v>
      </c>
      <c r="L3252" s="444">
        <f t="shared" ca="1" si="162"/>
        <v>74351465810.420334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74351465810.420334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309797774.21008474</v>
      </c>
      <c r="L3253" s="444">
        <f t="shared" ca="1" si="162"/>
        <v>74661263584.630417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74661263584.630417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311088598.26929343</v>
      </c>
      <c r="L3254" s="444">
        <f t="shared" ca="1" si="162"/>
        <v>74972352182.899704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74972352182.899704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312384800.7620821</v>
      </c>
      <c r="L3255" s="444">
        <f t="shared" ca="1" si="162"/>
        <v>75284736983.661789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75284736983.661789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313686404.09859079</v>
      </c>
      <c r="L3256" s="444">
        <f t="shared" ca="1" si="162"/>
        <v>75598423387.760376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75598423387.760376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314993430.78233492</v>
      </c>
      <c r="L3257" s="444">
        <f t="shared" ca="1" si="162"/>
        <v>75913416818.542709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75913416818.542709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316305903.41059464</v>
      </c>
      <c r="L3258" s="444">
        <f t="shared" ca="1" si="162"/>
        <v>76229722721.953308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76229722721.953308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317623844.67480546</v>
      </c>
      <c r="L3259" s="444">
        <f t="shared" ca="1" si="162"/>
        <v>76547346566.628113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76547346566.628113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318947277.36095047</v>
      </c>
      <c r="L3260" s="444">
        <f t="shared" ca="1" si="162"/>
        <v>76866293843.989059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76866293843.989059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320276224.34995443</v>
      </c>
      <c r="L3261" s="444">
        <f t="shared" ca="1" si="162"/>
        <v>77186570068.33902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77186570068.33902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321610708.61807925</v>
      </c>
      <c r="L3262" s="444">
        <f t="shared" ca="1" si="162"/>
        <v>77508180776.957092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77508180776.957092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322950753.2373212</v>
      </c>
      <c r="L3263" s="444">
        <f t="shared" ca="1" si="162"/>
        <v>77831131530.194412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77831131530.194412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324296381.37581003</v>
      </c>
      <c r="L3264" s="444">
        <f t="shared" ca="1" si="162"/>
        <v>78155427911.570221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78155427911.570221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325647616.29820925</v>
      </c>
      <c r="L3265" s="444">
        <f t="shared" ca="1" si="162"/>
        <v>78481075527.868423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78481075527.868423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327004481.36611843</v>
      </c>
      <c r="L3266" s="444">
        <f t="shared" ca="1" si="162"/>
        <v>78808080009.234543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78808080009.234543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328367000.03847724</v>
      </c>
      <c r="L3267" s="444">
        <f t="shared" ca="1" si="162"/>
        <v>79136447009.273026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79136447009.273026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329735195.87197095</v>
      </c>
      <c r="L3268" s="444">
        <f t="shared" ca="1" si="162"/>
        <v>79466182205.144989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79466182205.144989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331109092.52143747</v>
      </c>
      <c r="L3269" s="444">
        <f t="shared" ca="1" si="162"/>
        <v>79797291297.666428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79797291297.666428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332488713.74027675</v>
      </c>
      <c r="L3270" s="444">
        <f t="shared" ca="1" si="162"/>
        <v>80129780011.406708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80129780011.406708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333874083.38086128</v>
      </c>
      <c r="L3271" s="444">
        <f t="shared" ca="1" si="162"/>
        <v>80463654094.787567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80463654094.787567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335265225.39494818</v>
      </c>
      <c r="L3272" s="444">
        <f t="shared" ca="1" si="162"/>
        <v>80798919320.18251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80798919320.18251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336662163.83409381</v>
      </c>
      <c r="L3273" s="444">
        <f t="shared" ca="1" si="162"/>
        <v>81135581484.016602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81135581484.016602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338064922.85006917</v>
      </c>
      <c r="L3274" s="444">
        <f t="shared" ca="1" si="162"/>
        <v>81473646406.866669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81473646406.866669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339473526.69527781</v>
      </c>
      <c r="L3275" s="444">
        <f t="shared" ca="1" si="162"/>
        <v>81813119933.561951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81813119933.561951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340887999.72317481</v>
      </c>
      <c r="L3276" s="444">
        <f t="shared" ca="1" si="162"/>
        <v>82154007933.285126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82154007933.285126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342308366.38868803</v>
      </c>
      <c r="L3277" s="444">
        <f t="shared" ca="1" si="162"/>
        <v>82496316299.673813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82496316299.673813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343734651.24864089</v>
      </c>
      <c r="L3278" s="444">
        <f t="shared" ca="1" si="162"/>
        <v>82840050950.922455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82840050950.922455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345166878.96217692</v>
      </c>
      <c r="L3279" s="444">
        <f t="shared" ca="1" si="162"/>
        <v>83185217829.884628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83185217829.884628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346605074.29118598</v>
      </c>
      <c r="L3280" s="444">
        <f t="shared" ca="1" si="162"/>
        <v>83531822904.175812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83531822904.175812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348049262.10073256</v>
      </c>
      <c r="L3281" s="444">
        <f t="shared" ca="1" si="162"/>
        <v>83879872166.27655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83879872166.27655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349499467.35948563</v>
      </c>
      <c r="L3282" s="444">
        <f t="shared" ca="1" si="162"/>
        <v>84229371633.636032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84229371633.636032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350955715.14015013</v>
      </c>
      <c r="L3283" s="444">
        <f t="shared" ca="1" si="162"/>
        <v>84580327348.776184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84580327348.776184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352418030.61990076</v>
      </c>
      <c r="L3284" s="444">
        <f t="shared" ca="1" si="162"/>
        <v>84932745379.396088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84932745379.396088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353886439.08081704</v>
      </c>
      <c r="L3285" s="444">
        <f t="shared" ca="1" si="162"/>
        <v>85286631818.476898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85286631818.476898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355360965.9103204</v>
      </c>
      <c r="L3286" s="444">
        <f t="shared" ca="1" si="162"/>
        <v>85641992784.387222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85641992784.387222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356841636.6016134</v>
      </c>
      <c r="L3287" s="444">
        <f t="shared" ca="1" si="162"/>
        <v>85998834420.988831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85998834420.988831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358328476.75412011</v>
      </c>
      <c r="L3288" s="444">
        <f t="shared" ca="1" si="162"/>
        <v>86357162897.74295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86357162897.74295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359821512.07392895</v>
      </c>
      <c r="L3289" s="444">
        <f t="shared" ca="1" si="162"/>
        <v>86716984409.816879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86716984409.816879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361320768.374237</v>
      </c>
      <c r="L3290" s="444">
        <f t="shared" ca="1" si="162"/>
        <v>87078305178.191116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87078305178.191116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362826271.57579631</v>
      </c>
      <c r="L3291" s="444">
        <f t="shared" ca="1" si="162"/>
        <v>87441131449.766907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87441131449.766907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364338047.70736212</v>
      </c>
      <c r="L3292" s="444">
        <f t="shared" ca="1" si="162"/>
        <v>87805469497.474274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87805469497.474274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365856122.90614283</v>
      </c>
      <c r="L3293" s="444">
        <f t="shared" ca="1" si="162"/>
        <v>88171325620.380417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88171325620.380417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367380523.41825175</v>
      </c>
      <c r="L3294" s="444">
        <f t="shared" ca="1" si="162"/>
        <v>88538706143.798676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88538706143.798676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368911275.59916115</v>
      </c>
      <c r="L3295" s="444">
        <f t="shared" ca="1" si="162"/>
        <v>88907617419.397842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88907617419.397842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370448405.91415769</v>
      </c>
      <c r="L3296" s="444">
        <f t="shared" ca="1" si="162"/>
        <v>89278065825.311996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89278065825.311996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371991940.93879998</v>
      </c>
      <c r="L3297" s="444">
        <f t="shared" ca="1" si="162"/>
        <v>89650057766.250793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89650057766.250793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373541907.35937828</v>
      </c>
      <c r="L3298" s="444">
        <f t="shared" ca="1" si="162"/>
        <v>90023599673.610168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90023599673.610168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375098331.97337568</v>
      </c>
      <c r="L3299" s="444">
        <f t="shared" ca="1" si="162"/>
        <v>90398698005.583542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90398698005.583542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376661241.68993139</v>
      </c>
      <c r="L3300" s="444">
        <f t="shared" ca="1" si="162"/>
        <v>90775359247.273468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90775359247.273468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378230663.5303061</v>
      </c>
      <c r="L3301" s="444">
        <f t="shared" ca="1" si="162"/>
        <v>91153589910.803772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91153589910.803772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379806624.62834907</v>
      </c>
      <c r="L3302" s="444">
        <f t="shared" ca="1" si="162"/>
        <v>91533396535.432114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91533396535.432114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381389152.23096716</v>
      </c>
      <c r="L3303" s="444">
        <f t="shared" ca="1" si="162"/>
        <v>91914785687.663086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91914785687.663086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382978273.69859618</v>
      </c>
      <c r="L3304" s="444">
        <f t="shared" ca="1" si="162"/>
        <v>92297763961.361679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92297763961.361679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384574016.50567365</v>
      </c>
      <c r="L3305" s="444">
        <f t="shared" ca="1" si="162"/>
        <v>92682337977.867355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92682337977.867355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386176408.24111396</v>
      </c>
      <c r="L3306" s="444">
        <f t="shared" ca="1" si="162"/>
        <v>93068514386.108475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93068514386.108475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387785476.60878533</v>
      </c>
      <c r="L3307" s="444">
        <f t="shared" ca="1" si="162"/>
        <v>93456299862.717255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93456299862.717255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389401249.42798853</v>
      </c>
      <c r="L3308" s="444">
        <f t="shared" ca="1" si="162"/>
        <v>93845701112.145248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93845701112.145248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391023754.63393855</v>
      </c>
      <c r="L3309" s="444">
        <f t="shared" ca="1" si="162"/>
        <v>94236724866.77919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94236724866.77919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392653020.27824664</v>
      </c>
      <c r="L3310" s="444">
        <f t="shared" ca="1" si="162"/>
        <v>94629377887.057434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94629377887.057434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394289074.52940595</v>
      </c>
      <c r="L3311" s="444">
        <f t="shared" ca="1" si="162"/>
        <v>95023666961.586838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95023666961.586838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395931945.67327851</v>
      </c>
      <c r="L3312" s="444">
        <f t="shared" ca="1" si="162"/>
        <v>95419598907.260117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95419598907.260117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397581662.1135838</v>
      </c>
      <c r="L3313" s="444">
        <f t="shared" ca="1" si="162"/>
        <v>95817180569.373703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95817180569.373703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399238252.37239045</v>
      </c>
      <c r="L3314" s="444">
        <f t="shared" ca="1" si="162"/>
        <v>96216418821.746094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96216418821.746094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400901745.09060872</v>
      </c>
      <c r="L3315" s="444">
        <f t="shared" ca="1" si="162"/>
        <v>96617320566.8367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96617320566.8367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402572169.02848625</v>
      </c>
      <c r="L3316" s="444">
        <f t="shared" ca="1" si="162"/>
        <v>97019892735.865189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97019892735.865189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404249553.06610495</v>
      </c>
      <c r="L3317" s="444">
        <f t="shared" ca="1" si="162"/>
        <v>97424142288.93129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97424142288.93129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405933926.20388037</v>
      </c>
      <c r="L3318" s="444">
        <f t="shared" ca="1" si="162"/>
        <v>97830076215.135178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97830076215.135178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407625317.56306326</v>
      </c>
      <c r="L3319" s="444">
        <f t="shared" ca="1" si="162"/>
        <v>98237701532.698242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98237701532.698242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409323756.38624269</v>
      </c>
      <c r="L3320" s="444">
        <f t="shared" ca="1" si="162"/>
        <v>98647025289.084488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98647025289.084488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411029272.03785205</v>
      </c>
      <c r="L3321" s="444">
        <f t="shared" ca="1" si="162"/>
        <v>99058054561.122345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99058054561.122345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412741894.00467646</v>
      </c>
      <c r="L3322" s="444">
        <f t="shared" ca="1" si="162"/>
        <v>99470796455.127014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99470796455.127014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414461651.89636254</v>
      </c>
      <c r="L3323" s="444">
        <f t="shared" ref="L3323:L3577" ca="1" si="167">I3323-J3323+K3323</f>
        <v>99885258107.023376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99885258107.023376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416188575.44593072</v>
      </c>
      <c r="L3324" s="444">
        <f t="shared" ca="1" si="167"/>
        <v>100301446682.46931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100301446682.46931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417922694.51028883</v>
      </c>
      <c r="L3325" s="444">
        <f t="shared" ca="1" si="167"/>
        <v>100719369376.9796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100719369376.9796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419664039.07074833</v>
      </c>
      <c r="L3326" s="444">
        <f t="shared" ca="1" si="167"/>
        <v>101139033416.05035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101139033416.05035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421412639.23354316</v>
      </c>
      <c r="L3327" s="444">
        <f t="shared" ca="1" si="167"/>
        <v>101560446055.28389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101560446055.28389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423168525.23034954</v>
      </c>
      <c r="L3328" s="444">
        <f t="shared" ca="1" si="167"/>
        <v>101983614580.51424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101983614580.51424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424931727.41880929</v>
      </c>
      <c r="L3329" s="444">
        <f t="shared" ca="1" si="167"/>
        <v>102408546307.93304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102408546307.93304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426702276.28305435</v>
      </c>
      <c r="L3330" s="444">
        <f t="shared" ca="1" si="167"/>
        <v>102835248584.21609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102835248584.21609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428480202.43423373</v>
      </c>
      <c r="L3331" s="444">
        <f t="shared" ca="1" si="167"/>
        <v>103263728786.65033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103263728786.65033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430265536.61104304</v>
      </c>
      <c r="L3332" s="444">
        <f t="shared" ca="1" si="167"/>
        <v>103693994323.26137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103693994323.26137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432058309.68025571</v>
      </c>
      <c r="L3333" s="444">
        <f t="shared" ca="1" si="167"/>
        <v>104126052632.94162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104126052632.94162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433858552.63725674</v>
      </c>
      <c r="L3334" s="444">
        <f t="shared" ca="1" si="167"/>
        <v>104559911185.57887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104559911185.57887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435666296.60657865</v>
      </c>
      <c r="L3335" s="444">
        <f t="shared" ca="1" si="167"/>
        <v>104995577482.18546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104995577482.18546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437481572.84243941</v>
      </c>
      <c r="L3336" s="444">
        <f t="shared" ca="1" si="167"/>
        <v>105433059055.02789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105433059055.02789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439304412.72928286</v>
      </c>
      <c r="L3337" s="444">
        <f t="shared" ca="1" si="167"/>
        <v>105872363467.75717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105872363467.75717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441134847.78232151</v>
      </c>
      <c r="L3338" s="444">
        <f t="shared" ca="1" si="167"/>
        <v>106313498315.53949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106313498315.53949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442972909.64808118</v>
      </c>
      <c r="L3339" s="444">
        <f t="shared" ca="1" si="167"/>
        <v>106756471225.18758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106756471225.18758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444818630.10494822</v>
      </c>
      <c r="L3340" s="444">
        <f t="shared" ca="1" si="167"/>
        <v>107201289855.29253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107201289855.29253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446672041.06371891</v>
      </c>
      <c r="L3341" s="444">
        <f t="shared" ca="1" si="167"/>
        <v>107647961896.35625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107647961896.35625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448533174.568151</v>
      </c>
      <c r="L3342" s="444">
        <f t="shared" ca="1" si="167"/>
        <v>108096495070.92439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108096495070.92439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450402062.79551828</v>
      </c>
      <c r="L3343" s="444">
        <f t="shared" ca="1" si="167"/>
        <v>108546897133.71991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108546897133.71991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452278738.05716628</v>
      </c>
      <c r="L3344" s="444">
        <f t="shared" ca="1" si="167"/>
        <v>108999175871.77707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108999175871.77707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454163232.79907107</v>
      </c>
      <c r="L3345" s="444">
        <f t="shared" ca="1" si="167"/>
        <v>109453339104.57614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109453339104.57614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456055579.6024006</v>
      </c>
      <c r="L3346" s="444">
        <f t="shared" ca="1" si="167"/>
        <v>109909394684.17854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109909394684.17854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457955811.18407726</v>
      </c>
      <c r="L3347" s="444">
        <f t="shared" ca="1" si="167"/>
        <v>110367350495.36263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110367350495.36263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459863960.39734429</v>
      </c>
      <c r="L3348" s="444">
        <f t="shared" ca="1" si="167"/>
        <v>110827214455.75996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110827214455.75996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461780060.23233318</v>
      </c>
      <c r="L3349" s="444">
        <f t="shared" ca="1" si="167"/>
        <v>111288994515.99229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111288994515.99229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463704143.8166346</v>
      </c>
      <c r="L3350" s="444">
        <f t="shared" ca="1" si="167"/>
        <v>111752698659.80893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111752698659.80893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465636244.41587061</v>
      </c>
      <c r="L3351" s="444">
        <f t="shared" ca="1" si="167"/>
        <v>112218334904.22479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112218334904.22479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467576395.43426991</v>
      </c>
      <c r="L3352" s="444">
        <f t="shared" ca="1" si="167"/>
        <v>112685911299.65906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112685911299.65906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469524630.41524607</v>
      </c>
      <c r="L3353" s="444">
        <f t="shared" ca="1" si="167"/>
        <v>113155435930.07431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113155435930.07431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471480983.04197627</v>
      </c>
      <c r="L3354" s="444">
        <f t="shared" ca="1" si="167"/>
        <v>113626916913.11629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113626916913.11629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473445487.13798451</v>
      </c>
      <c r="L3355" s="444">
        <f t="shared" ca="1" si="167"/>
        <v>114100362400.25427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114100362400.25427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475418176.66772622</v>
      </c>
      <c r="L3356" s="444">
        <f t="shared" ca="1" si="167"/>
        <v>114575780576.922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114575780576.922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477399085.73717493</v>
      </c>
      <c r="L3357" s="444">
        <f t="shared" ca="1" si="167"/>
        <v>115053179662.65916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115053179662.65916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479388248.59441316</v>
      </c>
      <c r="L3358" s="444">
        <f t="shared" ca="1" si="167"/>
        <v>115532567911.25357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115532567911.25357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481385699.63022321</v>
      </c>
      <c r="L3359" s="444">
        <f t="shared" ca="1" si="167"/>
        <v>116013953610.88379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116013953610.88379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483391473.37868243</v>
      </c>
      <c r="L3360" s="444">
        <f t="shared" ca="1" si="167"/>
        <v>116497345084.26247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116497345084.26247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485405604.51776028</v>
      </c>
      <c r="L3361" s="444">
        <f t="shared" ca="1" si="167"/>
        <v>116982750688.78023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116982750688.78023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487428127.86991757</v>
      </c>
      <c r="L3362" s="444">
        <f t="shared" ca="1" si="167"/>
        <v>117470178816.65015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117470178816.65015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489459078.40270895</v>
      </c>
      <c r="L3363" s="444">
        <f t="shared" ca="1" si="167"/>
        <v>117959637895.05286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117959637895.05286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491498491.22938687</v>
      </c>
      <c r="L3364" s="444">
        <f t="shared" ca="1" si="167"/>
        <v>118451136386.28224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118451136386.28224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493546401.60950935</v>
      </c>
      <c r="L3365" s="444">
        <f t="shared" ca="1" si="167"/>
        <v>118944682787.89175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118944682787.89175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495602844.94954896</v>
      </c>
      <c r="L3366" s="444">
        <f t="shared" ca="1" si="167"/>
        <v>119440285632.84131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119440285632.84131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497667856.80350542</v>
      </c>
      <c r="L3367" s="444">
        <f t="shared" ca="1" si="167"/>
        <v>119937953489.64482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119937953489.64482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499741472.87352008</v>
      </c>
      <c r="L3368" s="444">
        <f t="shared" ca="1" si="167"/>
        <v>120437694962.51834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120437694962.51834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501823729.0104931</v>
      </c>
      <c r="L3369" s="444">
        <f t="shared" ca="1" si="167"/>
        <v>120939518691.52884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120939518691.52884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503914661.21470356</v>
      </c>
      <c r="L3370" s="444">
        <f t="shared" ca="1" si="167"/>
        <v>121443433352.74355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121443433352.74355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506014305.63643152</v>
      </c>
      <c r="L3371" s="444">
        <f t="shared" ca="1" si="167"/>
        <v>121949447658.37997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121949447658.37997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508122698.57658321</v>
      </c>
      <c r="L3372" s="444">
        <f t="shared" ca="1" si="167"/>
        <v>122457570356.95656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122457570356.95656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510239876.48731899</v>
      </c>
      <c r="L3373" s="444">
        <f t="shared" ca="1" si="167"/>
        <v>122967810233.44388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122967810233.44388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512365875.97268277</v>
      </c>
      <c r="L3374" s="444">
        <f t="shared" ca="1" si="167"/>
        <v>123480176109.41656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123480176109.41656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514500733.78923565</v>
      </c>
      <c r="L3375" s="444">
        <f t="shared" ca="1" si="167"/>
        <v>123994676843.2058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123994676843.2058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516644486.84669083</v>
      </c>
      <c r="L3376" s="444">
        <f t="shared" ca="1" si="167"/>
        <v>124511321330.05249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124511321330.05249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518797172.20855206</v>
      </c>
      <c r="L3377" s="444">
        <f t="shared" ca="1" si="167"/>
        <v>125030118502.26105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125030118502.26105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520958827.09275436</v>
      </c>
      <c r="L3378" s="444">
        <f t="shared" ca="1" si="167"/>
        <v>125551077329.35381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125551077329.35381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523129488.87230754</v>
      </c>
      <c r="L3379" s="444">
        <f t="shared" ca="1" si="167"/>
        <v>126074206818.22612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126074206818.22612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525309195.07594216</v>
      </c>
      <c r="L3380" s="444">
        <f t="shared" ca="1" si="167"/>
        <v>126599516013.30206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126599516013.30206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527497983.38875854</v>
      </c>
      <c r="L3381" s="444">
        <f t="shared" ca="1" si="167"/>
        <v>127127013996.69083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127127013996.69083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529695891.65287834</v>
      </c>
      <c r="L3382" s="444">
        <f t="shared" ca="1" si="167"/>
        <v>127656709888.3437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127656709888.3437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531902957.86809868</v>
      </c>
      <c r="L3383" s="444">
        <f t="shared" ca="1" si="167"/>
        <v>128188612846.21181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128188612846.21181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534119220.19254917</v>
      </c>
      <c r="L3384" s="444">
        <f t="shared" ca="1" si="167"/>
        <v>128722732066.40436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128722732066.40436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536344716.94335145</v>
      </c>
      <c r="L3385" s="444">
        <f t="shared" ca="1" si="167"/>
        <v>129259076783.3477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129259076783.3477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538579486.59728217</v>
      </c>
      <c r="L3386" s="444">
        <f t="shared" ca="1" si="167"/>
        <v>129797656269.94498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129797656269.94498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540823567.79143739</v>
      </c>
      <c r="L3387" s="444">
        <f t="shared" ca="1" si="167"/>
        <v>130338479837.73642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130338479837.73642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543076999.32390165</v>
      </c>
      <c r="L3388" s="444">
        <f t="shared" ca="1" si="167"/>
        <v>130881556837.06032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130881556837.06032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545339820.15441787</v>
      </c>
      <c r="L3389" s="444">
        <f t="shared" ca="1" si="167"/>
        <v>131426896657.21474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131426896657.21474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547612069.40506136</v>
      </c>
      <c r="L3390" s="444">
        <f t="shared" ca="1" si="167"/>
        <v>131974508726.6198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131974508726.6198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549893786.36091578</v>
      </c>
      <c r="L3391" s="444">
        <f t="shared" ca="1" si="167"/>
        <v>132524402512.98071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132524402512.98071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552185010.47075295</v>
      </c>
      <c r="L3392" s="444">
        <f t="shared" ca="1" si="167"/>
        <v>133076587523.45146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133076587523.45146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554485781.34771442</v>
      </c>
      <c r="L3393" s="444">
        <f t="shared" ca="1" si="167"/>
        <v>133631073304.79918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133631073304.79918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556796138.76999652</v>
      </c>
      <c r="L3394" s="444">
        <f t="shared" ca="1" si="167"/>
        <v>134187869443.56917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134187869443.56917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559116122.68153811</v>
      </c>
      <c r="L3395" s="444">
        <f t="shared" ca="1" si="167"/>
        <v>134746985566.2507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134746985566.2507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561445773.19271123</v>
      </c>
      <c r="L3396" s="444">
        <f t="shared" ca="1" si="167"/>
        <v>135308431339.44342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135308431339.44342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563785130.58101428</v>
      </c>
      <c r="L3397" s="444">
        <f t="shared" ca="1" si="167"/>
        <v>135872216470.02443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135872216470.02443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566134235.29176843</v>
      </c>
      <c r="L3398" s="444">
        <f t="shared" ca="1" si="167"/>
        <v>136438350705.31619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136438350705.31619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568493127.9388175</v>
      </c>
      <c r="L3399" s="444">
        <f t="shared" ca="1" si="167"/>
        <v>137006843833.255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137006843833.255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570861849.30522919</v>
      </c>
      <c r="L3400" s="444">
        <f t="shared" ca="1" si="167"/>
        <v>137577705682.56024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137577705682.56024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573240440.34400105</v>
      </c>
      <c r="L3401" s="444">
        <f t="shared" ca="1" si="167"/>
        <v>138150946122.90424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138150946122.90424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575628942.17876768</v>
      </c>
      <c r="L3402" s="444">
        <f t="shared" ca="1" si="167"/>
        <v>138726575065.08301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138726575065.08301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578027396.10451257</v>
      </c>
      <c r="L3403" s="444">
        <f t="shared" ca="1" si="167"/>
        <v>139304602461.18753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139304602461.18753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580435843.58828139</v>
      </c>
      <c r="L3404" s="444">
        <f t="shared" ca="1" si="167"/>
        <v>139885038304.77582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139885038304.77582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582854326.26989925</v>
      </c>
      <c r="L3405" s="444">
        <f t="shared" ca="1" si="167"/>
        <v>140467892631.04572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140467892631.04572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585282885.96269047</v>
      </c>
      <c r="L3406" s="444">
        <f t="shared" ca="1" si="167"/>
        <v>141053175517.00839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141053175517.00839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587721564.65420163</v>
      </c>
      <c r="L3407" s="444">
        <f t="shared" ca="1" si="167"/>
        <v>141640897081.6626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141640897081.6626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590170404.50692749</v>
      </c>
      <c r="L3408" s="444">
        <f t="shared" ca="1" si="167"/>
        <v>142231067486.16953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142231067486.16953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592629447.85903966</v>
      </c>
      <c r="L3409" s="444">
        <f t="shared" ca="1" si="167"/>
        <v>142823696934.02856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142823696934.02856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595098737.22511899</v>
      </c>
      <c r="L3410" s="444">
        <f t="shared" ca="1" si="167"/>
        <v>143418795671.25369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143418795671.25369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597578315.29689038</v>
      </c>
      <c r="L3411" s="444">
        <f t="shared" ca="1" si="167"/>
        <v>144016373986.5506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144016373986.5506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600068224.94396079</v>
      </c>
      <c r="L3412" s="444">
        <f t="shared" ca="1" si="167"/>
        <v>144616442211.49457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144616442211.49457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602568509.21456075</v>
      </c>
      <c r="L3413" s="444">
        <f t="shared" ca="1" si="167"/>
        <v>145219010720.70914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145219010720.70914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605079211.33628809</v>
      </c>
      <c r="L3414" s="444">
        <f t="shared" ca="1" si="167"/>
        <v>145824089932.04541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145824089932.04541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607600374.71685588</v>
      </c>
      <c r="L3415" s="444">
        <f t="shared" ca="1" si="167"/>
        <v>146431690306.76227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146431690306.76227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610132042.94484282</v>
      </c>
      <c r="L3416" s="444">
        <f t="shared" ca="1" si="167"/>
        <v>147041822349.70712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147041822349.70712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612674259.79044628</v>
      </c>
      <c r="L3417" s="444">
        <f t="shared" ca="1" si="167"/>
        <v>147654496609.49756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147654496609.49756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615227069.20623982</v>
      </c>
      <c r="L3418" s="444">
        <f t="shared" ca="1" si="167"/>
        <v>148269723678.7038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148269723678.7038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617790515.32793248</v>
      </c>
      <c r="L3419" s="444">
        <f t="shared" ca="1" si="167"/>
        <v>148887514194.03174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148887514194.03174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620364642.47513223</v>
      </c>
      <c r="L3420" s="444">
        <f t="shared" ca="1" si="167"/>
        <v>149507878836.50687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149507878836.50687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622949495.15211189</v>
      </c>
      <c r="L3421" s="444">
        <f t="shared" ca="1" si="167"/>
        <v>150130828331.65897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150130828331.65897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625545118.04857898</v>
      </c>
      <c r="L3422" s="444">
        <f t="shared" ca="1" si="167"/>
        <v>150756373449.70755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150756373449.70755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628151556.04044807</v>
      </c>
      <c r="L3423" s="444">
        <f t="shared" ca="1" si="167"/>
        <v>151384525005.74799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151384525005.74799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630768854.19061661</v>
      </c>
      <c r="L3424" s="444">
        <f t="shared" ca="1" si="167"/>
        <v>152015293859.9386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152015293859.9386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633397057.74974418</v>
      </c>
      <c r="L3425" s="444">
        <f t="shared" ca="1" si="167"/>
        <v>152648690917.68835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152648690917.68835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636036212.15703475</v>
      </c>
      <c r="L3426" s="444">
        <f t="shared" ca="1" si="167"/>
        <v>153284727129.8454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153284727129.8454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638686363.04102254</v>
      </c>
      <c r="L3427" s="444">
        <f t="shared" ca="1" si="167"/>
        <v>153923413492.88641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153923413492.88641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641347556.22036004</v>
      </c>
      <c r="L3428" s="444">
        <f t="shared" ca="1" si="167"/>
        <v>154564761049.10678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154564761049.10678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644019837.70461154</v>
      </c>
      <c r="L3429" s="444">
        <f t="shared" ca="1" si="167"/>
        <v>155208780886.8114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155208780886.8114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646703253.6950475</v>
      </c>
      <c r="L3430" s="444">
        <f t="shared" ca="1" si="167"/>
        <v>155855484140.50644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155855484140.50644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649397850.5854435</v>
      </c>
      <c r="L3431" s="444">
        <f t="shared" ca="1" si="167"/>
        <v>156504881991.09189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156504881991.09189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652103674.96288288</v>
      </c>
      <c r="L3432" s="444">
        <f t="shared" ca="1" si="167"/>
        <v>157156985666.05478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157156985666.05478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654820773.60856152</v>
      </c>
      <c r="L3433" s="444">
        <f t="shared" ca="1" si="167"/>
        <v>157811806439.66333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157811806439.66333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657549193.49859715</v>
      </c>
      <c r="L3434" s="444">
        <f t="shared" ca="1" si="167"/>
        <v>158469355633.16193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158469355633.16193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660288981.8048414</v>
      </c>
      <c r="L3435" s="444">
        <f t="shared" ca="1" si="167"/>
        <v>159129644614.96677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159129644614.96677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663040185.89569485</v>
      </c>
      <c r="L3436" s="444">
        <f t="shared" ca="1" si="167"/>
        <v>159792684800.86246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159792684800.86246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665802853.33692694</v>
      </c>
      <c r="L3437" s="444">
        <f t="shared" ca="1" si="167"/>
        <v>160458487654.19937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160458487654.19937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668577031.89249742</v>
      </c>
      <c r="L3438" s="444">
        <f t="shared" ca="1" si="167"/>
        <v>161127064686.09186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161127064686.09186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671362769.52538276</v>
      </c>
      <c r="L3439" s="444">
        <f t="shared" ca="1" si="167"/>
        <v>161798427455.61725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161798427455.61725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674160114.39840519</v>
      </c>
      <c r="L3440" s="444">
        <f t="shared" ca="1" si="167"/>
        <v>162472587570.01566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162472587570.01566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676969114.87506521</v>
      </c>
      <c r="L3441" s="444">
        <f t="shared" ca="1" si="167"/>
        <v>163149556684.89072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163149556684.89072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679789819.52037799</v>
      </c>
      <c r="L3442" s="444">
        <f t="shared" ca="1" si="167"/>
        <v>163829346504.4111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163829346504.4111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682622277.10171294</v>
      </c>
      <c r="L3443" s="444">
        <f t="shared" ca="1" si="167"/>
        <v>164511968781.51282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164511968781.51282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685466536.58963668</v>
      </c>
      <c r="L3444" s="444">
        <f t="shared" ca="1" si="167"/>
        <v>165197435318.10245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165197435318.10245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688322647.15876019</v>
      </c>
      <c r="L3445" s="444">
        <f t="shared" ca="1" si="167"/>
        <v>165885757965.2612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165885757965.2612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691190658.18858838</v>
      </c>
      <c r="L3446" s="444">
        <f t="shared" ca="1" si="167"/>
        <v>166576948623.4498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166576948623.4498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694070619.26437414</v>
      </c>
      <c r="L3447" s="444">
        <f t="shared" ca="1" si="167"/>
        <v>167271019242.71417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167271019242.71417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696962580.17797565</v>
      </c>
      <c r="L3448" s="444">
        <f t="shared" ca="1" si="167"/>
        <v>167967981822.89215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167967981822.89215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699866590.92871726</v>
      </c>
      <c r="L3449" s="444">
        <f t="shared" ca="1" si="167"/>
        <v>168667848413.82086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168667848413.82086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702782701.72425354</v>
      </c>
      <c r="L3450" s="444">
        <f t="shared" ca="1" si="167"/>
        <v>169370631115.5451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169370631115.5451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705710962.98143792</v>
      </c>
      <c r="L3451" s="444">
        <f t="shared" ca="1" si="167"/>
        <v>170076342078.52655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170076342078.52655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708651425.32719398</v>
      </c>
      <c r="L3452" s="444">
        <f t="shared" ca="1" si="167"/>
        <v>170784993503.85373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170784993503.85373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711604139.59939051</v>
      </c>
      <c r="L3453" s="444">
        <f t="shared" ca="1" si="167"/>
        <v>171496597643.45313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171496597643.45313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714569156.84772134</v>
      </c>
      <c r="L3454" s="444">
        <f t="shared" ca="1" si="167"/>
        <v>172211166800.30084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172211166800.30084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717546528.33458686</v>
      </c>
      <c r="L3455" s="444">
        <f t="shared" ca="1" si="167"/>
        <v>172928713328.63544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172928713328.63544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720536305.53598094</v>
      </c>
      <c r="L3456" s="444">
        <f t="shared" ca="1" si="167"/>
        <v>173649249634.17142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173649249634.17142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723538540.14238095</v>
      </c>
      <c r="L3457" s="444">
        <f t="shared" ca="1" si="167"/>
        <v>174372788174.31381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174372788174.31381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726553284.05964088</v>
      </c>
      <c r="L3458" s="444">
        <f t="shared" ca="1" si="167"/>
        <v>175099341458.37344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175099341458.37344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729580589.40988934</v>
      </c>
      <c r="L3459" s="444">
        <f t="shared" ca="1" si="167"/>
        <v>175828922047.78333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175828922047.78333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732620508.53243053</v>
      </c>
      <c r="L3460" s="444">
        <f t="shared" ca="1" si="167"/>
        <v>176561542556.31577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176561542556.31577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735673093.98464906</v>
      </c>
      <c r="L3461" s="444">
        <f t="shared" ca="1" si="167"/>
        <v>177297215650.30042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177297215650.30042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738738398.54291844</v>
      </c>
      <c r="L3462" s="444">
        <f t="shared" ca="1" si="167"/>
        <v>178035954048.84332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178035954048.84332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741816475.20351386</v>
      </c>
      <c r="L3463" s="444">
        <f t="shared" ca="1" si="167"/>
        <v>178777770524.04684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178777770524.04684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744907377.18352854</v>
      </c>
      <c r="L3464" s="444">
        <f t="shared" ca="1" si="167"/>
        <v>179522677901.23038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179522677901.23038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748011157.92179322</v>
      </c>
      <c r="L3465" s="444">
        <f t="shared" ca="1" si="167"/>
        <v>180270689059.15216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180270689059.15216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751127871.07980061</v>
      </c>
      <c r="L3466" s="444">
        <f t="shared" ca="1" si="167"/>
        <v>181021816930.23196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181021816930.23196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754257570.54263318</v>
      </c>
      <c r="L3467" s="444">
        <f t="shared" ca="1" si="167"/>
        <v>181776074500.7746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181776074500.7746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757400310.4198941</v>
      </c>
      <c r="L3468" s="444">
        <f t="shared" ca="1" si="167"/>
        <v>182533474811.19449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182533474811.19449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760556145.04664373</v>
      </c>
      <c r="L3469" s="444">
        <f t="shared" ca="1" si="167"/>
        <v>183294030956.24112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183294030956.24112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763725128.98433805</v>
      </c>
      <c r="L3470" s="444">
        <f t="shared" ca="1" si="167"/>
        <v>184057756085.22546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184057756085.22546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766907317.02177274</v>
      </c>
      <c r="L3471" s="444">
        <f t="shared" ca="1" si="167"/>
        <v>184824663402.24722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184824663402.24722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770102764.17603004</v>
      </c>
      <c r="L3472" s="444">
        <f t="shared" ca="1" si="167"/>
        <v>185594766166.42325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185594766166.42325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773311525.69343019</v>
      </c>
      <c r="L3473" s="444">
        <f t="shared" ca="1" si="167"/>
        <v>186368077692.11667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186368077692.11667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776533657.05048609</v>
      </c>
      <c r="L3474" s="444">
        <f t="shared" ca="1" si="167"/>
        <v>187144611349.16714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187144611349.16714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779769213.95486307</v>
      </c>
      <c r="L3475" s="444">
        <f t="shared" ca="1" si="167"/>
        <v>187924380563.12201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187924380563.12201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783018252.34634173</v>
      </c>
      <c r="L3476" s="444">
        <f t="shared" ca="1" si="167"/>
        <v>188707398815.46835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188707398815.46835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786280828.39778483</v>
      </c>
      <c r="L3477" s="444">
        <f t="shared" ca="1" si="167"/>
        <v>189493679643.86615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189493679643.86615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789556998.51610899</v>
      </c>
      <c r="L3478" s="444">
        <f t="shared" ca="1" si="167"/>
        <v>190283236642.38226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190283236642.38226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792846819.34325945</v>
      </c>
      <c r="L3479" s="444">
        <f t="shared" ca="1" si="167"/>
        <v>191076083461.72552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191076083461.72552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796150347.75718963</v>
      </c>
      <c r="L3480" s="444">
        <f t="shared" ca="1" si="167"/>
        <v>191872233809.48273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191872233809.48273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799467640.8728447</v>
      </c>
      <c r="L3481" s="444">
        <f t="shared" ca="1" si="167"/>
        <v>192671701450.35556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192671701450.35556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802798756.04314816</v>
      </c>
      <c r="L3482" s="444">
        <f t="shared" ca="1" si="167"/>
        <v>193474500206.39871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193474500206.39871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806143750.85999465</v>
      </c>
      <c r="L3483" s="444">
        <f t="shared" ca="1" si="167"/>
        <v>194280643957.2587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194280643957.2587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809502683.15524459</v>
      </c>
      <c r="L3484" s="444">
        <f t="shared" ca="1" si="167"/>
        <v>195090146640.41394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195090146640.41394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812875611.00172472</v>
      </c>
      <c r="L3485" s="444">
        <f t="shared" ca="1" si="167"/>
        <v>195903022251.41568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195903022251.41568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816262592.71423197</v>
      </c>
      <c r="L3486" s="444">
        <f t="shared" ca="1" si="167"/>
        <v>196719284844.12991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196719284844.12991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819663686.85054135</v>
      </c>
      <c r="L3487" s="444">
        <f t="shared" ca="1" si="167"/>
        <v>197538948530.98047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197538948530.98047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823078952.21241856</v>
      </c>
      <c r="L3488" s="444">
        <f t="shared" ca="1" si="167"/>
        <v>198362027483.1929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198362027483.1929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826508447.84663713</v>
      </c>
      <c r="L3489" s="444">
        <f t="shared" ca="1" si="167"/>
        <v>199188535931.03955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199188535931.03955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829952233.0459981</v>
      </c>
      <c r="L3490" s="444">
        <f t="shared" ca="1" si="167"/>
        <v>200018488164.08554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200018488164.08554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833410367.35035646</v>
      </c>
      <c r="L3491" s="444">
        <f t="shared" ca="1" si="167"/>
        <v>200851898531.43588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200851898531.43588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836882910.5476495</v>
      </c>
      <c r="L3492" s="444">
        <f t="shared" ca="1" si="167"/>
        <v>201688781441.98352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201688781441.98352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840369922.67493129</v>
      </c>
      <c r="L3493" s="444">
        <f t="shared" ca="1" si="167"/>
        <v>202529151364.65845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202529151364.65845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843871464.01941013</v>
      </c>
      <c r="L3494" s="444">
        <f t="shared" ca="1" si="167"/>
        <v>203373022828.67786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203373022828.67786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847387595.1194911</v>
      </c>
      <c r="L3495" s="444">
        <f t="shared" ca="1" si="167"/>
        <v>204220410423.79733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204220410423.79733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850918376.76582217</v>
      </c>
      <c r="L3496" s="444">
        <f t="shared" ca="1" si="167"/>
        <v>205071328800.56314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205071328800.56314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854463870.0023464</v>
      </c>
      <c r="L3497" s="444">
        <f t="shared" ca="1" si="167"/>
        <v>205925792670.56549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205925792670.56549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858024136.12735617</v>
      </c>
      <c r="L3498" s="444">
        <f t="shared" ca="1" si="167"/>
        <v>206783816806.69284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206783816806.69284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861599236.69455349</v>
      </c>
      <c r="L3499" s="444">
        <f t="shared" ca="1" si="167"/>
        <v>207645416043.38739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207645416043.38739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865189233.51411414</v>
      </c>
      <c r="L3500" s="444">
        <f t="shared" ca="1" si="167"/>
        <v>208510605276.90149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208510605276.90149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868794188.65375614</v>
      </c>
      <c r="L3501" s="444">
        <f t="shared" ca="1" si="167"/>
        <v>209379399465.55524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209379399465.55524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872414164.43981349</v>
      </c>
      <c r="L3502" s="444">
        <f t="shared" ca="1" si="167"/>
        <v>210251813629.99506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210251813629.99506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876049223.45831275</v>
      </c>
      <c r="L3503" s="444">
        <f t="shared" ca="1" si="167"/>
        <v>211127862853.45337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211127862853.45337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879699428.55605567</v>
      </c>
      <c r="L3504" s="444">
        <f t="shared" ca="1" si="167"/>
        <v>212007562282.00943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212007562282.00943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883364842.84170592</v>
      </c>
      <c r="L3505" s="444">
        <f t="shared" ca="1" si="167"/>
        <v>212890927124.85114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212890927124.85114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887045529.68687975</v>
      </c>
      <c r="L3506" s="444">
        <f t="shared" ca="1" si="167"/>
        <v>213777972654.53802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213777972654.53802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890741552.72724175</v>
      </c>
      <c r="L3507" s="444">
        <f t="shared" ca="1" si="167"/>
        <v>214668714207.26526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214668714207.26526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894452975.86360526</v>
      </c>
      <c r="L3508" s="444">
        <f t="shared" ca="1" si="167"/>
        <v>215563167183.12888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215563167183.12888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898179863.26303709</v>
      </c>
      <c r="L3509" s="444">
        <f t="shared" ca="1" si="167"/>
        <v>216461347046.39191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216461347046.39191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901922279.35996628</v>
      </c>
      <c r="L3510" s="444">
        <f t="shared" ca="1" si="167"/>
        <v>217363269325.75186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217363269325.75186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905680288.85729945</v>
      </c>
      <c r="L3511" s="444">
        <f t="shared" ca="1" si="167"/>
        <v>218268949614.60916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218268949614.60916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909453956.72753811</v>
      </c>
      <c r="L3512" s="444">
        <f t="shared" ca="1" si="167"/>
        <v>219178403571.3367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219178403571.3367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913243348.21390295</v>
      </c>
      <c r="L3513" s="444">
        <f t="shared" ca="1" si="167"/>
        <v>220091646919.5506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220091646919.5506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917048528.83146071</v>
      </c>
      <c r="L3514" s="444">
        <f t="shared" ca="1" si="167"/>
        <v>221008695448.38205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221008695448.38205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920869564.36825836</v>
      </c>
      <c r="L3515" s="444">
        <f t="shared" ca="1" si="167"/>
        <v>221929565012.75031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221929565012.75031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924706520.88645959</v>
      </c>
      <c r="L3516" s="444">
        <f t="shared" ca="1" si="167"/>
        <v>222854271533.63678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222854271533.63678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928559464.72348666</v>
      </c>
      <c r="L3517" s="444">
        <f t="shared" ca="1" si="167"/>
        <v>223782830998.36026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223782830998.36026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932428462.49316788</v>
      </c>
      <c r="L3518" s="444">
        <f t="shared" ca="1" si="167"/>
        <v>224715259460.85342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224715259460.85342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936313581.08688939</v>
      </c>
      <c r="L3519" s="444">
        <f t="shared" ca="1" si="167"/>
        <v>225651573041.94031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225651573041.94031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940214887.67475116</v>
      </c>
      <c r="L3520" s="444">
        <f t="shared" ca="1" si="167"/>
        <v>226591787929.61505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226591787929.61505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944132449.70672953</v>
      </c>
      <c r="L3521" s="444">
        <f t="shared" ca="1" si="167"/>
        <v>227535920379.32178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227535920379.32178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948066334.91384089</v>
      </c>
      <c r="L3522" s="444">
        <f t="shared" ca="1" si="167"/>
        <v>228483986714.23563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228483986714.23563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952016611.30931509</v>
      </c>
      <c r="L3523" s="444">
        <f t="shared" ca="1" si="167"/>
        <v>229436003325.54495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229436003325.54495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955983347.18977058</v>
      </c>
      <c r="L3524" s="444">
        <f t="shared" ca="1" si="167"/>
        <v>230391986672.73471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230391986672.73471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959966611.13639462</v>
      </c>
      <c r="L3525" s="444">
        <f t="shared" ca="1" si="167"/>
        <v>231351953283.87109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231351953283.87109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963966472.01612949</v>
      </c>
      <c r="L3526" s="444">
        <f t="shared" ca="1" si="167"/>
        <v>232315919755.88724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232315919755.88724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967982998.98286343</v>
      </c>
      <c r="L3527" s="444">
        <f t="shared" ca="1" si="167"/>
        <v>233283902754.87009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233283902754.87009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972016261.4786253</v>
      </c>
      <c r="L3528" s="444">
        <f t="shared" ca="1" si="167"/>
        <v>234255919016.34872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234255919016.34872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976066329.23478615</v>
      </c>
      <c r="L3529" s="444">
        <f t="shared" ca="1" si="167"/>
        <v>235231985345.5835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235231985345.5835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980133272.27326465</v>
      </c>
      <c r="L3530" s="444">
        <f t="shared" ca="1" si="167"/>
        <v>236212118617.85675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236212118617.85675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984217160.90773642</v>
      </c>
      <c r="L3531" s="444">
        <f t="shared" ca="1" si="167"/>
        <v>237196335778.7645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237196335778.7645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988318065.74485207</v>
      </c>
      <c r="L3532" s="444">
        <f t="shared" ca="1" si="167"/>
        <v>238184653844.50934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238184653844.50934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992436057.68545556</v>
      </c>
      <c r="L3533" s="444">
        <f t="shared" ca="1" si="167"/>
        <v>239177089902.19479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239177089902.19479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996571207.92581165</v>
      </c>
      <c r="L3534" s="444">
        <f t="shared" ca="1" si="167"/>
        <v>240173661110.12061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240173661110.12061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1000723587.9588358</v>
      </c>
      <c r="L3535" s="444">
        <f t="shared" ca="1" si="167"/>
        <v>241174384698.07944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241174384698.07944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1004893269.575331</v>
      </c>
      <c r="L3536" s="444">
        <f t="shared" ca="1" si="167"/>
        <v>242179277967.65475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242179277967.65475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1009080324.8652282</v>
      </c>
      <c r="L3537" s="444">
        <f t="shared" ca="1" si="167"/>
        <v>243188358292.51999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243188358292.51999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1013284826.2188333</v>
      </c>
      <c r="L3538" s="444">
        <f t="shared" ca="1" si="167"/>
        <v>244201643118.73883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244201643118.73883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1017506846.3280784</v>
      </c>
      <c r="L3539" s="444">
        <f t="shared" ca="1" si="167"/>
        <v>245219149965.06689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245219149965.06689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1021746458.1877787</v>
      </c>
      <c r="L3540" s="444">
        <f t="shared" ca="1" si="167"/>
        <v>246240896423.25467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246240896423.25467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1026003735.0968944</v>
      </c>
      <c r="L3541" s="444">
        <f t="shared" ca="1" si="167"/>
        <v>247266900158.35156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247266900158.35156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1030278750.6597981</v>
      </c>
      <c r="L3542" s="444">
        <f t="shared" ca="1" si="167"/>
        <v>248297178909.01135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248297178909.01135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1034571578.7875472</v>
      </c>
      <c r="L3543" s="444">
        <f t="shared" ca="1" si="167"/>
        <v>249331750487.79889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249331750487.79889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1038882293.699162</v>
      </c>
      <c r="L3544" s="444">
        <f t="shared" ca="1" si="167"/>
        <v>250370632781.49805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250370632781.49805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1043210969.9229085</v>
      </c>
      <c r="L3545" s="444">
        <f t="shared" ca="1" si="167"/>
        <v>251413843751.42096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251413843751.42096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1047557682.2975873</v>
      </c>
      <c r="L3546" s="444">
        <f t="shared" ca="1" si="167"/>
        <v>252461401433.71854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252461401433.71854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1051922505.9738272</v>
      </c>
      <c r="L3547" s="444">
        <f t="shared" ca="1" si="167"/>
        <v>253513323939.69235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253513323939.69235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1056305516.4153848</v>
      </c>
      <c r="L3548" s="444">
        <f t="shared" ca="1" si="167"/>
        <v>254569629456.10773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254569629456.10773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1060706789.4004488</v>
      </c>
      <c r="L3549" s="444">
        <f t="shared" ca="1" si="167"/>
        <v>255630336245.50818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255630336245.50818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1065126401.0229508</v>
      </c>
      <c r="L3550" s="444">
        <f t="shared" ca="1" si="167"/>
        <v>256695462646.53113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256695462646.53113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1069564427.6938796</v>
      </c>
      <c r="L3551" s="444">
        <f t="shared" ca="1" si="167"/>
        <v>257765027074.22501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257765027074.22501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1074020946.1426041</v>
      </c>
      <c r="L3552" s="444">
        <f t="shared" ca="1" si="167"/>
        <v>258839048020.36761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258839048020.36761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1078496033.4181983</v>
      </c>
      <c r="L3553" s="444">
        <f t="shared" ca="1" si="167"/>
        <v>259917544053.78583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259917544053.78583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1082989766.8907743</v>
      </c>
      <c r="L3554" s="444">
        <f t="shared" ca="1" si="167"/>
        <v>261000533820.67661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261000533820.67661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1087502224.2528191</v>
      </c>
      <c r="L3555" s="444">
        <f t="shared" ca="1" si="167"/>
        <v>262088036044.92941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262088036044.92941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1092033483.5205393</v>
      </c>
      <c r="L3556" s="444">
        <f t="shared" ca="1" si="167"/>
        <v>263180069528.44995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263180069528.44995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1096583623.0352082</v>
      </c>
      <c r="L3557" s="444">
        <f t="shared" ca="1" si="167"/>
        <v>264276653151.48517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264276653151.48517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1101152721.4645216</v>
      </c>
      <c r="L3558" s="444">
        <f t="shared" ca="1" si="167"/>
        <v>265377805872.94968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265377805872.94968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1105740857.803957</v>
      </c>
      <c r="L3559" s="444">
        <f t="shared" ca="1" si="167"/>
        <v>266483546730.75363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266483546730.75363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1110348111.3781402</v>
      </c>
      <c r="L3560" s="444">
        <f t="shared" ca="1" si="167"/>
        <v>267593894842.13177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267593894842.13177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1114974561.8422158</v>
      </c>
      <c r="L3561" s="444">
        <f t="shared" ca="1" si="167"/>
        <v>268708869403.974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268708869403.974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1119620289.1832249</v>
      </c>
      <c r="L3562" s="444">
        <f t="shared" ca="1" si="167"/>
        <v>269828489693.15723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269828489693.15723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1124285373.7214885</v>
      </c>
      <c r="L3563" s="444">
        <f t="shared" ca="1" si="167"/>
        <v>270952775066.87872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270952775066.87872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1128969896.1119947</v>
      </c>
      <c r="L3564" s="444">
        <f t="shared" ca="1" si="167"/>
        <v>272081744962.99072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272081744962.99072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1133673937.3457947</v>
      </c>
      <c r="L3565" s="444">
        <f t="shared" ca="1" si="167"/>
        <v>273215418900.33652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273215418900.33652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1138397578.7514021</v>
      </c>
      <c r="L3566" s="444">
        <f t="shared" ca="1" si="167"/>
        <v>274353816479.08792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274353816479.08792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1143140901.9961996</v>
      </c>
      <c r="L3567" s="444">
        <f t="shared" ca="1" si="167"/>
        <v>275496957381.08411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275496957381.08411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1147903989.0878503</v>
      </c>
      <c r="L3568" s="444">
        <f t="shared" ca="1" si="167"/>
        <v>276644861370.17194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276644861370.17194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1152686922.3757164</v>
      </c>
      <c r="L3569" s="444">
        <f t="shared" ca="1" si="167"/>
        <v>277797548292.54767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277797548292.54767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1157489784.5522819</v>
      </c>
      <c r="L3570" s="444">
        <f t="shared" ca="1" si="167"/>
        <v>278955038077.09998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278955038077.09998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1162312658.6545832</v>
      </c>
      <c r="L3571" s="444">
        <f t="shared" ca="1" si="167"/>
        <v>280117350735.75458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280117350735.75458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1167155628.065644</v>
      </c>
      <c r="L3572" s="444">
        <f t="shared" ca="1" si="167"/>
        <v>281284506363.82025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281284506363.82025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1172018776.5159178</v>
      </c>
      <c r="L3573" s="444">
        <f t="shared" ca="1" si="167"/>
        <v>282456525140.33618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282456525140.33618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1176902188.084734</v>
      </c>
      <c r="L3574" s="444">
        <f t="shared" ca="1" si="167"/>
        <v>283633427328.4209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283633427328.4209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1181805947.2017536</v>
      </c>
      <c r="L3575" s="444">
        <f t="shared" ca="1" si="167"/>
        <v>284815233275.62268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284815233275.62268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1186730138.6484277</v>
      </c>
      <c r="L3576" s="444">
        <f t="shared" ca="1" si="167"/>
        <v>286001963414.27112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286001963414.27112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1191674847.559463</v>
      </c>
      <c r="L3577" s="444">
        <f t="shared" ca="1" si="167"/>
        <v>287193638261.83057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287193638261.83057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1196640159.424294</v>
      </c>
      <c r="L3578" s="444">
        <f t="shared" ref="L3578:L3832" ca="1" si="172">I3578-J3578+K3578</f>
        <v>288390278421.25488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288390278421.25488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1201626160.088562</v>
      </c>
      <c r="L3579" s="444">
        <f t="shared" ca="1" si="172"/>
        <v>289591904581.34344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289591904581.34344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1206632935.7555976</v>
      </c>
      <c r="L3580" s="444">
        <f t="shared" ca="1" si="172"/>
        <v>290798537517.09906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290798537517.09906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1211660572.9879127</v>
      </c>
      <c r="L3581" s="444">
        <f t="shared" ca="1" si="172"/>
        <v>292010198090.08698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292010198090.08698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1216709158.7086957</v>
      </c>
      <c r="L3582" s="444">
        <f t="shared" ca="1" si="172"/>
        <v>293226907248.79565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293226907248.79565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1221778780.2033153</v>
      </c>
      <c r="L3583" s="444">
        <f t="shared" ca="1" si="172"/>
        <v>294448686028.99896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294448686028.99896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1226869525.1208291</v>
      </c>
      <c r="L3584" s="444">
        <f t="shared" ca="1" si="172"/>
        <v>295675555554.11981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295675555554.11981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1231981481.4754992</v>
      </c>
      <c r="L3585" s="444">
        <f t="shared" ca="1" si="172"/>
        <v>296907537035.59534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296907537035.59534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1237114737.648314</v>
      </c>
      <c r="L3586" s="444">
        <f t="shared" ca="1" si="172"/>
        <v>298144651773.24365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298144651773.24365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1242269382.3885152</v>
      </c>
      <c r="L3587" s="444">
        <f t="shared" ca="1" si="172"/>
        <v>299386921155.63214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299386921155.63214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1247445504.8151338</v>
      </c>
      <c r="L3588" s="444">
        <f t="shared" ca="1" si="172"/>
        <v>300634366660.44727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300634366660.44727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1252643194.4185302</v>
      </c>
      <c r="L3589" s="444">
        <f t="shared" ca="1" si="172"/>
        <v>301887009854.86578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301887009854.86578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1257862541.0619407</v>
      </c>
      <c r="L3590" s="444">
        <f t="shared" ca="1" si="172"/>
        <v>303144872395.92773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303144872395.92773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1263103634.9830322</v>
      </c>
      <c r="L3591" s="444">
        <f t="shared" ca="1" si="172"/>
        <v>304407976030.91077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304407976030.91077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1268366566.7954614</v>
      </c>
      <c r="L3592" s="444">
        <f t="shared" ca="1" si="172"/>
        <v>305676342597.70624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305676342597.70624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1273651427.4904428</v>
      </c>
      <c r="L3593" s="444">
        <f t="shared" ca="1" si="172"/>
        <v>306949994025.19666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306949994025.19666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1278958308.4383194</v>
      </c>
      <c r="L3594" s="444">
        <f t="shared" ca="1" si="172"/>
        <v>308228952333.63495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308228952333.63495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1284287301.3901455</v>
      </c>
      <c r="L3595" s="444">
        <f t="shared" ca="1" si="172"/>
        <v>309513239635.02509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309513239635.02509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1289638498.4792712</v>
      </c>
      <c r="L3596" s="444">
        <f t="shared" ca="1" si="172"/>
        <v>310802878133.50433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310802878133.50433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1295011992.2229347</v>
      </c>
      <c r="L3597" s="444">
        <f t="shared" ca="1" si="172"/>
        <v>312097890125.72729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312097890125.72729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1300407875.5238638</v>
      </c>
      <c r="L3598" s="444">
        <f t="shared" ca="1" si="172"/>
        <v>313398298001.25116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313398298001.25116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1305826241.6718798</v>
      </c>
      <c r="L3599" s="444">
        <f t="shared" ca="1" si="172"/>
        <v>314704124242.92303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314704124242.92303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1311267184.3455126</v>
      </c>
      <c r="L3600" s="444">
        <f t="shared" ca="1" si="172"/>
        <v>316015391427.26855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316015391427.26855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1316730797.6136189</v>
      </c>
      <c r="L3601" s="444">
        <f t="shared" ca="1" si="172"/>
        <v>317332122224.8822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317332122224.8822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1322217175.9370091</v>
      </c>
      <c r="L3602" s="444">
        <f t="shared" ca="1" si="172"/>
        <v>318654339400.81921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318654339400.81921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1327726414.1700799</v>
      </c>
      <c r="L3603" s="444">
        <f t="shared" ca="1" si="172"/>
        <v>319982065814.98932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319982065814.98932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1333258607.5624554</v>
      </c>
      <c r="L3604" s="444">
        <f t="shared" ca="1" si="172"/>
        <v>321315324422.55176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321315324422.55176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1338813851.7606323</v>
      </c>
      <c r="L3605" s="444">
        <f t="shared" ca="1" si="172"/>
        <v>322654138274.31238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322654138274.31238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1344392242.8096349</v>
      </c>
      <c r="L3606" s="444">
        <f t="shared" ca="1" si="172"/>
        <v>323998530517.12201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323998530517.12201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1349993877.154675</v>
      </c>
      <c r="L3607" s="444">
        <f t="shared" ca="1" si="172"/>
        <v>325348524394.27667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325348524394.27667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1355618851.6428194</v>
      </c>
      <c r="L3608" s="444">
        <f t="shared" ca="1" si="172"/>
        <v>326704143245.91949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326704143245.91949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1361267263.5246646</v>
      </c>
      <c r="L3609" s="444">
        <f t="shared" ca="1" si="172"/>
        <v>328065410509.44415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328065410509.44415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1366939210.4560173</v>
      </c>
      <c r="L3610" s="444">
        <f t="shared" ca="1" si="172"/>
        <v>329432349719.90015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329432349719.90015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1372634790.499584</v>
      </c>
      <c r="L3611" s="444">
        <f t="shared" ca="1" si="172"/>
        <v>330804984510.39972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330804984510.39972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1378354102.1266656</v>
      </c>
      <c r="L3612" s="444">
        <f t="shared" ca="1" si="172"/>
        <v>332183338612.52637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332183338612.52637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1384097244.2188599</v>
      </c>
      <c r="L3613" s="444">
        <f t="shared" ca="1" si="172"/>
        <v>333567435856.74524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333567435856.74524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1389864316.0697718</v>
      </c>
      <c r="L3614" s="444">
        <f t="shared" ca="1" si="172"/>
        <v>334957300172.815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334957300172.815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1395655417.3867292</v>
      </c>
      <c r="L3615" s="444">
        <f t="shared" ca="1" si="172"/>
        <v>336352955590.20172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336352955590.20172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1401470648.2925072</v>
      </c>
      <c r="L3616" s="444">
        <f t="shared" ca="1" si="172"/>
        <v>337754426238.4942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337754426238.4942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1407310109.3270593</v>
      </c>
      <c r="L3617" s="444">
        <f t="shared" ca="1" si="172"/>
        <v>339161736347.82129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339161736347.82129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1413173901.4492555</v>
      </c>
      <c r="L3618" s="444">
        <f t="shared" ca="1" si="172"/>
        <v>340574910249.27057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340574910249.27057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1419062126.0386274</v>
      </c>
      <c r="L3619" s="444">
        <f t="shared" ca="1" si="172"/>
        <v>341993972375.3092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341993972375.3092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1424974884.8971217</v>
      </c>
      <c r="L3620" s="444">
        <f t="shared" ca="1" si="172"/>
        <v>343418947260.2063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343418947260.2063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1430912280.2508595</v>
      </c>
      <c r="L3621" s="444">
        <f t="shared" ca="1" si="172"/>
        <v>344849859540.45715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344849859540.45715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1436874414.7519047</v>
      </c>
      <c r="L3622" s="444">
        <f t="shared" ca="1" si="172"/>
        <v>346286733955.20905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346286733955.20905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1442861391.4800377</v>
      </c>
      <c r="L3623" s="444">
        <f t="shared" ca="1" si="172"/>
        <v>347729595346.68909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347729595346.68909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1448873313.9445379</v>
      </c>
      <c r="L3624" s="444">
        <f t="shared" ca="1" si="172"/>
        <v>349178468660.63361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349178468660.63361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1454910286.0859733</v>
      </c>
      <c r="L3625" s="444">
        <f t="shared" ca="1" si="172"/>
        <v>350633378946.7196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350633378946.7196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1460972412.2779984</v>
      </c>
      <c r="L3626" s="444">
        <f t="shared" ca="1" si="172"/>
        <v>352094351358.99762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352094351358.99762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1467059797.3291566</v>
      </c>
      <c r="L3627" s="444">
        <f t="shared" ca="1" si="172"/>
        <v>353561411156.32678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353561411156.32678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1473172546.484695</v>
      </c>
      <c r="L3628" s="444">
        <f t="shared" ca="1" si="172"/>
        <v>355034583702.81146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355034583702.81146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1479310765.428381</v>
      </c>
      <c r="L3629" s="444">
        <f t="shared" ca="1" si="172"/>
        <v>356513894468.23987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356513894468.23987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1485474560.2843328</v>
      </c>
      <c r="L3630" s="444">
        <f t="shared" ca="1" si="172"/>
        <v>357999369028.52423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357999369028.52423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1491664037.6188509</v>
      </c>
      <c r="L3631" s="444">
        <f t="shared" ca="1" si="172"/>
        <v>359491033066.14307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359491033066.14307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1497879304.4422626</v>
      </c>
      <c r="L3632" s="444">
        <f t="shared" ca="1" si="172"/>
        <v>360988912370.58533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360988912370.58533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1504120468.2107723</v>
      </c>
      <c r="L3633" s="444">
        <f t="shared" ca="1" si="172"/>
        <v>362493032838.79608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362493032838.79608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1510387636.8283169</v>
      </c>
      <c r="L3634" s="444">
        <f t="shared" ca="1" si="172"/>
        <v>364003420475.62439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364003420475.62439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1516680918.6484349</v>
      </c>
      <c r="L3635" s="444">
        <f t="shared" ca="1" si="172"/>
        <v>365520101394.27283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365520101394.27283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1523000422.4761367</v>
      </c>
      <c r="L3636" s="444">
        <f t="shared" ca="1" si="172"/>
        <v>367043101816.74896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367043101816.74896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1529346257.5697873</v>
      </c>
      <c r="L3637" s="444">
        <f t="shared" ca="1" si="172"/>
        <v>368572448074.31873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368572448074.31873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1535718533.6429946</v>
      </c>
      <c r="L3638" s="444">
        <f t="shared" ca="1" si="172"/>
        <v>370108166607.96173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370108166607.96173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1542117360.8665073</v>
      </c>
      <c r="L3639" s="444">
        <f t="shared" ca="1" si="172"/>
        <v>371650283968.82825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371650283968.82825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1548542849.8701177</v>
      </c>
      <c r="L3640" s="444">
        <f t="shared" ca="1" si="172"/>
        <v>373198826818.69836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373198826818.69836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1554995111.7445765</v>
      </c>
      <c r="L3641" s="444">
        <f t="shared" ca="1" si="172"/>
        <v>374753821930.44293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374753821930.44293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1561474258.0435121</v>
      </c>
      <c r="L3642" s="444">
        <f t="shared" ca="1" si="172"/>
        <v>376315296188.48645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376315296188.48645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1567980400.7853601</v>
      </c>
      <c r="L3643" s="444">
        <f t="shared" ca="1" si="172"/>
        <v>377883276589.27179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377883276589.27179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1574513652.4552991</v>
      </c>
      <c r="L3644" s="444">
        <f t="shared" ca="1" si="172"/>
        <v>379457790241.72711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379457790241.72711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1581074126.0071962</v>
      </c>
      <c r="L3645" s="444">
        <f t="shared" ca="1" si="172"/>
        <v>381038864367.73431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381038864367.73431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1587661934.8655596</v>
      </c>
      <c r="L3646" s="444">
        <f t="shared" ca="1" si="172"/>
        <v>382626526302.59985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382626526302.59985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1594277192.9274993</v>
      </c>
      <c r="L3647" s="444">
        <f t="shared" ca="1" si="172"/>
        <v>384220803495.52734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384220803495.52734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1600920014.5646973</v>
      </c>
      <c r="L3648" s="444">
        <f t="shared" ca="1" si="172"/>
        <v>385821723510.09204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385821723510.09204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1607590514.6253834</v>
      </c>
      <c r="L3649" s="444">
        <f t="shared" ca="1" si="172"/>
        <v>387429314024.71741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387429314024.71741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1614288808.4363225</v>
      </c>
      <c r="L3650" s="444">
        <f t="shared" ca="1" si="172"/>
        <v>389043602833.15375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389043602833.15375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1621015011.8048072</v>
      </c>
      <c r="L3651" s="444">
        <f t="shared" ca="1" si="172"/>
        <v>390664617844.95856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390664617844.95856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1627769241.0206606</v>
      </c>
      <c r="L3652" s="444">
        <f t="shared" ca="1" si="172"/>
        <v>392292387085.97925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392292387085.97925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1634551612.8582468</v>
      </c>
      <c r="L3653" s="444">
        <f t="shared" ca="1" si="172"/>
        <v>393926938698.83752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393926938698.83752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1641362244.5784898</v>
      </c>
      <c r="L3654" s="444">
        <f t="shared" ca="1" si="172"/>
        <v>395568300943.41602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395568300943.41602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1648201253.9309001</v>
      </c>
      <c r="L3655" s="444">
        <f t="shared" ca="1" si="172"/>
        <v>397216502197.34692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397216502197.34692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1655068759.1556122</v>
      </c>
      <c r="L3656" s="444">
        <f t="shared" ca="1" si="172"/>
        <v>398871570956.50256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398871570956.50256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1661964878.9854274</v>
      </c>
      <c r="L3657" s="444">
        <f t="shared" ca="1" si="172"/>
        <v>400533535835.48798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400533535835.48798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1668889732.6478665</v>
      </c>
      <c r="L3658" s="444">
        <f t="shared" ca="1" si="172"/>
        <v>402202425568.13586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402202425568.13586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1675843439.8672328</v>
      </c>
      <c r="L3659" s="444">
        <f t="shared" ca="1" si="172"/>
        <v>403878269008.00311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403878269008.00311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1682826120.8666797</v>
      </c>
      <c r="L3660" s="444">
        <f t="shared" ca="1" si="172"/>
        <v>405561095128.86981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405561095128.86981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1689837896.3702908</v>
      </c>
      <c r="L3661" s="444">
        <f t="shared" ca="1" si="172"/>
        <v>407250933025.24011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407250933025.24011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1696878887.6051672</v>
      </c>
      <c r="L3662" s="444">
        <f t="shared" ca="1" si="172"/>
        <v>408947811912.84528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408947811912.84528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1703949216.3035219</v>
      </c>
      <c r="L3663" s="444">
        <f t="shared" ca="1" si="172"/>
        <v>410651761129.1488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410651761129.1488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1711049004.7047868</v>
      </c>
      <c r="L3664" s="444">
        <f t="shared" ca="1" si="172"/>
        <v>412362810133.85358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412362810133.85358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1718178375.5577233</v>
      </c>
      <c r="L3665" s="444">
        <f t="shared" ca="1" si="172"/>
        <v>414080988509.41132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414080988509.41132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1725337452.1225471</v>
      </c>
      <c r="L3666" s="444">
        <f t="shared" ca="1" si="172"/>
        <v>415806325961.53387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415806325961.53387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1732526358.1730578</v>
      </c>
      <c r="L3667" s="444">
        <f t="shared" ca="1" si="172"/>
        <v>417538852319.70691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417538852319.70691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1739745217.9987788</v>
      </c>
      <c r="L3668" s="444">
        <f t="shared" ca="1" si="172"/>
        <v>419278597537.70569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419278597537.70569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1746994156.4071071</v>
      </c>
      <c r="L3669" s="444">
        <f t="shared" ca="1" si="172"/>
        <v>421025591694.11279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421025591694.11279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1754273298.7254698</v>
      </c>
      <c r="L3670" s="444">
        <f t="shared" ca="1" si="172"/>
        <v>422779864992.83826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422779864992.83826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1761582770.8034928</v>
      </c>
      <c r="L3671" s="444">
        <f t="shared" ca="1" si="172"/>
        <v>424541447763.64172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424541447763.64172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1768922699.0151739</v>
      </c>
      <c r="L3672" s="444">
        <f t="shared" ca="1" si="172"/>
        <v>426310370462.65692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426310370462.65692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1776293210.2610705</v>
      </c>
      <c r="L3673" s="444">
        <f t="shared" ca="1" si="172"/>
        <v>428086663672.91797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428086663672.91797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1783694431.9704914</v>
      </c>
      <c r="L3674" s="444">
        <f t="shared" ca="1" si="172"/>
        <v>429870358104.88849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429870358104.88849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1791126492.1037018</v>
      </c>
      <c r="L3675" s="444">
        <f t="shared" ca="1" si="172"/>
        <v>431661484596.99219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431661484596.99219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1798589519.154134</v>
      </c>
      <c r="L3676" s="444">
        <f t="shared" ca="1" si="172"/>
        <v>433460074116.1463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433460074116.1463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1806083642.1506097</v>
      </c>
      <c r="L3677" s="444">
        <f t="shared" ca="1" si="172"/>
        <v>435266157758.29694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435266157758.29694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1813608990.6595705</v>
      </c>
      <c r="L3678" s="444">
        <f t="shared" ca="1" si="172"/>
        <v>437079766748.95648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437079766748.95648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1821165694.7873185</v>
      </c>
      <c r="L3679" s="444">
        <f t="shared" ca="1" si="172"/>
        <v>438900932443.74377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438900932443.74377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1828753885.1822658</v>
      </c>
      <c r="L3680" s="444">
        <f t="shared" ca="1" si="172"/>
        <v>440729686328.92603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440729686328.92603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1836373693.0371916</v>
      </c>
      <c r="L3681" s="444">
        <f t="shared" ca="1" si="172"/>
        <v>442566060021.9632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442566060021.9632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1844025250.0915136</v>
      </c>
      <c r="L3682" s="444">
        <f t="shared" ca="1" si="172"/>
        <v>444410085272.05469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444410085272.05469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1851708688.6335609</v>
      </c>
      <c r="L3683" s="444">
        <f t="shared" ca="1" si="172"/>
        <v>446261793960.68823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446261793960.68823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1859424141.5028677</v>
      </c>
      <c r="L3684" s="444">
        <f t="shared" ca="1" si="172"/>
        <v>448121218102.1911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448121218102.1911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1867171742.0924628</v>
      </c>
      <c r="L3685" s="444">
        <f t="shared" ca="1" si="172"/>
        <v>449988389844.28357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449988389844.28357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1874951624.3511815</v>
      </c>
      <c r="L3686" s="444">
        <f t="shared" ca="1" si="172"/>
        <v>451863341468.63477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451863341468.63477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1882763922.7859778</v>
      </c>
      <c r="L3687" s="444">
        <f t="shared" ca="1" si="172"/>
        <v>453746105391.42072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453746105391.42072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1890608772.4642529</v>
      </c>
      <c r="L3688" s="444">
        <f t="shared" ca="1" si="172"/>
        <v>455636714163.88495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455636714163.88495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1898486309.016187</v>
      </c>
      <c r="L3689" s="444">
        <f t="shared" ca="1" si="172"/>
        <v>457535200472.90112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457535200472.90112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1906396668.6370878</v>
      </c>
      <c r="L3690" s="444">
        <f t="shared" ca="1" si="172"/>
        <v>459441597141.53821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459441597141.53821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1914339988.0897422</v>
      </c>
      <c r="L3691" s="444">
        <f t="shared" ca="1" si="172"/>
        <v>461355937129.62793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461355937129.62793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1922316404.7067828</v>
      </c>
      <c r="L3692" s="444">
        <f t="shared" ca="1" si="172"/>
        <v>463278253534.33472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463278253534.33472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1930326056.3930614</v>
      </c>
      <c r="L3693" s="444">
        <f t="shared" ca="1" si="172"/>
        <v>465208579590.72778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465208579590.72778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1938369081.6280324</v>
      </c>
      <c r="L3694" s="444">
        <f t="shared" ca="1" si="172"/>
        <v>467146948672.35583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467146948672.35583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1946445619.4681492</v>
      </c>
      <c r="L3695" s="444">
        <f t="shared" ca="1" si="172"/>
        <v>469093394291.82397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469093394291.82397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1954555809.5492668</v>
      </c>
      <c r="L3696" s="444">
        <f t="shared" ca="1" si="172"/>
        <v>471047950101.37323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471047950101.37323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1962699792.0890551</v>
      </c>
      <c r="L3697" s="444">
        <f t="shared" ca="1" si="172"/>
        <v>473010649893.46228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473010649893.46228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1970877707.8894262</v>
      </c>
      <c r="L3698" s="444">
        <f t="shared" ca="1" si="172"/>
        <v>474981527601.35168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474981527601.35168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1979089698.3389652</v>
      </c>
      <c r="L3699" s="444">
        <f t="shared" ca="1" si="172"/>
        <v>476960617299.69067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476960617299.69067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1987335905.4153779</v>
      </c>
      <c r="L3700" s="444">
        <f t="shared" ca="1" si="172"/>
        <v>478947953205.10608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478947953205.10608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1995616471.687942</v>
      </c>
      <c r="L3701" s="444">
        <f t="shared" ca="1" si="172"/>
        <v>480943569676.79401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480943569676.79401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2003931540.3199749</v>
      </c>
      <c r="L3702" s="444">
        <f t="shared" ca="1" si="172"/>
        <v>482947501217.11395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482947501217.11395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2012281255.0713084</v>
      </c>
      <c r="L3703" s="444">
        <f t="shared" ca="1" si="172"/>
        <v>484959782472.18524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484959782472.18524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2020665760.3007717</v>
      </c>
      <c r="L3704" s="444">
        <f t="shared" ca="1" si="172"/>
        <v>486980448232.48602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486980448232.48602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2029085200.9686918</v>
      </c>
      <c r="L3705" s="444">
        <f t="shared" ca="1" si="172"/>
        <v>489009533433.45471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489009533433.45471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2037539722.6393945</v>
      </c>
      <c r="L3706" s="444">
        <f t="shared" ca="1" si="172"/>
        <v>491047073156.09412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491047073156.09412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2046029471.4837255</v>
      </c>
      <c r="L3707" s="444">
        <f t="shared" ca="1" si="172"/>
        <v>493093102627.57782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493093102627.57782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2054554594.2815742</v>
      </c>
      <c r="L3708" s="444">
        <f t="shared" ca="1" si="172"/>
        <v>495147657221.85938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495147657221.85938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2063115238.4244139</v>
      </c>
      <c r="L3709" s="444">
        <f t="shared" ca="1" si="172"/>
        <v>497210772460.28381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497210772460.28381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2071711551.9178493</v>
      </c>
      <c r="L3710" s="444">
        <f t="shared" ca="1" si="172"/>
        <v>499282484012.20166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499282484012.20166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2080343683.3841739</v>
      </c>
      <c r="L3711" s="444">
        <f t="shared" ca="1" si="172"/>
        <v>501362827695.58582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501362827695.58582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2089011782.0649412</v>
      </c>
      <c r="L3712" s="444">
        <f t="shared" ca="1" si="172"/>
        <v>503451839477.65076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503451839477.65076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2097715997.8235447</v>
      </c>
      <c r="L3713" s="444">
        <f t="shared" ca="1" si="172"/>
        <v>505549555475.4743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505549555475.4743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2106456481.1478095</v>
      </c>
      <c r="L3714" s="444">
        <f t="shared" ca="1" si="172"/>
        <v>507656011956.62213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507656011956.62213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2115233383.1525922</v>
      </c>
      <c r="L3715" s="444">
        <f t="shared" ca="1" si="172"/>
        <v>509771245339.77472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509771245339.77472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2124046855.5823948</v>
      </c>
      <c r="L3716" s="444">
        <f t="shared" ca="1" si="172"/>
        <v>511895292195.35712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511895292195.35712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2132897050.8139882</v>
      </c>
      <c r="L3717" s="444">
        <f t="shared" ca="1" si="172"/>
        <v>514028189246.17108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514028189246.17108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2141784121.8590462</v>
      </c>
      <c r="L3718" s="444">
        <f t="shared" ca="1" si="172"/>
        <v>516169973368.03015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516169973368.03015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2150708222.3667922</v>
      </c>
      <c r="L3719" s="444">
        <f t="shared" ca="1" si="172"/>
        <v>518320681590.39697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518320681590.39697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2159669506.6266537</v>
      </c>
      <c r="L3720" s="444">
        <f t="shared" ca="1" si="172"/>
        <v>520480351097.02362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520480351097.02362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2168668129.5709314</v>
      </c>
      <c r="L3721" s="444">
        <f t="shared" ca="1" si="172"/>
        <v>522649019226.59454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522649019226.59454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2177704246.7774768</v>
      </c>
      <c r="L3722" s="444">
        <f t="shared" ca="1" si="172"/>
        <v>524826723473.37201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524826723473.37201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2186778014.4723835</v>
      </c>
      <c r="L3723" s="444">
        <f t="shared" ca="1" si="172"/>
        <v>527013501487.84442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527013501487.84442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2195889589.5326848</v>
      </c>
      <c r="L3724" s="444">
        <f t="shared" ca="1" si="172"/>
        <v>529209391077.37714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529209391077.37714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2205039129.4890714</v>
      </c>
      <c r="L3725" s="444">
        <f t="shared" ca="1" si="172"/>
        <v>531414430206.86621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531414430206.86621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2214226792.5286093</v>
      </c>
      <c r="L3726" s="444">
        <f t="shared" ca="1" si="172"/>
        <v>533628656999.39484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533628656999.39484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2223452737.4974785</v>
      </c>
      <c r="L3727" s="444">
        <f t="shared" ca="1" si="172"/>
        <v>535852109736.89233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535852109736.89233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2232717123.9037185</v>
      </c>
      <c r="L3728" s="444">
        <f t="shared" ca="1" si="172"/>
        <v>538084826860.79608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538084826860.79608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2242020111.9199839</v>
      </c>
      <c r="L3729" s="444">
        <f t="shared" ca="1" si="172"/>
        <v>540326846972.71606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540326846972.71606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2251361862.3863168</v>
      </c>
      <c r="L3730" s="444">
        <f t="shared" ca="1" si="172"/>
        <v>542578208835.10236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542578208835.10236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2260742536.8129263</v>
      </c>
      <c r="L3731" s="444">
        <f t="shared" ca="1" si="172"/>
        <v>544838951371.91528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544838951371.91528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2270162297.3829803</v>
      </c>
      <c r="L3732" s="444">
        <f t="shared" ca="1" si="172"/>
        <v>547109113669.29828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547109113669.29828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2279621306.9554095</v>
      </c>
      <c r="L3733" s="444">
        <f t="shared" ca="1" si="172"/>
        <v>549388734976.25366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549388734976.25366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2289119729.0677238</v>
      </c>
      <c r="L3734" s="444">
        <f t="shared" ca="1" si="172"/>
        <v>551677854705.32141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551677854705.32141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2298657727.938839</v>
      </c>
      <c r="L3735" s="444">
        <f t="shared" ca="1" si="172"/>
        <v>553976512433.26025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553976512433.26025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2308235468.4719176</v>
      </c>
      <c r="L3736" s="444">
        <f t="shared" ca="1" si="172"/>
        <v>556284747901.73218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556284747901.73218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2317853116.2572174</v>
      </c>
      <c r="L3737" s="444">
        <f t="shared" ca="1" si="172"/>
        <v>558602601017.98938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558602601017.98938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2327510837.5749559</v>
      </c>
      <c r="L3738" s="444">
        <f t="shared" ca="1" si="172"/>
        <v>560930111855.56433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560930111855.56433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2337208799.3981848</v>
      </c>
      <c r="L3739" s="444">
        <f t="shared" ca="1" si="172"/>
        <v>563267320654.96252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563267320654.96252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2346947169.3956771</v>
      </c>
      <c r="L3740" s="444">
        <f t="shared" ca="1" si="172"/>
        <v>565614267824.35815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565614267824.35815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2356726115.9348254</v>
      </c>
      <c r="L3741" s="444">
        <f t="shared" ca="1" si="172"/>
        <v>567970993940.29297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567970993940.29297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2366545808.0845542</v>
      </c>
      <c r="L3742" s="444">
        <f t="shared" ca="1" si="172"/>
        <v>570337539748.37756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570337539748.37756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2376406415.6182399</v>
      </c>
      <c r="L3743" s="444">
        <f t="shared" ca="1" si="172"/>
        <v>572713946163.99585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572713946163.99585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2386308109.0166492</v>
      </c>
      <c r="L3744" s="444">
        <f t="shared" ca="1" si="172"/>
        <v>575100254273.01245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575100254273.01245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2396251059.4708853</v>
      </c>
      <c r="L3745" s="444">
        <f t="shared" ca="1" si="172"/>
        <v>577496505332.48328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577496505332.48328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2406235438.8853469</v>
      </c>
      <c r="L3746" s="444">
        <f t="shared" ca="1" si="172"/>
        <v>579902740771.36865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579902740771.36865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2416261419.8807025</v>
      </c>
      <c r="L3747" s="444">
        <f t="shared" ca="1" si="172"/>
        <v>582319002191.24939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582319002191.24939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2426329175.7968726</v>
      </c>
      <c r="L3748" s="444">
        <f t="shared" ca="1" si="172"/>
        <v>584745331367.04626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584745331367.04626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2436438880.6960258</v>
      </c>
      <c r="L3749" s="444">
        <f t="shared" ca="1" si="172"/>
        <v>587181770247.74231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587181770247.74231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2446590709.365593</v>
      </c>
      <c r="L3750" s="444">
        <f t="shared" ca="1" si="172"/>
        <v>589628360957.10791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589628360957.10791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2456784837.3212829</v>
      </c>
      <c r="L3751" s="444">
        <f t="shared" ca="1" si="172"/>
        <v>592085145794.4292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592085145794.4292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2467021440.8101215</v>
      </c>
      <c r="L3752" s="444">
        <f t="shared" ca="1" si="172"/>
        <v>594552167235.23938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594552167235.23938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2477300696.8134975</v>
      </c>
      <c r="L3753" s="444">
        <f t="shared" ca="1" si="172"/>
        <v>597029467932.05286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597029467932.05286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2487622783.05022</v>
      </c>
      <c r="L3754" s="444">
        <f t="shared" ca="1" si="172"/>
        <v>599517090715.10303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599517090715.10303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2497987877.9795961</v>
      </c>
      <c r="L3755" s="444">
        <f t="shared" ca="1" si="172"/>
        <v>602015078593.08264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602015078593.08264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2508396160.8045111</v>
      </c>
      <c r="L3756" s="444">
        <f t="shared" ca="1" si="172"/>
        <v>604523474753.88721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604523474753.88721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2518847811.4745302</v>
      </c>
      <c r="L3757" s="444">
        <f t="shared" ca="1" si="172"/>
        <v>607042322565.36169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607042322565.36169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2529343010.6890068</v>
      </c>
      <c r="L3758" s="444">
        <f t="shared" ca="1" si="172"/>
        <v>609571665576.05066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609571665576.05066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2539881939.9002109</v>
      </c>
      <c r="L3759" s="444">
        <f t="shared" ca="1" si="172"/>
        <v>612111547515.95093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612111547515.95093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2550464781.316462</v>
      </c>
      <c r="L3760" s="444">
        <f t="shared" ca="1" si="172"/>
        <v>614662012297.26733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614662012297.26733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2561091717.9052806</v>
      </c>
      <c r="L3761" s="444">
        <f t="shared" ca="1" si="172"/>
        <v>617223104015.17261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617223104015.17261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2571762933.3965526</v>
      </c>
      <c r="L3762" s="444">
        <f t="shared" ca="1" si="172"/>
        <v>619794866948.56921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619794866948.56921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2582478612.2857051</v>
      </c>
      <c r="L3763" s="444">
        <f t="shared" ca="1" si="172"/>
        <v>622377345560.85486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622377345560.85486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2593238939.836895</v>
      </c>
      <c r="L3764" s="444">
        <f t="shared" ca="1" si="172"/>
        <v>624970584500.69177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624970584500.69177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2604044102.0862155</v>
      </c>
      <c r="L3765" s="444">
        <f t="shared" ca="1" si="172"/>
        <v>627574628602.77795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627574628602.77795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2614894285.8449082</v>
      </c>
      <c r="L3766" s="444">
        <f t="shared" ca="1" si="172"/>
        <v>630189522888.6228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630189522888.6228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2625789678.7025948</v>
      </c>
      <c r="L3767" s="444">
        <f t="shared" ca="1" si="172"/>
        <v>632815312567.32544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632815312567.32544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2636730469.0305228</v>
      </c>
      <c r="L3768" s="444">
        <f t="shared" ca="1" si="172"/>
        <v>635452043036.35596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635452043036.35596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2647716845.9848166</v>
      </c>
      <c r="L3769" s="444">
        <f t="shared" ca="1" si="172"/>
        <v>638099759882.34082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638099759882.34082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2658748999.5097532</v>
      </c>
      <c r="L3770" s="444">
        <f t="shared" ca="1" si="172"/>
        <v>640758508881.85059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640758508881.85059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2669827120.3410439</v>
      </c>
      <c r="L3771" s="444">
        <f t="shared" ca="1" si="172"/>
        <v>643428336002.19165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643428336002.19165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2680951400.0091319</v>
      </c>
      <c r="L3772" s="444">
        <f t="shared" ca="1" si="172"/>
        <v>646109287402.20081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646109287402.20081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2692122030.8425035</v>
      </c>
      <c r="L3773" s="444">
        <f t="shared" ca="1" si="172"/>
        <v>648801409433.04333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648801409433.04333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2703339205.971014</v>
      </c>
      <c r="L3774" s="444">
        <f t="shared" ca="1" si="172"/>
        <v>651504748639.0144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651504748639.0144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2714603119.3292265</v>
      </c>
      <c r="L3775" s="444">
        <f t="shared" ca="1" si="172"/>
        <v>654219351758.34363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654219351758.34363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2725913965.6597652</v>
      </c>
      <c r="L3776" s="444">
        <f t="shared" ca="1" si="172"/>
        <v>656945265724.00342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656945265724.00342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2737271940.5166807</v>
      </c>
      <c r="L3777" s="444">
        <f t="shared" ca="1" si="172"/>
        <v>659682537664.52014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659682537664.52014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2748677240.2688341</v>
      </c>
      <c r="L3778" s="444">
        <f t="shared" ca="1" si="172"/>
        <v>662431214904.78894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662431214904.78894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2760130062.1032872</v>
      </c>
      <c r="L3779" s="444">
        <f t="shared" ca="1" si="172"/>
        <v>665191344966.89221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665191344966.89221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2771630604.0287175</v>
      </c>
      <c r="L3780" s="444">
        <f t="shared" ca="1" si="172"/>
        <v>667962975570.9209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667962975570.9209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2783179064.8788371</v>
      </c>
      <c r="L3781" s="444">
        <f t="shared" ca="1" si="172"/>
        <v>670746154635.79968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670746154635.79968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2794775644.3158321</v>
      </c>
      <c r="L3782" s="444">
        <f t="shared" ca="1" si="172"/>
        <v>673540930280.11548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673540930280.11548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2806420542.8338146</v>
      </c>
      <c r="L3783" s="444">
        <f t="shared" ca="1" si="172"/>
        <v>676347350822.94934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676347350822.94934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2818113961.762289</v>
      </c>
      <c r="L3784" s="444">
        <f t="shared" ca="1" si="172"/>
        <v>679165464784.71167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679165464784.71167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2829856103.2696319</v>
      </c>
      <c r="L3785" s="444">
        <f t="shared" ca="1" si="172"/>
        <v>681995320887.98132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681995320887.98132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2841647170.3665886</v>
      </c>
      <c r="L3786" s="444">
        <f t="shared" ca="1" si="172"/>
        <v>684836968058.3479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684836968058.3479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2853487366.9097829</v>
      </c>
      <c r="L3787" s="444">
        <f t="shared" ca="1" si="172"/>
        <v>687690455425.25769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687690455425.25769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2865376897.6052403</v>
      </c>
      <c r="L3788" s="444">
        <f t="shared" ca="1" si="172"/>
        <v>690555832322.86292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690555832322.86292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2877315968.0119286</v>
      </c>
      <c r="L3789" s="444">
        <f t="shared" ca="1" si="172"/>
        <v>693433148290.87488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693433148290.87488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2889304784.5453119</v>
      </c>
      <c r="L3790" s="444">
        <f t="shared" ca="1" si="172"/>
        <v>696322453075.42017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696322453075.42017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2901343554.4809175</v>
      </c>
      <c r="L3791" s="444">
        <f t="shared" ca="1" si="172"/>
        <v>699223796629.90112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699223796629.90112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2913432485.9579215</v>
      </c>
      <c r="L3792" s="444">
        <f t="shared" ca="1" si="172"/>
        <v>702137229115.85901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702137229115.85901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2925571787.9827456</v>
      </c>
      <c r="L3793" s="444">
        <f t="shared" ca="1" si="172"/>
        <v>705062800903.8418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705062800903.8418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2937761670.4326739</v>
      </c>
      <c r="L3794" s="444">
        <f t="shared" ca="1" si="172"/>
        <v>708000562574.27441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708000562574.27441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2950002344.0594769</v>
      </c>
      <c r="L3795" s="444">
        <f t="shared" ca="1" si="172"/>
        <v>710950564918.33386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710950564918.33386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2962294020.4930577</v>
      </c>
      <c r="L3796" s="444">
        <f t="shared" ca="1" si="172"/>
        <v>713912858938.8269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713912858938.8269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2974636912.2451119</v>
      </c>
      <c r="L3797" s="444">
        <f t="shared" ca="1" si="172"/>
        <v>716887495851.07202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716887495851.07202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2987031232.7128</v>
      </c>
      <c r="L3798" s="444">
        <f t="shared" ca="1" si="172"/>
        <v>719874527083.78479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719874527083.78479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2999477196.1824365</v>
      </c>
      <c r="L3799" s="444">
        <f t="shared" ca="1" si="172"/>
        <v>722874004279.96729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722874004279.96729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3011975017.8331971</v>
      </c>
      <c r="L3800" s="444">
        <f t="shared" ca="1" si="172"/>
        <v>725885979297.80054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725885979297.80054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3024524913.7408357</v>
      </c>
      <c r="L3801" s="444">
        <f t="shared" ca="1" si="172"/>
        <v>728910504211.54138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728910504211.54138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3037127100.8814225</v>
      </c>
      <c r="L3802" s="444">
        <f t="shared" ca="1" si="172"/>
        <v>731947631312.42285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731947631312.42285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3049781797.1350951</v>
      </c>
      <c r="L3803" s="444">
        <f t="shared" ca="1" si="172"/>
        <v>734997413109.55798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734997413109.55798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3062489221.289825</v>
      </c>
      <c r="L3804" s="444">
        <f t="shared" ca="1" si="172"/>
        <v>738059902330.84778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738059902330.84778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3075249593.0451989</v>
      </c>
      <c r="L3805" s="444">
        <f t="shared" ca="1" si="172"/>
        <v>741135151923.89294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741135151923.89294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3088063133.0162206</v>
      </c>
      <c r="L3806" s="444">
        <f t="shared" ca="1" si="172"/>
        <v>744223215056.90918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744223215056.90918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3100930062.7371216</v>
      </c>
      <c r="L3807" s="444">
        <f t="shared" ca="1" si="172"/>
        <v>747324145119.64624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747324145119.64624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3113850604.6651926</v>
      </c>
      <c r="L3808" s="444">
        <f t="shared" ca="1" si="172"/>
        <v>750437995724.3114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750437995724.3114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3126824982.1846309</v>
      </c>
      <c r="L3809" s="444">
        <f t="shared" ca="1" si="172"/>
        <v>753564820706.49597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753564820706.49597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3139853419.6103997</v>
      </c>
      <c r="L3810" s="444">
        <f t="shared" ca="1" si="172"/>
        <v>756704674126.10632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756704674126.10632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3152936142.1921096</v>
      </c>
      <c r="L3811" s="444">
        <f t="shared" ca="1" si="172"/>
        <v>759857610268.29846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759857610268.29846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3166073376.1179104</v>
      </c>
      <c r="L3812" s="444">
        <f t="shared" ca="1" si="172"/>
        <v>763023683644.41638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763023683644.41638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3179265348.5184016</v>
      </c>
      <c r="L3813" s="444">
        <f t="shared" ca="1" si="172"/>
        <v>766202948992.93481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766202948992.93481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3192512287.4705615</v>
      </c>
      <c r="L3814" s="444">
        <f t="shared" ca="1" si="172"/>
        <v>769395461280.4054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769395461280.4054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3205814422.001689</v>
      </c>
      <c r="L3815" s="444">
        <f t="shared" ca="1" si="172"/>
        <v>772601275702.4071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772601275702.4071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3219171982.0933628</v>
      </c>
      <c r="L3816" s="444">
        <f t="shared" ca="1" si="172"/>
        <v>775820447684.50049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775820447684.50049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3232585198.6854186</v>
      </c>
      <c r="L3817" s="444">
        <f t="shared" ca="1" si="172"/>
        <v>779053032883.18591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779053032883.18591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3246054303.6799412</v>
      </c>
      <c r="L3818" s="444">
        <f t="shared" ca="1" si="172"/>
        <v>782299087186.86584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782299087186.86584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3259579529.9452744</v>
      </c>
      <c r="L3819" s="444">
        <f t="shared" ca="1" si="172"/>
        <v>785558666716.81116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785558666716.81116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3273161111.3200464</v>
      </c>
      <c r="L3820" s="444">
        <f t="shared" ca="1" si="172"/>
        <v>788831827828.13123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788831827828.13123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3286799282.6172132</v>
      </c>
      <c r="L3821" s="444">
        <f t="shared" ca="1" si="172"/>
        <v>792118627110.74841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792118627110.74841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3300494279.6281185</v>
      </c>
      <c r="L3822" s="444">
        <f t="shared" ca="1" si="172"/>
        <v>795419121390.37659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795419121390.37659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3314246339.1265693</v>
      </c>
      <c r="L3823" s="444">
        <f t="shared" ca="1" si="172"/>
        <v>798733367729.50317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798733367729.50317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3328055698.87293</v>
      </c>
      <c r="L3824" s="444">
        <f t="shared" ca="1" si="172"/>
        <v>802061423428.3761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802061423428.3761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3341922597.6182337</v>
      </c>
      <c r="L3825" s="444">
        <f t="shared" ca="1" si="172"/>
        <v>805403346025.99438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805403346025.99438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3355847275.1083097</v>
      </c>
      <c r="L3826" s="444">
        <f t="shared" ca="1" si="172"/>
        <v>808759193301.10266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808759193301.10266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3369829972.0879278</v>
      </c>
      <c r="L3827" s="444">
        <f t="shared" ca="1" si="172"/>
        <v>812129023273.19055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812129023273.19055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3383870930.3049607</v>
      </c>
      <c r="L3828" s="444">
        <f t="shared" ca="1" si="172"/>
        <v>815512894203.49548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815512894203.49548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3397970392.5145645</v>
      </c>
      <c r="L3829" s="444">
        <f t="shared" ca="1" si="172"/>
        <v>818910864596.01001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818910864596.01001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3412128602.4833751</v>
      </c>
      <c r="L3830" s="444">
        <f t="shared" ca="1" si="172"/>
        <v>822322993198.49341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822322993198.49341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3426345804.9937224</v>
      </c>
      <c r="L3831" s="444">
        <f t="shared" ca="1" si="172"/>
        <v>825749339003.48718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825749339003.48718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3440622245.8478632</v>
      </c>
      <c r="L3832" s="444">
        <f t="shared" ca="1" si="172"/>
        <v>829189961249.33508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829189961249.33508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3454958171.8722296</v>
      </c>
      <c r="L3833" s="444">
        <f t="shared" ref="L3833:L4087" ca="1" si="177">I3833-J3833+K3833</f>
        <v>832644919421.20728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832644919421.20728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3469353830.9216971</v>
      </c>
      <c r="L3834" s="444">
        <f t="shared" ca="1" si="177"/>
        <v>836114273252.12903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836114273252.12903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3483809471.8838711</v>
      </c>
      <c r="L3835" s="444">
        <f t="shared" ca="1" si="177"/>
        <v>839598082724.01294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839598082724.01294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3498325344.6833873</v>
      </c>
      <c r="L3836" s="444">
        <f t="shared" ca="1" si="177"/>
        <v>843096408068.69629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843096408068.69629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3512901700.2862344</v>
      </c>
      <c r="L3837" s="444">
        <f t="shared" ca="1" si="177"/>
        <v>846609309768.98254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846609309768.98254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3527538790.7040939</v>
      </c>
      <c r="L3838" s="444">
        <f t="shared" ca="1" si="177"/>
        <v>850136848559.68665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850136848559.68665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3542236868.9986944</v>
      </c>
      <c r="L3839" s="444">
        <f t="shared" ca="1" si="177"/>
        <v>853679085428.6853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853679085428.6853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3556996189.2861886</v>
      </c>
      <c r="L3840" s="444">
        <f t="shared" ca="1" si="177"/>
        <v>857236081617.97144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857236081617.97144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3571817006.7415476</v>
      </c>
      <c r="L3841" s="444">
        <f t="shared" ca="1" si="177"/>
        <v>860807898624.71301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860807898624.71301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3586699577.6029701</v>
      </c>
      <c r="L3842" s="444">
        <f t="shared" ca="1" si="177"/>
        <v>864394598202.31604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864394598202.31604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3601644159.1763167</v>
      </c>
      <c r="L3843" s="444">
        <f t="shared" ca="1" si="177"/>
        <v>867996242361.49231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867996242361.49231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3616651009.8395514</v>
      </c>
      <c r="L3844" s="444">
        <f t="shared" ca="1" si="177"/>
        <v>871612893371.33191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871612893371.33191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3631720389.0472164</v>
      </c>
      <c r="L3845" s="444">
        <f t="shared" ca="1" si="177"/>
        <v>875244613760.37915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875244613760.37915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3646852557.3349133</v>
      </c>
      <c r="L3846" s="444">
        <f t="shared" ca="1" si="177"/>
        <v>878891466317.71411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878891466317.71411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3662047776.3238087</v>
      </c>
      <c r="L3847" s="444">
        <f t="shared" ca="1" si="177"/>
        <v>882553514094.03796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882553514094.03796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3677306308.7251582</v>
      </c>
      <c r="L3848" s="444">
        <f t="shared" ca="1" si="177"/>
        <v>886230820402.76306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886230820402.76306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3692628418.3448467</v>
      </c>
      <c r="L3849" s="444">
        <f t="shared" ca="1" si="177"/>
        <v>889923448821.10791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889923448821.10791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3708014370.0879502</v>
      </c>
      <c r="L3850" s="444">
        <f t="shared" ca="1" si="177"/>
        <v>893631463191.1958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893631463191.1958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3723464429.9633164</v>
      </c>
      <c r="L3851" s="444">
        <f t="shared" ca="1" si="177"/>
        <v>897354927621.15906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897354927621.15906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3738978865.0881629</v>
      </c>
      <c r="L3852" s="444">
        <f t="shared" ca="1" si="177"/>
        <v>901093906486.24719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901093906486.24719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3754557943.692697</v>
      </c>
      <c r="L3853" s="444">
        <f t="shared" ca="1" si="177"/>
        <v>904848464429.93994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904848464429.93994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3770201935.1247497</v>
      </c>
      <c r="L3854" s="444">
        <f t="shared" ca="1" si="177"/>
        <v>908618666365.0647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908618666365.0647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3785911109.8544354</v>
      </c>
      <c r="L3855" s="444">
        <f t="shared" ca="1" si="177"/>
        <v>912404577474.91919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912404577474.91919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3801685739.4788299</v>
      </c>
      <c r="L3856" s="444">
        <f t="shared" ca="1" si="177"/>
        <v>916206263214.39807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916206263214.39807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3817526096.7266583</v>
      </c>
      <c r="L3857" s="444">
        <f t="shared" ca="1" si="177"/>
        <v>920023789311.12476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920023789311.12476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3833432455.4630194</v>
      </c>
      <c r="L3858" s="444">
        <f t="shared" ca="1" si="177"/>
        <v>923857221766.58777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923857221766.58777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3849405090.6941156</v>
      </c>
      <c r="L3859" s="444">
        <f t="shared" ca="1" si="177"/>
        <v>927706626857.28186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927706626857.28186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3865444278.5720077</v>
      </c>
      <c r="L3860" s="444">
        <f t="shared" ca="1" si="177"/>
        <v>931572071135.85388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931572071135.85388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3881550296.3993907</v>
      </c>
      <c r="L3861" s="444">
        <f t="shared" ca="1" si="177"/>
        <v>935453621432.2533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935453621432.2533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3897723422.6343884</v>
      </c>
      <c r="L3862" s="444">
        <f t="shared" ca="1" si="177"/>
        <v>939351344854.8877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939351344854.8877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3913963936.8953648</v>
      </c>
      <c r="L3863" s="444">
        <f t="shared" ca="1" si="177"/>
        <v>943265308791.78308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943265308791.78308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3930272119.9657631</v>
      </c>
      <c r="L3864" s="444">
        <f t="shared" ca="1" si="177"/>
        <v>947195580911.7489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947195580911.7489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3946648253.7989535</v>
      </c>
      <c r="L3865" s="444">
        <f t="shared" ca="1" si="177"/>
        <v>951142229165.54785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951142229165.54785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3963092621.5231166</v>
      </c>
      <c r="L3866" s="444">
        <f t="shared" ca="1" si="177"/>
        <v>955105321787.07092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955105321787.07092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3979605507.4461284</v>
      </c>
      <c r="L3867" s="444">
        <f t="shared" ca="1" si="177"/>
        <v>959084927294.51709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959084927294.51709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3996187197.0604877</v>
      </c>
      <c r="L3868" s="444">
        <f t="shared" ca="1" si="177"/>
        <v>963081114491.57764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963081114491.57764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4012837977.0482402</v>
      </c>
      <c r="L3869" s="444">
        <f t="shared" ca="1" si="177"/>
        <v>967093952468.62585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967093952468.62585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4029558135.2859411</v>
      </c>
      <c r="L3870" s="444">
        <f t="shared" ca="1" si="177"/>
        <v>971123510603.91174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971123510603.91174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4046347960.8496323</v>
      </c>
      <c r="L3871" s="444">
        <f t="shared" ca="1" si="177"/>
        <v>975169858564.76135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975169858564.76135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4063207744.0198388</v>
      </c>
      <c r="L3872" s="444">
        <f t="shared" ca="1" si="177"/>
        <v>979233066308.78125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979233066308.78125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4080137776.2865887</v>
      </c>
      <c r="L3873" s="444">
        <f t="shared" ca="1" si="177"/>
        <v>983313204085.06787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983313204085.06787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4097138350.3544493</v>
      </c>
      <c r="L3874" s="444">
        <f t="shared" ca="1" si="177"/>
        <v>987410342435.42236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987410342435.42236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4114209760.1475925</v>
      </c>
      <c r="L3875" s="444">
        <f t="shared" ca="1" si="177"/>
        <v>991524552195.56995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991524552195.56995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4131352300.8148746</v>
      </c>
      <c r="L3876" s="444">
        <f t="shared" ca="1" si="177"/>
        <v>995655904496.38477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995655904496.38477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4148566268.7349358</v>
      </c>
      <c r="L3877" s="444">
        <f t="shared" ca="1" si="177"/>
        <v>999804470765.11975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999804470765.11975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4165851961.5213327</v>
      </c>
      <c r="L3878" s="444">
        <f t="shared" ca="1" si="177"/>
        <v>1003970322726.6411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1003970322726.6411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4183209678.0276709</v>
      </c>
      <c r="L3879" s="444">
        <f t="shared" ca="1" si="177"/>
        <v>1008153532404.6688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1008153532404.6688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4200639718.3527865</v>
      </c>
      <c r="L3880" s="444">
        <f t="shared" ca="1" si="177"/>
        <v>1012354172123.0216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1012354172123.0216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4218142383.8459234</v>
      </c>
      <c r="L3881" s="444">
        <f t="shared" ca="1" si="177"/>
        <v>1016572314506.8676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1016572314506.8676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4235717977.111948</v>
      </c>
      <c r="L3882" s="444">
        <f t="shared" ca="1" si="177"/>
        <v>1020808032483.9795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1020808032483.9795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4253366802.0165806</v>
      </c>
      <c r="L3883" s="444">
        <f t="shared" ca="1" si="177"/>
        <v>1025061399285.9961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1025061399285.9961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4271089163.6916504</v>
      </c>
      <c r="L3884" s="444">
        <f t="shared" ca="1" si="177"/>
        <v>1029332488449.6877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1029332488449.6877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4288885368.5403657</v>
      </c>
      <c r="L3885" s="444">
        <f t="shared" ca="1" si="177"/>
        <v>1033621373818.2281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1033621373818.2281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4306755724.2426176</v>
      </c>
      <c r="L3886" s="444">
        <f t="shared" ca="1" si="177"/>
        <v>1037928129542.4708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1037928129542.4708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4324700539.7602949</v>
      </c>
      <c r="L3887" s="444">
        <f t="shared" ca="1" si="177"/>
        <v>1042252830082.2311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1042252830082.2311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4342720125.3426294</v>
      </c>
      <c r="L3888" s="444">
        <f t="shared" ca="1" si="177"/>
        <v>1046595550207.5737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1046595550207.5737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4360814792.5315571</v>
      </c>
      <c r="L3889" s="444">
        <f t="shared" ca="1" si="177"/>
        <v>1050956365000.1053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1050956365000.1053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4378984854.1671057</v>
      </c>
      <c r="L3890" s="444">
        <f t="shared" ca="1" si="177"/>
        <v>1055335349854.2725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1055335349854.2725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4397230624.3928022</v>
      </c>
      <c r="L3891" s="444">
        <f t="shared" ca="1" si="177"/>
        <v>1059732580478.6653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1059732580478.6653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4415552418.6611052</v>
      </c>
      <c r="L3892" s="444">
        <f t="shared" ca="1" si="177"/>
        <v>1064148132897.3264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1064148132897.3264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4433950553.7388601</v>
      </c>
      <c r="L3893" s="444">
        <f t="shared" ca="1" si="177"/>
        <v>1068582083451.0653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1068582083451.0653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4452425347.7127724</v>
      </c>
      <c r="L3894" s="444">
        <f t="shared" ca="1" si="177"/>
        <v>1073034508798.7781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1073034508798.7781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4470977119.9949083</v>
      </c>
      <c r="L3895" s="444">
        <f t="shared" ca="1" si="177"/>
        <v>1077505485918.7729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1077505485918.7729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4489606191.3282204</v>
      </c>
      <c r="L3896" s="444">
        <f t="shared" ca="1" si="177"/>
        <v>1081995092110.1012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1081995092110.1012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4508312883.7920885</v>
      </c>
      <c r="L3897" s="444">
        <f t="shared" ca="1" si="177"/>
        <v>1086503404993.8933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1086503404993.8933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4527097520.807889</v>
      </c>
      <c r="L3898" s="444">
        <f t="shared" ca="1" si="177"/>
        <v>1091030502514.7012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1091030502514.7012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4545960427.1445885</v>
      </c>
      <c r="L3899" s="444">
        <f t="shared" ca="1" si="177"/>
        <v>1095576462941.8457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1095576462941.8457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4564901928.9243574</v>
      </c>
      <c r="L3900" s="444">
        <f t="shared" ca="1" si="177"/>
        <v>1100141364870.77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1100141364870.77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4583922353.6282082</v>
      </c>
      <c r="L3901" s="444">
        <f t="shared" ca="1" si="177"/>
        <v>1104725287224.3982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1104725287224.3982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4603022030.1016588</v>
      </c>
      <c r="L3902" s="444">
        <f t="shared" ca="1" si="177"/>
        <v>1109328309254.4998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1109328309254.4998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4622201288.5604153</v>
      </c>
      <c r="L3903" s="444">
        <f t="shared" ca="1" si="177"/>
        <v>1113950510543.0601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1113950510543.0601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4641460460.5960836</v>
      </c>
      <c r="L3904" s="444">
        <f t="shared" ca="1" si="177"/>
        <v>1118591971003.6563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1118591971003.6563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4660799879.181901</v>
      </c>
      <c r="L3905" s="444">
        <f t="shared" ca="1" si="177"/>
        <v>1123252770882.8381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1123252770882.8381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4680219878.6784925</v>
      </c>
      <c r="L3906" s="444">
        <f t="shared" ca="1" si="177"/>
        <v>1127932990761.5166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1127932990761.5166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4699720794.8396521</v>
      </c>
      <c r="L3907" s="444">
        <f t="shared" ca="1" si="177"/>
        <v>1132632711556.3562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1132632711556.3562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4719302964.8181505</v>
      </c>
      <c r="L3908" s="444">
        <f t="shared" ca="1" si="177"/>
        <v>1137352014521.1743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1137352014521.1743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4738966727.1715593</v>
      </c>
      <c r="L3909" s="444">
        <f t="shared" ca="1" si="177"/>
        <v>1142090981248.3459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1142090981248.3459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4758712421.8681078</v>
      </c>
      <c r="L3910" s="444">
        <f t="shared" ca="1" si="177"/>
        <v>1146849693670.2141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1146849693670.2141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4778540390.2925587</v>
      </c>
      <c r="L3911" s="444">
        <f t="shared" ca="1" si="177"/>
        <v>1151628234060.5066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1151628234060.5066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4798450975.2521105</v>
      </c>
      <c r="L3912" s="444">
        <f t="shared" ca="1" si="177"/>
        <v>1156426685035.7588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1156426685035.7588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4818444520.9823284</v>
      </c>
      <c r="L3913" s="444">
        <f t="shared" ca="1" si="177"/>
        <v>1161245129556.7412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1161245129556.7412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4838521373.1530886</v>
      </c>
      <c r="L3914" s="444">
        <f t="shared" ca="1" si="177"/>
        <v>1166083650929.8943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1166083650929.8943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4858681878.8745594</v>
      </c>
      <c r="L3915" s="444">
        <f t="shared" ca="1" si="177"/>
        <v>1170942332808.7688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1170942332808.7688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4878926386.7032032</v>
      </c>
      <c r="L3916" s="444">
        <f t="shared" ca="1" si="177"/>
        <v>1175821259195.4719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1175821259195.4719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4899255246.6477995</v>
      </c>
      <c r="L3917" s="444">
        <f t="shared" ca="1" si="177"/>
        <v>1180720514442.1196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1180720514442.1196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4919668810.175498</v>
      </c>
      <c r="L3918" s="444">
        <f t="shared" ca="1" si="177"/>
        <v>1185640183252.2952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1185640183252.2952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4940167430.2178965</v>
      </c>
      <c r="L3919" s="444">
        <f t="shared" ca="1" si="177"/>
        <v>1190580350682.5132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1190580350682.5132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4960751461.1771383</v>
      </c>
      <c r="L3920" s="444">
        <f t="shared" ca="1" si="177"/>
        <v>1195541102143.6904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1195541102143.6904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4981421258.9320431</v>
      </c>
      <c r="L3921" s="444">
        <f t="shared" ca="1" si="177"/>
        <v>1200522523402.6226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1200522523402.6226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5002177180.8442602</v>
      </c>
      <c r="L3922" s="444">
        <f t="shared" ca="1" si="177"/>
        <v>1205524700583.4668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1205524700583.4668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5023019585.7644453</v>
      </c>
      <c r="L3923" s="444">
        <f t="shared" ca="1" si="177"/>
        <v>1210547720169.2312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1210547720169.2312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5043948834.0384636</v>
      </c>
      <c r="L3924" s="444">
        <f t="shared" ca="1" si="177"/>
        <v>1215591669003.2698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1215591669003.2698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5064965287.5136242</v>
      </c>
      <c r="L3925" s="444">
        <f t="shared" ca="1" si="177"/>
        <v>1220656634290.7834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1220656634290.7834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5086069309.5449314</v>
      </c>
      <c r="L3926" s="444">
        <f t="shared" ca="1" si="177"/>
        <v>1225742703600.3284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1225742703600.3284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5107261265.0013685</v>
      </c>
      <c r="L3927" s="444">
        <f t="shared" ca="1" si="177"/>
        <v>1230849964865.3298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1230849964865.3298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5128541520.2722073</v>
      </c>
      <c r="L3928" s="444">
        <f t="shared" ca="1" si="177"/>
        <v>1235978506385.6021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1235978506385.6021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5149910443.2733421</v>
      </c>
      <c r="L3929" s="444">
        <f t="shared" ca="1" si="177"/>
        <v>1241128416828.8755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1241128416828.8755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5171368403.4536476</v>
      </c>
      <c r="L3930" s="444">
        <f t="shared" ca="1" si="177"/>
        <v>1246299785232.3291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1246299785232.3291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5192915771.8013716</v>
      </c>
      <c r="L3931" s="444">
        <f t="shared" ca="1" si="177"/>
        <v>1251492701004.1304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1251492701004.1304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5214552920.850543</v>
      </c>
      <c r="L3932" s="444">
        <f t="shared" ca="1" si="177"/>
        <v>1256707253924.981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1256707253924.981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5236280224.6874208</v>
      </c>
      <c r="L3933" s="444">
        <f t="shared" ca="1" si="177"/>
        <v>1261943534149.6685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1261943534149.6685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5258098058.9569521</v>
      </c>
      <c r="L3934" s="444">
        <f t="shared" ca="1" si="177"/>
        <v>1267201632208.6255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1267201632208.6255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5280006800.8692732</v>
      </c>
      <c r="L3935" s="444">
        <f t="shared" ca="1" si="177"/>
        <v>1272481639009.4949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1272481639009.4949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5302006829.2062283</v>
      </c>
      <c r="L3936" s="444">
        <f t="shared" ca="1" si="177"/>
        <v>1277783645838.7012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1277783645838.7012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5324098524.3279219</v>
      </c>
      <c r="L3937" s="444">
        <f t="shared" ca="1" si="177"/>
        <v>1283107744363.0291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1283107744363.0291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5346282268.1792879</v>
      </c>
      <c r="L3938" s="444">
        <f t="shared" ca="1" si="177"/>
        <v>1288454026631.2083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1288454026631.2083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5368558444.2967014</v>
      </c>
      <c r="L3939" s="444">
        <f t="shared" ca="1" si="177"/>
        <v>1293822585075.5049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1293822585075.5049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5390927437.8146038</v>
      </c>
      <c r="L3940" s="444">
        <f t="shared" ca="1" si="177"/>
        <v>1299213512513.3196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1299213512513.3196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5413389635.4721651</v>
      </c>
      <c r="L3941" s="444">
        <f t="shared" ca="1" si="177"/>
        <v>1304626902148.7917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1304626902148.7917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5435945425.6199656</v>
      </c>
      <c r="L3942" s="444">
        <f t="shared" ca="1" si="177"/>
        <v>1310062847574.4116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1310062847574.4116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5458595198.2267151</v>
      </c>
      <c r="L3943" s="444">
        <f t="shared" ca="1" si="177"/>
        <v>1315521442772.6384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1315521442772.6384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5481339344.885993</v>
      </c>
      <c r="L3944" s="444">
        <f t="shared" ca="1" si="177"/>
        <v>1321002782117.5244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1321002782117.5244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5504178258.8230181</v>
      </c>
      <c r="L3945" s="444">
        <f t="shared" ca="1" si="177"/>
        <v>1326506960376.3474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1326506960376.3474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5527112334.9014473</v>
      </c>
      <c r="L3946" s="444">
        <f t="shared" ca="1" si="177"/>
        <v>1332034072711.2488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1332034072711.2488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5550141969.6302032</v>
      </c>
      <c r="L3947" s="444">
        <f t="shared" ca="1" si="177"/>
        <v>1337584214680.8789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1337584214680.8789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5573267561.1703291</v>
      </c>
      <c r="L3948" s="444">
        <f t="shared" ca="1" si="177"/>
        <v>1343157482242.0493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1343157482242.0493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5596489509.3418722</v>
      </c>
      <c r="L3949" s="444">
        <f t="shared" ca="1" si="177"/>
        <v>1348753971751.3911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1348753971751.3911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5619808215.6307964</v>
      </c>
      <c r="L3950" s="444">
        <f t="shared" ca="1" si="177"/>
        <v>1354373779967.022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1354373779967.022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5643224083.1959248</v>
      </c>
      <c r="L3951" s="444">
        <f t="shared" ca="1" si="177"/>
        <v>1360017004050.218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1360017004050.218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5666737516.8759079</v>
      </c>
      <c r="L3952" s="444">
        <f t="shared" ca="1" si="177"/>
        <v>1365683741567.094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1365683741567.094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5690348923.1962252</v>
      </c>
      <c r="L3953" s="444">
        <f t="shared" ca="1" si="177"/>
        <v>1371374090490.2903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1371374090490.2903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5714058710.3762093</v>
      </c>
      <c r="L3954" s="444">
        <f t="shared" ca="1" si="177"/>
        <v>1377088149200.6665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1377088149200.6665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5737867288.3361101</v>
      </c>
      <c r="L3955" s="444">
        <f t="shared" ca="1" si="177"/>
        <v>1382826016489.0027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1382826016489.0027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5761775068.7041779</v>
      </c>
      <c r="L3956" s="444">
        <f t="shared" ca="1" si="177"/>
        <v>1388587791557.7068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1388587791557.7068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5785782464.8237782</v>
      </c>
      <c r="L3957" s="444">
        <f t="shared" ca="1" si="177"/>
        <v>1394373574022.5305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1394373574022.5305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5809889891.7605438</v>
      </c>
      <c r="L3958" s="444">
        <f t="shared" ca="1" si="177"/>
        <v>1400183463914.291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1400183463914.291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5834097766.3095455</v>
      </c>
      <c r="L3959" s="444">
        <f t="shared" ca="1" si="177"/>
        <v>1406017561680.6006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1406017561680.6006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5858406507.0025024</v>
      </c>
      <c r="L3960" s="444">
        <f t="shared" ca="1" si="177"/>
        <v>1411875968187.603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1411875968187.603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5882816534.1150122</v>
      </c>
      <c r="L3961" s="444">
        <f t="shared" ca="1" si="177"/>
        <v>1417758784721.718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1417758784721.718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5907328269.6738253</v>
      </c>
      <c r="L3962" s="444">
        <f t="shared" ca="1" si="177"/>
        <v>1423666112991.3918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1423666112991.3918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5931942137.4641323</v>
      </c>
      <c r="L3963" s="444">
        <f t="shared" ca="1" si="177"/>
        <v>1429598055128.856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1429598055128.856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5956658563.0368996</v>
      </c>
      <c r="L3964" s="444">
        <f t="shared" ca="1" si="177"/>
        <v>1435554713691.8928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1435554713691.8928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5981477973.7162199</v>
      </c>
      <c r="L3965" s="444">
        <f t="shared" ca="1" si="177"/>
        <v>1441536191665.6091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1441536191665.6091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6006400798.6067047</v>
      </c>
      <c r="L3966" s="444">
        <f t="shared" ca="1" si="177"/>
        <v>1447542592464.2158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1447542592464.2158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6031427468.6008987</v>
      </c>
      <c r="L3967" s="444">
        <f t="shared" ca="1" si="177"/>
        <v>1453574019932.8167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1453574019932.8167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6056558416.3867359</v>
      </c>
      <c r="L3968" s="444">
        <f t="shared" ca="1" si="177"/>
        <v>1459630578349.2034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1459630578349.2034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6081794076.4550142</v>
      </c>
      <c r="L3969" s="444">
        <f t="shared" ca="1" si="177"/>
        <v>1465712372425.6584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1465712372425.6584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6107134885.1069098</v>
      </c>
      <c r="L3970" s="444">
        <f t="shared" ca="1" si="177"/>
        <v>1471819507310.7654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1471819507310.7654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6132581280.4615221</v>
      </c>
      <c r="L3971" s="444">
        <f t="shared" ca="1" si="177"/>
        <v>1477952088591.2268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1477952088591.2268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6158133702.4634447</v>
      </c>
      <c r="L3972" s="444">
        <f t="shared" ca="1" si="177"/>
        <v>1484110222293.6902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1484110222293.6902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6183792592.8903761</v>
      </c>
      <c r="L3973" s="444">
        <f t="shared" ca="1" si="177"/>
        <v>1490294014886.5806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1490294014886.5806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6209558395.3607521</v>
      </c>
      <c r="L3974" s="444">
        <f t="shared" ca="1" si="177"/>
        <v>1496503573281.9414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1496503573281.9414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6235431555.3414221</v>
      </c>
      <c r="L3975" s="444">
        <f t="shared" ca="1" si="177"/>
        <v>1502739004837.2827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1502739004837.2827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6261412520.155345</v>
      </c>
      <c r="L3976" s="444">
        <f t="shared" ca="1" si="177"/>
        <v>1509000417357.438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1509000417357.438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6287501738.9893246</v>
      </c>
      <c r="L3977" s="444">
        <f t="shared" ca="1" si="177"/>
        <v>1515287919096.4272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1515287919096.4272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6313699662.9017801</v>
      </c>
      <c r="L3978" s="444">
        <f t="shared" ca="1" si="177"/>
        <v>1521601618759.3291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1521601618759.3291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6340006744.8305378</v>
      </c>
      <c r="L3979" s="444">
        <f t="shared" ca="1" si="177"/>
        <v>1527941625504.1597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1527941625504.1597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6366423439.6006651</v>
      </c>
      <c r="L3980" s="444">
        <f t="shared" ca="1" si="177"/>
        <v>1534308048943.7603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1534308048943.7603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6392950203.9323339</v>
      </c>
      <c r="L3981" s="444">
        <f t="shared" ca="1" si="177"/>
        <v>1540700999147.6926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1540700999147.6926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6419587496.448719</v>
      </c>
      <c r="L3982" s="444">
        <f t="shared" ca="1" si="177"/>
        <v>1547120586644.1414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1547120586644.1414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6446335777.6839218</v>
      </c>
      <c r="L3983" s="444">
        <f t="shared" ca="1" si="177"/>
        <v>1553566922421.8252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1553566922421.8252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6473195510.0909386</v>
      </c>
      <c r="L3984" s="444">
        <f t="shared" ca="1" si="177"/>
        <v>1560040117931.916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1560040117931.916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6500167158.0496502</v>
      </c>
      <c r="L3985" s="444">
        <f t="shared" ca="1" si="177"/>
        <v>1566540285089.9656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1566540285089.9656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6527251187.8748569</v>
      </c>
      <c r="L3986" s="444">
        <f t="shared" ca="1" si="177"/>
        <v>1573067536277.8403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1573067536277.8403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6554448067.8243351</v>
      </c>
      <c r="L3987" s="444">
        <f t="shared" ca="1" si="177"/>
        <v>1579621984345.6646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1579621984345.6646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6581758268.1069355</v>
      </c>
      <c r="L3988" s="444">
        <f t="shared" ca="1" si="177"/>
        <v>1586203742613.7715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1586203742613.7715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6609182260.8907146</v>
      </c>
      <c r="L3989" s="444">
        <f t="shared" ca="1" si="177"/>
        <v>1592812924874.6621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1592812924874.6621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6636720520.3110924</v>
      </c>
      <c r="L3990" s="444">
        <f t="shared" ca="1" si="177"/>
        <v>1599449645394.9731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1599449645394.9731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6664373522.4790545</v>
      </c>
      <c r="L3991" s="444">
        <f t="shared" ca="1" si="177"/>
        <v>1606114018917.4521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1606114018917.4521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6692141745.4893837</v>
      </c>
      <c r="L3992" s="444">
        <f t="shared" ca="1" si="177"/>
        <v>1612806160662.9417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1612806160662.9417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6720025669.4289236</v>
      </c>
      <c r="L3993" s="444">
        <f t="shared" ca="1" si="177"/>
        <v>1619526186332.3706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1619526186332.3706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6748025776.3848772</v>
      </c>
      <c r="L3994" s="444">
        <f t="shared" ca="1" si="177"/>
        <v>1626274212108.7554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1626274212108.7554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6776142550.4531469</v>
      </c>
      <c r="L3995" s="444">
        <f t="shared" ca="1" si="177"/>
        <v>1633050354659.2085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1633050354659.2085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6804376477.7467022</v>
      </c>
      <c r="L3996" s="444">
        <f t="shared" ca="1" si="177"/>
        <v>1639854731136.9551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1639854731136.9551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6832728046.4039793</v>
      </c>
      <c r="L3997" s="444">
        <f t="shared" ca="1" si="177"/>
        <v>1646687459183.3591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1646687459183.3591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6861197746.5973301</v>
      </c>
      <c r="L3998" s="444">
        <f t="shared" ca="1" si="177"/>
        <v>1653548656929.9565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1653548656929.9565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6889786070.5414858</v>
      </c>
      <c r="L3999" s="444">
        <f t="shared" ca="1" si="177"/>
        <v>1660438443000.498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1660438443000.498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6918493512.5020752</v>
      </c>
      <c r="L4000" s="444">
        <f t="shared" ca="1" si="177"/>
        <v>1667356936513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1667356936513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6947320568.8041668</v>
      </c>
      <c r="L4001" s="444">
        <f t="shared" ca="1" si="177"/>
        <v>1674304257081.8042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1674304257081.8042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6976267737.8408508</v>
      </c>
      <c r="L4002" s="444">
        <f t="shared" ca="1" si="177"/>
        <v>1681280524819.645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1681280524819.645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7005335520.0818539</v>
      </c>
      <c r="L4003" s="444">
        <f t="shared" ca="1" si="177"/>
        <v>1688285860339.7268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1688285860339.7268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7034524418.0821953</v>
      </c>
      <c r="L4004" s="444">
        <f t="shared" ca="1" si="177"/>
        <v>1695320384757.8091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1695320384757.8091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7063834936.4908714</v>
      </c>
      <c r="L4005" s="444">
        <f t="shared" ca="1" si="177"/>
        <v>1702384219694.3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1702384219694.3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7093267582.0595837</v>
      </c>
      <c r="L4006" s="444">
        <f t="shared" ca="1" si="177"/>
        <v>1709477487276.3596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1709477487276.3596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7122822863.6514978</v>
      </c>
      <c r="L4007" s="444">
        <f t="shared" ca="1" si="177"/>
        <v>1716600310140.0112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1716600310140.0112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7152501292.2500477</v>
      </c>
      <c r="L4008" s="444">
        <f t="shared" ca="1" si="177"/>
        <v>1723752811432.2612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1723752811432.2612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7182303380.9677553</v>
      </c>
      <c r="L4009" s="444">
        <f t="shared" ca="1" si="177"/>
        <v>1730935114813.229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1730935114813.229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7212229645.0551205</v>
      </c>
      <c r="L4010" s="444">
        <f t="shared" ca="1" si="177"/>
        <v>1738147344458.2842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1738147344458.2842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7242280601.9095173</v>
      </c>
      <c r="L4011" s="444">
        <f t="shared" ca="1" si="177"/>
        <v>1745389625060.1936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1745389625060.1936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7272456771.0841398</v>
      </c>
      <c r="L4012" s="444">
        <f t="shared" ca="1" si="177"/>
        <v>1752662081831.2778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1752662081831.2778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7302758674.2969904</v>
      </c>
      <c r="L4013" s="444">
        <f t="shared" ca="1" si="177"/>
        <v>1759964840505.5747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1759964840505.5747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7333186835.4398947</v>
      </c>
      <c r="L4014" s="444">
        <f t="shared" ca="1" si="177"/>
        <v>1767298027341.0146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1767298027341.0146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7363741780.5875597</v>
      </c>
      <c r="L4015" s="444">
        <f t="shared" ca="1" si="177"/>
        <v>1774661769121.6023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1774661769121.6023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7394424038.0066767</v>
      </c>
      <c r="L4016" s="444">
        <f t="shared" ca="1" si="177"/>
        <v>1782056193159.6089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1782056193159.6089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7425234138.1650362</v>
      </c>
      <c r="L4017" s="444">
        <f t="shared" ca="1" si="177"/>
        <v>1789481427297.7739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1789481427297.7739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7456172613.7407236</v>
      </c>
      <c r="L4018" s="444">
        <f t="shared" ca="1" si="177"/>
        <v>1796937599911.5146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1796937599911.5146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7487239999.6313105</v>
      </c>
      <c r="L4019" s="444">
        <f t="shared" ca="1" si="177"/>
        <v>1804424839911.146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1804424839911.146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7518436832.9631081</v>
      </c>
      <c r="L4020" s="444">
        <f t="shared" ca="1" si="177"/>
        <v>1811943276744.1091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1811943276744.1091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7549763653.1004543</v>
      </c>
      <c r="L4021" s="444">
        <f t="shared" ca="1" si="177"/>
        <v>1819493040397.2095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1819493040397.2095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7581221001.6550407</v>
      </c>
      <c r="L4022" s="444">
        <f t="shared" ca="1" si="177"/>
        <v>1827074261398.8645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1827074261398.8645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7612809422.4952698</v>
      </c>
      <c r="L4023" s="444">
        <f t="shared" ca="1" si="177"/>
        <v>1834687070821.3599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1834687070821.3599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7644529461.7556648</v>
      </c>
      <c r="L4024" s="444">
        <f t="shared" ca="1" si="177"/>
        <v>1842331600283.1155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1842331600283.1155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7676381667.8463135</v>
      </c>
      <c r="L4025" s="444">
        <f t="shared" ca="1" si="177"/>
        <v>1850007981950.9619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1850007981950.9619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7708366591.4623413</v>
      </c>
      <c r="L4026" s="444">
        <f t="shared" ca="1" si="177"/>
        <v>1857716348542.4243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1857716348542.4243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7740484785.5934343</v>
      </c>
      <c r="L4027" s="444">
        <f t="shared" ca="1" si="177"/>
        <v>1865456833328.0178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1865456833328.0178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7772736805.5334072</v>
      </c>
      <c r="L4028" s="444">
        <f t="shared" ca="1" si="177"/>
        <v>1873229570133.5513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1873229570133.5513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7805123208.8897972</v>
      </c>
      <c r="L4029" s="444">
        <f t="shared" ca="1" si="177"/>
        <v>1881034693342.4412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1881034693342.4412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7837644555.5935049</v>
      </c>
      <c r="L4030" s="444">
        <f t="shared" ca="1" si="177"/>
        <v>1888872337898.0347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1888872337898.0347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7870301407.9084787</v>
      </c>
      <c r="L4031" s="444">
        <f t="shared" ca="1" si="177"/>
        <v>1896742639305.9431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1896742639305.9431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7903094330.4414291</v>
      </c>
      <c r="L4032" s="444">
        <f t="shared" ca="1" si="177"/>
        <v>1904645733636.3845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1904645733636.3845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7936023890.1516018</v>
      </c>
      <c r="L4033" s="444">
        <f t="shared" ca="1" si="177"/>
        <v>1912581757526.5361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1912581757526.5361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7969090656.3605671</v>
      </c>
      <c r="L4034" s="444">
        <f t="shared" ca="1" si="177"/>
        <v>1920550848182.8967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1920550848182.8967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8002295200.7620687</v>
      </c>
      <c r="L4035" s="444">
        <f t="shared" ca="1" si="177"/>
        <v>1928553143383.6587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1928553143383.6587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8035638097.4319105</v>
      </c>
      <c r="L4036" s="444">
        <f t="shared" ca="1" si="177"/>
        <v>1936588781481.0906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1936588781481.0906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8069119922.8378773</v>
      </c>
      <c r="L4037" s="444">
        <f t="shared" ca="1" si="177"/>
        <v>1944657901403.9285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1944657901403.9285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8102741255.8497019</v>
      </c>
      <c r="L4038" s="444">
        <f t="shared" ca="1" si="177"/>
        <v>1952760642659.7781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1952760642659.7781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8136502677.7490749</v>
      </c>
      <c r="L4039" s="444">
        <f t="shared" ca="1" si="177"/>
        <v>1960897145337.5271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1960897145337.5271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8170404772.2396955</v>
      </c>
      <c r="L4040" s="444">
        <f t="shared" ca="1" si="177"/>
        <v>1969067550109.7668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1969067550109.7668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8204448125.4573631</v>
      </c>
      <c r="L4041" s="444">
        <f t="shared" ca="1" si="177"/>
        <v>1977271998235.2241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1977271998235.2241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8238633325.9801006</v>
      </c>
      <c r="L4042" s="444">
        <f t="shared" ca="1" si="177"/>
        <v>1985510631561.2041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1985510631561.2041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8272960964.8383503</v>
      </c>
      <c r="L4043" s="444">
        <f t="shared" ca="1" si="177"/>
        <v>1993783592526.0425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1993783592526.0425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8307431635.525177</v>
      </c>
      <c r="L4044" s="444">
        <f t="shared" ca="1" si="177"/>
        <v>2002091024161.5676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2002091024161.5676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8342045934.0065317</v>
      </c>
      <c r="L4045" s="444">
        <f t="shared" ca="1" si="177"/>
        <v>2010433070095.5742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2010433070095.5742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8376804458.7315588</v>
      </c>
      <c r="L4046" s="444">
        <f t="shared" ca="1" si="177"/>
        <v>2018809874554.3057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2018809874554.3057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8411707810.6429396</v>
      </c>
      <c r="L4047" s="444">
        <f t="shared" ca="1" si="177"/>
        <v>2027221582364.9485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2027221582364.9485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8446756593.1872864</v>
      </c>
      <c r="L4048" s="444">
        <f t="shared" ca="1" si="177"/>
        <v>2035668338958.1357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2035668338958.1357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8481951412.3255653</v>
      </c>
      <c r="L4049" s="444">
        <f t="shared" ca="1" si="177"/>
        <v>2044150290370.4614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2044150290370.4614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8517292876.5435896</v>
      </c>
      <c r="L4050" s="444">
        <f t="shared" ca="1" si="177"/>
        <v>2052667583247.0051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2052667583247.0051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8552781596.8625212</v>
      </c>
      <c r="L4051" s="444">
        <f t="shared" ca="1" si="177"/>
        <v>2061220364843.8677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2061220364843.8677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8588418186.8494482</v>
      </c>
      <c r="L4052" s="444">
        <f t="shared" ca="1" si="177"/>
        <v>2069808783030.717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2069808783030.717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8624203262.6279869</v>
      </c>
      <c r="L4053" s="444">
        <f t="shared" ca="1" si="177"/>
        <v>2078432986293.345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2078432986293.345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8660137442.888937</v>
      </c>
      <c r="L4054" s="444">
        <f t="shared" ca="1" si="177"/>
        <v>2087093123736.2339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2087093123736.2339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8696221348.9009743</v>
      </c>
      <c r="L4055" s="444">
        <f t="shared" ca="1" si="177"/>
        <v>2095789345085.1348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2095789345085.1348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8732455604.5213947</v>
      </c>
      <c r="L4056" s="444">
        <f t="shared" ca="1" si="177"/>
        <v>2104521800689.6563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2104521800689.6563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8768840836.2069016</v>
      </c>
      <c r="L4057" s="444">
        <f t="shared" ca="1" si="177"/>
        <v>2113290641525.863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2113290641525.863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8805377673.0244293</v>
      </c>
      <c r="L4058" s="444">
        <f t="shared" ca="1" si="177"/>
        <v>2122096019198.8875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2122096019198.8875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8842066746.6620312</v>
      </c>
      <c r="L4059" s="444">
        <f t="shared" ca="1" si="177"/>
        <v>2130938085945.5496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2130938085945.5496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8878908691.4397888</v>
      </c>
      <c r="L4060" s="444">
        <f t="shared" ca="1" si="177"/>
        <v>2139816994636.9893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2139816994636.9893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8915904144.3207874</v>
      </c>
      <c r="L4061" s="444">
        <f t="shared" ca="1" si="177"/>
        <v>2148732898781.3101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2148732898781.3101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8953053744.9221249</v>
      </c>
      <c r="L4062" s="444">
        <f t="shared" ca="1" si="177"/>
        <v>2157685952526.2322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2157685952526.2322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8990358135.5259666</v>
      </c>
      <c r="L4063" s="444">
        <f t="shared" ca="1" si="177"/>
        <v>2166676310661.7581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2166676310661.7581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9027817961.0906582</v>
      </c>
      <c r="L4064" s="444">
        <f t="shared" ca="1" si="177"/>
        <v>2175704128622.8486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2175704128622.8486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9065433869.2618694</v>
      </c>
      <c r="L4065" s="444">
        <f t="shared" ca="1" si="177"/>
        <v>2184769562492.1106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2184769562492.1106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9103206510.3837948</v>
      </c>
      <c r="L4066" s="444">
        <f t="shared" ca="1" si="177"/>
        <v>2193872769002.4944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2193872769002.4944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9141136537.5103931</v>
      </c>
      <c r="L4067" s="444">
        <f t="shared" ca="1" si="177"/>
        <v>2203013905540.0049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2203013905540.0049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9179224606.416687</v>
      </c>
      <c r="L4068" s="444">
        <f t="shared" ca="1" si="177"/>
        <v>2212193130146.4214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2212193130146.4214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9217471375.6100883</v>
      </c>
      <c r="L4069" s="444">
        <f t="shared" ca="1" si="177"/>
        <v>2221410601522.0313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2221410601522.0313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9255877506.3417969</v>
      </c>
      <c r="L4070" s="444">
        <f t="shared" ca="1" si="177"/>
        <v>2230666479028.373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2230666479028.373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9294443662.6182213</v>
      </c>
      <c r="L4071" s="444">
        <f t="shared" ca="1" si="177"/>
        <v>2239960922690.9912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2239960922690.9912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9333170511.2124634</v>
      </c>
      <c r="L4072" s="444">
        <f t="shared" ca="1" si="177"/>
        <v>2249294093202.2036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2249294093202.2036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9372058721.675848</v>
      </c>
      <c r="L4073" s="444">
        <f t="shared" ca="1" si="177"/>
        <v>2258666151923.8794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2258666151923.8794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9411108966.3494968</v>
      </c>
      <c r="L4074" s="444">
        <f t="shared" ca="1" si="177"/>
        <v>2268077260890.229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2268077260890.229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9450321920.3759537</v>
      </c>
      <c r="L4075" s="444">
        <f t="shared" ca="1" si="177"/>
        <v>2277527582810.605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2277527582810.605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9489698261.7108536</v>
      </c>
      <c r="L4076" s="444">
        <f t="shared" ca="1" si="177"/>
        <v>2287017281072.3159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2287017281072.3159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9529238671.1346493</v>
      </c>
      <c r="L4077" s="444">
        <f t="shared" ca="1" si="177"/>
        <v>2296546519743.4507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2296546519743.4507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9568943832.2643776</v>
      </c>
      <c r="L4078" s="444">
        <f t="shared" ca="1" si="177"/>
        <v>2306115463575.7148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2306115463575.7148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9608814431.5654793</v>
      </c>
      <c r="L4079" s="444">
        <f t="shared" ca="1" si="177"/>
        <v>2315724278007.2803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2315724278007.2803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9648851158.3636684</v>
      </c>
      <c r="L4080" s="444">
        <f t="shared" ca="1" si="177"/>
        <v>2325373129165.644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2325373129165.644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9689054704.8568497</v>
      </c>
      <c r="L4081" s="444">
        <f t="shared" ca="1" si="177"/>
        <v>2335062183870.501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2335062183870.501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9729425766.1270866</v>
      </c>
      <c r="L4082" s="444">
        <f t="shared" ca="1" si="177"/>
        <v>2344791609636.6279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2344791609636.6279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9769965040.1526165</v>
      </c>
      <c r="L4083" s="444">
        <f t="shared" ca="1" si="177"/>
        <v>2354561574676.7808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2354561574676.7808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9810673227.8199196</v>
      </c>
      <c r="L4084" s="444">
        <f t="shared" ca="1" si="177"/>
        <v>2364372247904.6006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2364372247904.6006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9851551032.9358349</v>
      </c>
      <c r="L4085" s="444">
        <f t="shared" ca="1" si="177"/>
        <v>2374223798937.5366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2374223798937.5366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9892599162.2397366</v>
      </c>
      <c r="L4086" s="444">
        <f t="shared" ca="1" si="177"/>
        <v>2384116398099.7764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2384116398099.7764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9933818325.4157352</v>
      </c>
      <c r="L4087" s="444">
        <f t="shared" ca="1" si="177"/>
        <v>2394050216425.1919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2394050216425.1919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9975209235.1049652</v>
      </c>
      <c r="L4088" s="444">
        <f t="shared" ref="L4088:L4342" ca="1" si="182">I4088-J4088+K4088</f>
        <v>2404025425660.2969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2404025425660.2969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10016772606.917904</v>
      </c>
      <c r="L4089" s="444">
        <f t="shared" ca="1" si="182"/>
        <v>2414042198267.2148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2414042198267.2148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10058509159.446728</v>
      </c>
      <c r="L4090" s="444">
        <f t="shared" ca="1" si="182"/>
        <v>2424100707426.6616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2424100707426.6616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10100419614.277756</v>
      </c>
      <c r="L4091" s="444">
        <f t="shared" ca="1" si="182"/>
        <v>2434201127040.9395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2434201127040.9395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10142504696.003914</v>
      </c>
      <c r="L4092" s="444">
        <f t="shared" ca="1" si="182"/>
        <v>2444343631736.9434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2444343631736.9434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10184765132.237265</v>
      </c>
      <c r="L4093" s="444">
        <f t="shared" ca="1" si="182"/>
        <v>2454528396869.1807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2454528396869.1807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10227201653.621586</v>
      </c>
      <c r="L4094" s="444">
        <f t="shared" ca="1" si="182"/>
        <v>2464755598522.8022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2464755598522.8022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10269814993.845009</v>
      </c>
      <c r="L4095" s="444">
        <f t="shared" ca="1" si="182"/>
        <v>2475025413516.6475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2475025413516.6475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10312605889.652699</v>
      </c>
      <c r="L4096" s="444">
        <f t="shared" ca="1" si="182"/>
        <v>2485338019406.3003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2485338019406.3003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10355575080.859585</v>
      </c>
      <c r="L4097" s="444">
        <f t="shared" ca="1" si="182"/>
        <v>2495693594487.1597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2495693594487.1597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10398723310.363165</v>
      </c>
      <c r="L4098" s="444">
        <f t="shared" ca="1" si="182"/>
        <v>2506092317797.5229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2506092317797.5229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10442051324.156345</v>
      </c>
      <c r="L4099" s="444">
        <f t="shared" ca="1" si="182"/>
        <v>2516534369121.6792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2516534369121.6792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10485559871.34033</v>
      </c>
      <c r="L4100" s="444">
        <f t="shared" ca="1" si="182"/>
        <v>2527019928993.0195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2527019928993.0195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10529249704.137581</v>
      </c>
      <c r="L4101" s="444">
        <f t="shared" ca="1" si="182"/>
        <v>2537549178697.1572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2537549178697.1572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10573121577.904821</v>
      </c>
      <c r="L4102" s="444">
        <f t="shared" ca="1" si="182"/>
        <v>2548122300275.062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2548122300275.062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10617176251.146091</v>
      </c>
      <c r="L4103" s="444">
        <f t="shared" ca="1" si="182"/>
        <v>2558739476526.208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2558739476526.208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10661414485.525867</v>
      </c>
      <c r="L4104" s="444">
        <f t="shared" ca="1" si="182"/>
        <v>2569400891011.7339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2569400891011.7339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10705837045.882225</v>
      </c>
      <c r="L4105" s="444">
        <f t="shared" ca="1" si="182"/>
        <v>2580106728057.6162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2580106728057.6162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10750444700.240067</v>
      </c>
      <c r="L4106" s="444">
        <f t="shared" ca="1" si="182"/>
        <v>2590857172757.8564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2590857172757.8564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10795238219.824402</v>
      </c>
      <c r="L4107" s="444">
        <f t="shared" ca="1" si="182"/>
        <v>2601652410977.6807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2601652410977.6807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10840218379.073669</v>
      </c>
      <c r="L4108" s="444">
        <f t="shared" ca="1" si="182"/>
        <v>2612492629356.7544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2612492629356.7544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10885385955.653143</v>
      </c>
      <c r="L4109" s="444">
        <f t="shared" ca="1" si="182"/>
        <v>2623378015312.4077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2623378015312.4077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10930741730.468365</v>
      </c>
      <c r="L4110" s="444">
        <f t="shared" ca="1" si="182"/>
        <v>2634308757042.876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2634308757042.876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10976286487.67865</v>
      </c>
      <c r="L4111" s="444">
        <f t="shared" ca="1" si="182"/>
        <v>2645285043530.5547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2645285043530.5547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11022021014.710644</v>
      </c>
      <c r="L4112" s="444">
        <f t="shared" ca="1" si="182"/>
        <v>2656307064545.2651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2656307064545.2651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11067946102.271938</v>
      </c>
      <c r="L4113" s="444">
        <f t="shared" ca="1" si="182"/>
        <v>2667375010647.5371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2667375010647.5371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11114062544.364738</v>
      </c>
      <c r="L4114" s="444">
        <f t="shared" ca="1" si="182"/>
        <v>2678489073191.9019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2678489073191.9019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11160371138.299591</v>
      </c>
      <c r="L4115" s="444">
        <f t="shared" ca="1" si="182"/>
        <v>2689649444330.2017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2689649444330.2017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11206872684.709173</v>
      </c>
      <c r="L4116" s="444">
        <f t="shared" ca="1" si="182"/>
        <v>2700856317014.9106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2700856317014.9106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11253567987.562128</v>
      </c>
      <c r="L4117" s="444">
        <f t="shared" ca="1" si="182"/>
        <v>2712109885002.4727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2712109885002.4727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11300457854.17697</v>
      </c>
      <c r="L4118" s="444">
        <f t="shared" ca="1" si="182"/>
        <v>2723410342856.6494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2723410342856.6494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11347543095.236038</v>
      </c>
      <c r="L4119" s="444">
        <f t="shared" ca="1" si="182"/>
        <v>2734757885951.8853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2734757885951.8853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11394824524.799522</v>
      </c>
      <c r="L4120" s="444">
        <f t="shared" ca="1" si="182"/>
        <v>2746152710476.6846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2746152710476.6846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11442302960.319519</v>
      </c>
      <c r="L4121" s="444">
        <f t="shared" ca="1" si="182"/>
        <v>2757595013437.0039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2757595013437.0039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11489979222.654182</v>
      </c>
      <c r="L4122" s="444">
        <f t="shared" ca="1" si="182"/>
        <v>2769084992659.6582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2769084992659.6582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11537854136.081909</v>
      </c>
      <c r="L4123" s="444">
        <f t="shared" ca="1" si="182"/>
        <v>2780622846795.7402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2780622846795.7402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11585928528.315584</v>
      </c>
      <c r="L4124" s="444">
        <f t="shared" ca="1" si="182"/>
        <v>2792208775324.0557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2792208775324.0557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11634203230.516899</v>
      </c>
      <c r="L4125" s="444">
        <f t="shared" ca="1" si="182"/>
        <v>2803842978554.5728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2803842978554.5728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11682679077.31072</v>
      </c>
      <c r="L4126" s="444">
        <f t="shared" ca="1" si="182"/>
        <v>2815525657631.8833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2815525657631.8833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11731356906.799513</v>
      </c>
      <c r="L4127" s="444">
        <f t="shared" ca="1" si="182"/>
        <v>2827257014538.6826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2827257014538.6826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11780237560.577845</v>
      </c>
      <c r="L4128" s="444">
        <f t="shared" ca="1" si="182"/>
        <v>2839037252099.2603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2839037252099.2603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11829321883.746918</v>
      </c>
      <c r="L4129" s="444">
        <f t="shared" ca="1" si="182"/>
        <v>2850866573983.0073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2850866573983.0073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11878610724.929197</v>
      </c>
      <c r="L4130" s="444">
        <f t="shared" ca="1" si="182"/>
        <v>2862745184707.9365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2862745184707.9365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11928104936.28307</v>
      </c>
      <c r="L4131" s="444">
        <f t="shared" ca="1" si="182"/>
        <v>2874673289644.2197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2874673289644.2197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11977805373.517582</v>
      </c>
      <c r="L4132" s="444">
        <f t="shared" ca="1" si="182"/>
        <v>2886651095017.7373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2886651095017.7373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12027712895.907238</v>
      </c>
      <c r="L4133" s="444">
        <f t="shared" ca="1" si="182"/>
        <v>2898678807913.6445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2898678807913.6445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12077828366.306852</v>
      </c>
      <c r="L4134" s="444">
        <f t="shared" ca="1" si="182"/>
        <v>2910756636279.9512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2910756636279.9512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12128152651.166464</v>
      </c>
      <c r="L4135" s="444">
        <f t="shared" ca="1" si="182"/>
        <v>2922884788931.1177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2922884788931.1177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12178686620.546324</v>
      </c>
      <c r="L4136" s="444">
        <f t="shared" ca="1" si="182"/>
        <v>2935063475551.6641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2935063475551.6641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12229431148.131933</v>
      </c>
      <c r="L4137" s="444">
        <f t="shared" ca="1" si="182"/>
        <v>2947292906699.7959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2947292906699.7959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12280387111.249149</v>
      </c>
      <c r="L4138" s="444">
        <f t="shared" ca="1" si="182"/>
        <v>2959573293811.0449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2959573293811.0449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12331555390.879354</v>
      </c>
      <c r="L4139" s="444">
        <f t="shared" ca="1" si="182"/>
        <v>2971904849201.9243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2971904849201.9243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12382936871.674685</v>
      </c>
      <c r="L4140" s="444">
        <f t="shared" ca="1" si="182"/>
        <v>2984287786073.5991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2984287786073.5991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12434532441.97333</v>
      </c>
      <c r="L4141" s="444">
        <f t="shared" ca="1" si="182"/>
        <v>2996722318515.5723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2996722318515.5723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12486342993.814884</v>
      </c>
      <c r="L4142" s="444">
        <f t="shared" ca="1" si="182"/>
        <v>3009208661509.3872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3009208661509.3872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12538369422.95578</v>
      </c>
      <c r="L4143" s="444">
        <f t="shared" ca="1" si="182"/>
        <v>3021747030932.3428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3021747030932.3428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12590612628.884762</v>
      </c>
      <c r="L4144" s="444">
        <f t="shared" ca="1" si="182"/>
        <v>3034337643561.2275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3034337643561.2275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12643073514.838448</v>
      </c>
      <c r="L4145" s="444">
        <f t="shared" ca="1" si="182"/>
        <v>3046980717076.0659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3046980717076.0659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12695752987.81694</v>
      </c>
      <c r="L4146" s="444">
        <f t="shared" ca="1" si="182"/>
        <v>3059676470063.8828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3059676470063.8828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12748651958.599512</v>
      </c>
      <c r="L4147" s="444">
        <f t="shared" ca="1" si="182"/>
        <v>3072425122022.4824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3072425122022.4824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12801771341.760344</v>
      </c>
      <c r="L4148" s="444">
        <f t="shared" ca="1" si="182"/>
        <v>3085226893364.2427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3085226893364.2427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12855112055.684345</v>
      </c>
      <c r="L4149" s="444">
        <f t="shared" ca="1" si="182"/>
        <v>3098082005419.9272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3098082005419.9272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12908675022.583031</v>
      </c>
      <c r="L4150" s="444">
        <f t="shared" ca="1" si="182"/>
        <v>3110990680442.5103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3110990680442.5103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12962461168.51046</v>
      </c>
      <c r="L4151" s="444">
        <f t="shared" ca="1" si="182"/>
        <v>3123953141611.0205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3123953141611.0205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13016471423.379251</v>
      </c>
      <c r="L4152" s="444">
        <f t="shared" ca="1" si="182"/>
        <v>3136969613034.3999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3136969613034.3999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13070706720.976665</v>
      </c>
      <c r="L4153" s="444">
        <f t="shared" ca="1" si="182"/>
        <v>3150040319755.3765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3150040319755.3765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13125167998.980736</v>
      </c>
      <c r="L4154" s="444">
        <f t="shared" ca="1" si="182"/>
        <v>3163165487754.3574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3163165487754.3574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13179856198.97649</v>
      </c>
      <c r="L4155" s="444">
        <f t="shared" ca="1" si="182"/>
        <v>3176345343953.334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3176345343953.334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13234772266.472225</v>
      </c>
      <c r="L4156" s="444">
        <f t="shared" ca="1" si="182"/>
        <v>3189580116219.8062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3189580116219.8062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13289917150.915859</v>
      </c>
      <c r="L4157" s="444">
        <f t="shared" ca="1" si="182"/>
        <v>3202870033370.7222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3202870033370.7222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13345291805.711342</v>
      </c>
      <c r="L4158" s="444">
        <f t="shared" ca="1" si="182"/>
        <v>3216215325176.4336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3216215325176.4336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13400897188.23514</v>
      </c>
      <c r="L4159" s="444">
        <f t="shared" ca="1" si="182"/>
        <v>3229616222364.6689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3229616222364.6689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13456734259.852787</v>
      </c>
      <c r="L4160" s="444">
        <f t="shared" ca="1" si="182"/>
        <v>3243072956624.522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3243072956624.522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13512803985.935509</v>
      </c>
      <c r="L4161" s="444">
        <f t="shared" ca="1" si="182"/>
        <v>3256585760610.4575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3256585760610.4575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13569107335.876905</v>
      </c>
      <c r="L4162" s="444">
        <f t="shared" ca="1" si="182"/>
        <v>3270154867946.3345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3270154867946.3345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13625645283.109726</v>
      </c>
      <c r="L4163" s="444">
        <f t="shared" ca="1" si="182"/>
        <v>3283780513229.4443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3283780513229.4443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13682418805.122684</v>
      </c>
      <c r="L4164" s="444">
        <f t="shared" ca="1" si="182"/>
        <v>3297462932034.5669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3297462932034.5669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13739428883.477362</v>
      </c>
      <c r="L4165" s="444">
        <f t="shared" ca="1" si="182"/>
        <v>3311202360918.0444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3311202360918.0444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13796676503.825186</v>
      </c>
      <c r="L4166" s="444">
        <f t="shared" ca="1" si="182"/>
        <v>3324999037421.8696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3324999037421.8696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13854162655.924456</v>
      </c>
      <c r="L4167" s="444">
        <f t="shared" ca="1" si="182"/>
        <v>3338853200077.7939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3338853200077.7939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13911888333.657475</v>
      </c>
      <c r="L4168" s="444">
        <f t="shared" ca="1" si="182"/>
        <v>3352765088411.4517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3352765088411.4517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13969854535.047714</v>
      </c>
      <c r="L4169" s="444">
        <f t="shared" ca="1" si="182"/>
        <v>3366734942946.4995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3366734942946.4995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14028062262.277081</v>
      </c>
      <c r="L4170" s="444">
        <f t="shared" ca="1" si="182"/>
        <v>3380763005208.7764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3380763005208.7764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14086512521.703234</v>
      </c>
      <c r="L4171" s="444">
        <f t="shared" ca="1" si="182"/>
        <v>3394849517730.4795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3394849517730.4795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14145206323.876997</v>
      </c>
      <c r="L4172" s="444">
        <f t="shared" ca="1" si="182"/>
        <v>3408994724054.3564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3408994724054.3564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14204144683.559818</v>
      </c>
      <c r="L4173" s="444">
        <f t="shared" ca="1" si="182"/>
        <v>3423198868737.9165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3423198868737.9165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14263328619.741318</v>
      </c>
      <c r="L4174" s="444">
        <f t="shared" ca="1" si="182"/>
        <v>3437462197357.6577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3437462197357.6577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14322759155.656908</v>
      </c>
      <c r="L4175" s="444">
        <f t="shared" ca="1" si="182"/>
        <v>3451784956513.3145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3451784956513.3145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14382437318.805477</v>
      </c>
      <c r="L4176" s="444">
        <f t="shared" ca="1" si="182"/>
        <v>3466167393832.1201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3466167393832.1201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14442364140.967167</v>
      </c>
      <c r="L4177" s="444">
        <f t="shared" ca="1" si="182"/>
        <v>3480609757973.0874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3480609757973.0874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14502540658.221197</v>
      </c>
      <c r="L4178" s="444">
        <f t="shared" ca="1" si="182"/>
        <v>3495112298631.3086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3495112298631.3086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14562967910.963783</v>
      </c>
      <c r="L4179" s="444">
        <f t="shared" ca="1" si="182"/>
        <v>3509675266542.2725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3509675266542.2725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14623646943.926134</v>
      </c>
      <c r="L4180" s="444">
        <f t="shared" ca="1" si="182"/>
        <v>3524298913486.1987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3524298913486.1987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14684578806.192495</v>
      </c>
      <c r="L4181" s="444">
        <f t="shared" ca="1" si="182"/>
        <v>3538983492292.3911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3538983492292.3911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14745764551.218298</v>
      </c>
      <c r="L4182" s="444">
        <f t="shared" ca="1" si="182"/>
        <v>3553729256843.6094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3553729256843.6094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14807205236.848372</v>
      </c>
      <c r="L4183" s="444">
        <f t="shared" ca="1" si="182"/>
        <v>3568536462080.4575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3568536462080.4575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14868901925.335238</v>
      </c>
      <c r="L4184" s="444">
        <f t="shared" ca="1" si="182"/>
        <v>3583405364005.793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3583405364005.793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14930855683.35747</v>
      </c>
      <c r="L4185" s="444">
        <f t="shared" ca="1" si="182"/>
        <v>3598336219689.1504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3598336219689.1504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14993067582.038124</v>
      </c>
      <c r="L4186" s="444">
        <f t="shared" ca="1" si="182"/>
        <v>3613329287271.1885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3613329287271.1885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15055538696.963285</v>
      </c>
      <c r="L4187" s="444">
        <f t="shared" ca="1" si="182"/>
        <v>3628384825968.1519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3628384825968.1519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15118270108.20063</v>
      </c>
      <c r="L4188" s="444">
        <f t="shared" ca="1" si="182"/>
        <v>3643503096076.3525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3643503096076.3525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15181262900.318136</v>
      </c>
      <c r="L4189" s="444">
        <f t="shared" ca="1" si="182"/>
        <v>3658684358976.6709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3658684358976.6709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15244518162.402794</v>
      </c>
      <c r="L4190" s="444">
        <f t="shared" ca="1" si="182"/>
        <v>3673928877139.0737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3673928877139.0737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15308036988.079475</v>
      </c>
      <c r="L4191" s="444">
        <f t="shared" ca="1" si="182"/>
        <v>3689236914127.1533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3689236914127.1533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15371820475.529802</v>
      </c>
      <c r="L4192" s="444">
        <f t="shared" ca="1" si="182"/>
        <v>3704608734602.6831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3704608734602.6831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15435869727.511179</v>
      </c>
      <c r="L4193" s="444">
        <f t="shared" ca="1" si="182"/>
        <v>3720044604330.1943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3720044604330.1943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15500185851.375811</v>
      </c>
      <c r="L4194" s="444">
        <f t="shared" ca="1" si="182"/>
        <v>3735544790181.5703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3735544790181.5703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15564769959.089878</v>
      </c>
      <c r="L4195" s="444">
        <f t="shared" ca="1" si="182"/>
        <v>3751109560140.6602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3751109560140.6602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15629623167.25275</v>
      </c>
      <c r="L4196" s="444">
        <f t="shared" ca="1" si="182"/>
        <v>3766739183307.9131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3766739183307.9131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15694746597.116302</v>
      </c>
      <c r="L4197" s="444">
        <f t="shared" ca="1" si="182"/>
        <v>3782433929905.0293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3782433929905.0293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15760141374.604288</v>
      </c>
      <c r="L4198" s="444">
        <f t="shared" ca="1" si="182"/>
        <v>3798194071279.6338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3798194071279.6338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15825808630.331808</v>
      </c>
      <c r="L4199" s="444">
        <f t="shared" ca="1" si="182"/>
        <v>3814019879909.9658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3814019879909.9658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15891749499.624859</v>
      </c>
      <c r="L4200" s="444">
        <f t="shared" ca="1" si="182"/>
        <v>3829911629409.5908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3829911629409.5908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15957965122.539959</v>
      </c>
      <c r="L4201" s="444">
        <f t="shared" ca="1" si="182"/>
        <v>3845869594532.1309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3845869594532.1309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16024456643.883879</v>
      </c>
      <c r="L4202" s="444">
        <f t="shared" ca="1" si="182"/>
        <v>3861894051176.0146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3861894051176.0146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16091225213.233395</v>
      </c>
      <c r="L4203" s="444">
        <f t="shared" ca="1" si="182"/>
        <v>3877985276389.248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3877985276389.248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16158271984.955198</v>
      </c>
      <c r="L4204" s="444">
        <f t="shared" ca="1" si="182"/>
        <v>3894143548374.2031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3894143548374.2031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16225598118.225845</v>
      </c>
      <c r="L4205" s="444">
        <f t="shared" ca="1" si="182"/>
        <v>3910369146492.4292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3910369146492.4292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16293204777.051788</v>
      </c>
      <c r="L4206" s="444">
        <f t="shared" ca="1" si="182"/>
        <v>3926662351269.481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3926662351269.481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16361093130.289503</v>
      </c>
      <c r="L4207" s="444">
        <f t="shared" ca="1" si="182"/>
        <v>3943023444399.7705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3943023444399.7705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16429264351.66571</v>
      </c>
      <c r="L4208" s="444">
        <f t="shared" ca="1" si="182"/>
        <v>3959452708751.436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3959452708751.436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16497719619.797649</v>
      </c>
      <c r="L4209" s="444">
        <f t="shared" ca="1" si="182"/>
        <v>3975950428371.2339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3975950428371.2339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16566460118.213474</v>
      </c>
      <c r="L4210" s="444">
        <f t="shared" ca="1" si="182"/>
        <v>3992516888489.4473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3992516888489.4473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16635487035.372696</v>
      </c>
      <c r="L4211" s="444">
        <f t="shared" ca="1" si="182"/>
        <v>4009152375524.8198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4009152375524.8198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16704801564.686749</v>
      </c>
      <c r="L4212" s="444">
        <f t="shared" ca="1" si="182"/>
        <v>4025857177089.5063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4025857177089.5063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16774404904.539608</v>
      </c>
      <c r="L4213" s="444">
        <f t="shared" ca="1" si="182"/>
        <v>4042631581994.0459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4042631581994.0459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16844298258.308527</v>
      </c>
      <c r="L4214" s="444">
        <f t="shared" ca="1" si="182"/>
        <v>4059475880252.3545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4059475880252.3545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16914482834.384809</v>
      </c>
      <c r="L4215" s="444">
        <f t="shared" ca="1" si="182"/>
        <v>4076390363086.7393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4076390363086.7393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16984959846.194746</v>
      </c>
      <c r="L4216" s="444">
        <f t="shared" ca="1" si="182"/>
        <v>4093375322932.9341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4093375322932.9341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17055730512.220558</v>
      </c>
      <c r="L4217" s="444">
        <f t="shared" ca="1" si="182"/>
        <v>4110431053445.1548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4110431053445.1548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17126796056.021479</v>
      </c>
      <c r="L4218" s="444">
        <f t="shared" ca="1" si="182"/>
        <v>4127557849501.1763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4127557849501.1763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17198157706.254898</v>
      </c>
      <c r="L4219" s="444">
        <f t="shared" ca="1" si="182"/>
        <v>4144756007207.4312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4144756007207.4312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17269816696.697628</v>
      </c>
      <c r="L4220" s="444">
        <f t="shared" ca="1" si="182"/>
        <v>4162025823904.1289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4162025823904.1289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17341774266.267204</v>
      </c>
      <c r="L4221" s="444">
        <f t="shared" ca="1" si="182"/>
        <v>4179367598170.396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4179367598170.396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17414031659.043316</v>
      </c>
      <c r="L4222" s="444">
        <f t="shared" ca="1" si="182"/>
        <v>4196781629829.4395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4196781629829.4395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17486590124.28933</v>
      </c>
      <c r="L4223" s="444">
        <f t="shared" ca="1" si="182"/>
        <v>4214268219953.729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4214268219953.729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17559450916.473869</v>
      </c>
      <c r="L4224" s="444">
        <f t="shared" ca="1" si="182"/>
        <v>4231827670870.2026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4231827670870.2026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17632615295.292511</v>
      </c>
      <c r="L4225" s="444">
        <f t="shared" ca="1" si="182"/>
        <v>4249460286165.4951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4249460286165.4951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17706084525.689564</v>
      </c>
      <c r="L4226" s="444">
        <f t="shared" ca="1" si="182"/>
        <v>4267166370691.1846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4267166370691.1846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17779859877.879936</v>
      </c>
      <c r="L4227" s="444">
        <f t="shared" ca="1" si="182"/>
        <v>4284946230569.0645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4284946230569.0645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17853942627.371105</v>
      </c>
      <c r="L4228" s="444">
        <f t="shared" ca="1" si="182"/>
        <v>4302800173196.4355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4302800173196.4355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17928334054.985149</v>
      </c>
      <c r="L4229" s="444">
        <f t="shared" ca="1" si="182"/>
        <v>4320728507251.4209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4320728507251.4209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18003035446.88092</v>
      </c>
      <c r="L4230" s="444">
        <f t="shared" ca="1" si="182"/>
        <v>4338731542698.3018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4338731542698.3018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18078048094.576256</v>
      </c>
      <c r="L4231" s="444">
        <f t="shared" ca="1" si="182"/>
        <v>4356809590792.8779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4356809590792.8779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18153373294.970325</v>
      </c>
      <c r="L4232" s="444">
        <f t="shared" ca="1" si="182"/>
        <v>4374962964087.8481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4374962964087.8481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18229012350.366035</v>
      </c>
      <c r="L4233" s="444">
        <f t="shared" ca="1" si="182"/>
        <v>4393191976438.2144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4393191976438.2144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18304966568.492561</v>
      </c>
      <c r="L4234" s="444">
        <f t="shared" ca="1" si="182"/>
        <v>4411496943006.707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4411496943006.707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18381237262.527946</v>
      </c>
      <c r="L4235" s="444">
        <f t="shared" ca="1" si="182"/>
        <v>4429878180269.2354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4429878180269.2354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18457825751.121815</v>
      </c>
      <c r="L4236" s="444">
        <f t="shared" ca="1" si="182"/>
        <v>4448336006020.3574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4448336006020.3574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18534733358.418156</v>
      </c>
      <c r="L4237" s="444">
        <f t="shared" ca="1" si="182"/>
        <v>4466870739378.7754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4466870739378.7754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18611961414.078232</v>
      </c>
      <c r="L4238" s="444">
        <f t="shared" ca="1" si="182"/>
        <v>4485482700792.8535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4485482700792.8535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18689511253.303555</v>
      </c>
      <c r="L4239" s="444">
        <f t="shared" ca="1" si="182"/>
        <v>4504172212046.1572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4504172212046.1572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18767384216.85899</v>
      </c>
      <c r="L4240" s="444">
        <f t="shared" ca="1" si="182"/>
        <v>4522939596263.0166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4522939596263.0166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18845581651.095901</v>
      </c>
      <c r="L4241" s="444">
        <f t="shared" ca="1" si="182"/>
        <v>4541785177914.1123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4541785177914.1123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18924104907.975468</v>
      </c>
      <c r="L4242" s="444">
        <f t="shared" ca="1" si="182"/>
        <v>4560709282822.0879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4560709282822.0879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19002955345.092033</v>
      </c>
      <c r="L4243" s="444">
        <f t="shared" ca="1" si="182"/>
        <v>4579712238167.1797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4579712238167.1797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19082134325.696583</v>
      </c>
      <c r="L4244" s="444">
        <f t="shared" ca="1" si="182"/>
        <v>4598794372492.876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4598794372492.876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19161643218.720318</v>
      </c>
      <c r="L4245" s="444">
        <f t="shared" ca="1" si="182"/>
        <v>4617956015711.5967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4617956015711.5967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19241483398.798321</v>
      </c>
      <c r="L4246" s="444">
        <f t="shared" ca="1" si="182"/>
        <v>4637197499110.3945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4637197499110.3945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19321656246.293312</v>
      </c>
      <c r="L4247" s="444">
        <f t="shared" ca="1" si="182"/>
        <v>4656519155356.6875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4656519155356.6875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19402163147.31953</v>
      </c>
      <c r="L4248" s="444">
        <f t="shared" ca="1" si="182"/>
        <v>4675921318504.0068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4675921318504.0068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19483005493.766693</v>
      </c>
      <c r="L4249" s="444">
        <f t="shared" ca="1" si="182"/>
        <v>4695404323997.7734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4695404323997.7734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19564184683.324055</v>
      </c>
      <c r="L4250" s="444">
        <f t="shared" ca="1" si="182"/>
        <v>4714968508681.0977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4714968508681.0977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19645702119.504574</v>
      </c>
      <c r="L4251" s="444">
        <f t="shared" ca="1" si="182"/>
        <v>4734614210800.6025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4734614210800.6025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19727559211.669178</v>
      </c>
      <c r="L4252" s="444">
        <f t="shared" ca="1" si="182"/>
        <v>4754341770012.2715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4754341770012.2715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19809757375.051132</v>
      </c>
      <c r="L4253" s="444">
        <f t="shared" ca="1" si="182"/>
        <v>4774151527387.3223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4774151527387.3223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19892298030.78051</v>
      </c>
      <c r="L4254" s="444">
        <f t="shared" ca="1" si="182"/>
        <v>4794043825418.1025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4794043825418.1025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19975182605.90876</v>
      </c>
      <c r="L4255" s="444">
        <f t="shared" ca="1" si="182"/>
        <v>4814019008024.0117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4814019008024.0117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20058412533.43338</v>
      </c>
      <c r="L4256" s="444">
        <f t="shared" ca="1" si="182"/>
        <v>4834077420557.4453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4834077420557.4453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20141989252.322689</v>
      </c>
      <c r="L4257" s="444">
        <f t="shared" ca="1" si="182"/>
        <v>4854219409809.7676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4854219409809.7676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20225914207.540699</v>
      </c>
      <c r="L4258" s="444">
        <f t="shared" ca="1" si="182"/>
        <v>4874445324017.3086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4874445324017.3086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20310188850.072121</v>
      </c>
      <c r="L4259" s="444">
        <f t="shared" ca="1" si="182"/>
        <v>4894755512867.3809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4894755512867.3809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20394814636.947418</v>
      </c>
      <c r="L4260" s="444">
        <f t="shared" ca="1" si="182"/>
        <v>4915150327504.3281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4915150327504.3281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20479793031.268032</v>
      </c>
      <c r="L4261" s="444">
        <f t="shared" ca="1" si="182"/>
        <v>4935630120535.5957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4935630120535.5957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20565125502.231647</v>
      </c>
      <c r="L4262" s="444">
        <f t="shared" ca="1" si="182"/>
        <v>4956195246037.8271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4956195246037.8271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20650813525.157612</v>
      </c>
      <c r="L4263" s="444">
        <f t="shared" ca="1" si="182"/>
        <v>4976846059562.9844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4976846059562.9844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20736858581.512436</v>
      </c>
      <c r="L4264" s="444">
        <f t="shared" ca="1" si="182"/>
        <v>4997582918144.4971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4997582918144.4971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20823262158.935406</v>
      </c>
      <c r="L4265" s="444">
        <f t="shared" ca="1" si="182"/>
        <v>5018406180303.4326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5018406180303.4326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20910025751.264301</v>
      </c>
      <c r="L4266" s="444">
        <f t="shared" ca="1" si="182"/>
        <v>5039316206054.6973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5039316206054.6973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20997150858.561237</v>
      </c>
      <c r="L4267" s="444">
        <f t="shared" ca="1" si="182"/>
        <v>5060313356913.2588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5060313356913.2588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21084638987.138577</v>
      </c>
      <c r="L4268" s="444">
        <f t="shared" ca="1" si="182"/>
        <v>5081397995900.3975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5081397995900.3975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21172491649.584988</v>
      </c>
      <c r="L4269" s="444">
        <f t="shared" ca="1" si="182"/>
        <v>5102570487549.9824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5102570487549.9824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21260710364.791592</v>
      </c>
      <c r="L4270" s="444">
        <f t="shared" ca="1" si="182"/>
        <v>5123831197914.7744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5123831197914.7744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21349296657.978226</v>
      </c>
      <c r="L4271" s="444">
        <f t="shared" ca="1" si="182"/>
        <v>5145180494572.7529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5145180494572.7529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21438252060.719803</v>
      </c>
      <c r="L4272" s="444">
        <f t="shared" ca="1" si="182"/>
        <v>5166618746633.4727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5166618746633.4727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21527578110.972801</v>
      </c>
      <c r="L4273" s="444">
        <f t="shared" ca="1" si="182"/>
        <v>5188146324744.4453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5188146324744.4453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21617276353.101856</v>
      </c>
      <c r="L4274" s="444">
        <f t="shared" ca="1" si="182"/>
        <v>5209763601097.5469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5209763601097.5469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21707348337.906445</v>
      </c>
      <c r="L4275" s="444">
        <f t="shared" ca="1" si="182"/>
        <v>5231470949435.4531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5231470949435.4531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21797795622.64772</v>
      </c>
      <c r="L4276" s="444">
        <f t="shared" ca="1" si="182"/>
        <v>5253268745058.1006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5253268745058.1006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21888619771.07542</v>
      </c>
      <c r="L4277" s="444">
        <f t="shared" ca="1" si="182"/>
        <v>5275157364829.1758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5275157364829.1758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21979822353.454899</v>
      </c>
      <c r="L4278" s="444">
        <f t="shared" ca="1" si="182"/>
        <v>5297137187182.6309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5297137187182.6309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22071404946.594296</v>
      </c>
      <c r="L4279" s="444">
        <f t="shared" ca="1" si="182"/>
        <v>5319208592129.2256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5319208592129.2256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22163369133.871773</v>
      </c>
      <c r="L4280" s="444">
        <f t="shared" ca="1" si="182"/>
        <v>5341371961263.0977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5341371961263.0977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22255716505.262905</v>
      </c>
      <c r="L4281" s="444">
        <f t="shared" ca="1" si="182"/>
        <v>5363627677768.3604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5363627677768.3604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22348448657.368168</v>
      </c>
      <c r="L4282" s="444">
        <f t="shared" ca="1" si="182"/>
        <v>5385976126425.7285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5385976126425.7285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22441567193.440536</v>
      </c>
      <c r="L4283" s="444">
        <f t="shared" ca="1" si="182"/>
        <v>5408417693619.1689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5408417693619.1689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22535073723.413204</v>
      </c>
      <c r="L4284" s="444">
        <f t="shared" ca="1" si="182"/>
        <v>5430952767342.582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5430952767342.582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22628969863.927425</v>
      </c>
      <c r="L4285" s="444">
        <f t="shared" ca="1" si="182"/>
        <v>5453581737206.5098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5453581737206.5098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22723257238.360458</v>
      </c>
      <c r="L4286" s="444">
        <f t="shared" ca="1" si="182"/>
        <v>5476304994444.8701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5476304994444.8701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22817937476.853626</v>
      </c>
      <c r="L4287" s="444">
        <f t="shared" ca="1" si="182"/>
        <v>5499122931921.7236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5499122931921.7236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22913012216.340515</v>
      </c>
      <c r="L4288" s="444">
        <f t="shared" ca="1" si="182"/>
        <v>5522035944138.0645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5522035944138.0645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23008483100.575268</v>
      </c>
      <c r="L4289" s="444">
        <f t="shared" ca="1" si="182"/>
        <v>5545044427238.6396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5545044427238.6396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23104351780.160999</v>
      </c>
      <c r="L4290" s="444">
        <f t="shared" ca="1" si="182"/>
        <v>5568148779018.8008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5568148779018.8008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23200619912.578335</v>
      </c>
      <c r="L4291" s="444">
        <f t="shared" ca="1" si="182"/>
        <v>5591349398931.3789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5591349398931.3789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23297289162.214077</v>
      </c>
      <c r="L4292" s="444">
        <f t="shared" ca="1" si="182"/>
        <v>5614646688093.5928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5614646688093.5928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23394361200.389969</v>
      </c>
      <c r="L4293" s="444">
        <f t="shared" ca="1" si="182"/>
        <v>5638041049293.9824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5638041049293.9824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23491837705.391594</v>
      </c>
      <c r="L4294" s="444">
        <f t="shared" ca="1" si="182"/>
        <v>5661532886999.374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5661532886999.374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23589720362.497391</v>
      </c>
      <c r="L4295" s="444">
        <f t="shared" ca="1" si="182"/>
        <v>5685122607361.8711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5685122607361.8711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23688010864.007797</v>
      </c>
      <c r="L4296" s="444">
        <f t="shared" ca="1" si="182"/>
        <v>5708810618225.8789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5708810618225.8789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23786710909.274494</v>
      </c>
      <c r="L4297" s="444">
        <f t="shared" ca="1" si="182"/>
        <v>5732597329135.1533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5732597329135.1533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23885822204.729805</v>
      </c>
      <c r="L4298" s="444">
        <f t="shared" ca="1" si="182"/>
        <v>5756483151339.8828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5756483151339.8828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23985346463.91618</v>
      </c>
      <c r="L4299" s="444">
        <f t="shared" ca="1" si="182"/>
        <v>5780468497803.7988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5780468497803.7988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24085285407.515827</v>
      </c>
      <c r="L4300" s="444">
        <f t="shared" ca="1" si="182"/>
        <v>5804553783211.3145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5804553783211.3145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24185640763.380478</v>
      </c>
      <c r="L4301" s="444">
        <f t="shared" ca="1" si="182"/>
        <v>5828739423974.6953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5828739423974.6953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24286414266.56123</v>
      </c>
      <c r="L4302" s="444">
        <f t="shared" ca="1" si="182"/>
        <v>5853025838241.2568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5853025838241.2568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24387607659.33857</v>
      </c>
      <c r="L4303" s="444">
        <f t="shared" ca="1" si="182"/>
        <v>5877413445900.5957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5877413445900.5957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24489222691.252483</v>
      </c>
      <c r="L4304" s="444">
        <f t="shared" ca="1" si="182"/>
        <v>5901902668591.8486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5901902668591.8486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24591261119.132702</v>
      </c>
      <c r="L4305" s="444">
        <f t="shared" ca="1" si="182"/>
        <v>5926493929710.9814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5926493929710.9814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24693724707.129089</v>
      </c>
      <c r="L4306" s="444">
        <f t="shared" ca="1" si="182"/>
        <v>5951187654418.1104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5951187654418.1104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24796615226.742126</v>
      </c>
      <c r="L4307" s="444">
        <f t="shared" ca="1" si="182"/>
        <v>5975984269644.8525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5975984269644.8525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24899934456.853554</v>
      </c>
      <c r="L4308" s="444">
        <f t="shared" ca="1" si="182"/>
        <v>6000884204101.7061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6000884204101.7061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25003684183.757107</v>
      </c>
      <c r="L4309" s="444">
        <f t="shared" ca="1" si="182"/>
        <v>6025887888285.4629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6025887888285.4629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25107866201.18943</v>
      </c>
      <c r="L4310" s="444">
        <f t="shared" ca="1" si="182"/>
        <v>6050995754486.6523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6050995754486.6523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25212482310.36105</v>
      </c>
      <c r="L4311" s="444">
        <f t="shared" ca="1" si="182"/>
        <v>6076208236797.0137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6076208236797.0137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25317534319.987556</v>
      </c>
      <c r="L4312" s="444">
        <f t="shared" ca="1" si="182"/>
        <v>6101525771117.001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6101525771117.001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25423024046.320839</v>
      </c>
      <c r="L4313" s="444">
        <f t="shared" ca="1" si="182"/>
        <v>6126948795163.3223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6126948795163.3223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25528953313.180508</v>
      </c>
      <c r="L4314" s="444">
        <f t="shared" ca="1" si="182"/>
        <v>6152477748476.5029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6152477748476.5029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25635323951.985428</v>
      </c>
      <c r="L4315" s="444">
        <f t="shared" ca="1" si="182"/>
        <v>6178113072428.4883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6178113072428.4883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25742137801.785366</v>
      </c>
      <c r="L4316" s="444">
        <f t="shared" ca="1" si="182"/>
        <v>6203855210230.2734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6203855210230.2734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25849396709.292805</v>
      </c>
      <c r="L4317" s="444">
        <f t="shared" ca="1" si="182"/>
        <v>6229704606939.5664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6229704606939.5664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25957102528.91486</v>
      </c>
      <c r="L4318" s="444">
        <f t="shared" ca="1" si="182"/>
        <v>6255661709468.4814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6255661709468.4814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26065257122.785339</v>
      </c>
      <c r="L4319" s="444">
        <f t="shared" ca="1" si="182"/>
        <v>6281726966591.2666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6281726966591.2666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26173862360.796944</v>
      </c>
      <c r="L4320" s="444">
        <f t="shared" ca="1" si="182"/>
        <v>6307900828952.0635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6307900828952.0635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26282920120.633598</v>
      </c>
      <c r="L4321" s="444">
        <f t="shared" ca="1" si="182"/>
        <v>6334183749072.6973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6334183749072.6973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26392432287.802906</v>
      </c>
      <c r="L4322" s="444">
        <f t="shared" ca="1" si="182"/>
        <v>6360576181360.5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6360576181360.5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26502400755.668751</v>
      </c>
      <c r="L4323" s="444">
        <f t="shared" ca="1" si="182"/>
        <v>6387078582116.1689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6387078582116.1689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26612827425.484035</v>
      </c>
      <c r="L4324" s="444">
        <f t="shared" ca="1" si="182"/>
        <v>6413691409541.6533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6413691409541.6533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26723714206.423553</v>
      </c>
      <c r="L4325" s="444">
        <f t="shared" ca="1" si="182"/>
        <v>6440415123748.0771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6440415123748.0771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26835063015.616989</v>
      </c>
      <c r="L4326" s="444">
        <f t="shared" ca="1" si="182"/>
        <v>6467250186763.6943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6467250186763.6943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26946875778.18206</v>
      </c>
      <c r="L4327" s="444">
        <f t="shared" ca="1" si="182"/>
        <v>6494197062541.876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6494197062541.876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27059154427.257816</v>
      </c>
      <c r="L4328" s="444">
        <f t="shared" ca="1" si="182"/>
        <v>6521256216969.1338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6521256216969.1338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27171900904.038055</v>
      </c>
      <c r="L4329" s="444">
        <f t="shared" ca="1" si="182"/>
        <v>6548428117873.1719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6548428117873.1719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27285117157.804882</v>
      </c>
      <c r="L4330" s="444">
        <f t="shared" ca="1" si="182"/>
        <v>6575713235030.9766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6575713235030.9766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27398805145.962402</v>
      </c>
      <c r="L4331" s="444">
        <f t="shared" ca="1" si="182"/>
        <v>6603112040176.9395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6603112040176.9395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27512966834.07058</v>
      </c>
      <c r="L4332" s="444">
        <f t="shared" ca="1" si="182"/>
        <v>6630625007011.0098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6630625007011.0098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27627604195.879208</v>
      </c>
      <c r="L4333" s="444">
        <f t="shared" ca="1" si="182"/>
        <v>6658252611206.8887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6658252611206.8887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27742719213.362034</v>
      </c>
      <c r="L4334" s="444">
        <f t="shared" ca="1" si="182"/>
        <v>6685995330420.251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6685995330420.251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27858313876.751045</v>
      </c>
      <c r="L4335" s="444">
        <f t="shared" ca="1" si="182"/>
        <v>6713853644297.002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6713853644297.002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27974390184.570843</v>
      </c>
      <c r="L4336" s="444">
        <f t="shared" ca="1" si="182"/>
        <v>6741828034481.5732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6741828034481.5732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28090950143.673222</v>
      </c>
      <c r="L4337" s="444">
        <f t="shared" ca="1" si="182"/>
        <v>6769918984625.2461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6769918984625.2461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28207995769.271858</v>
      </c>
      <c r="L4338" s="444">
        <f t="shared" ca="1" si="182"/>
        <v>6798126980394.5176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6798126980394.5176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28325529084.977158</v>
      </c>
      <c r="L4339" s="444">
        <f t="shared" ca="1" si="182"/>
        <v>6826452509479.4951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6826452509479.4951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28443552122.83123</v>
      </c>
      <c r="L4340" s="444">
        <f t="shared" ca="1" si="182"/>
        <v>6854896061602.3262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6854896061602.3262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28562066923.343029</v>
      </c>
      <c r="L4341" s="444">
        <f t="shared" ca="1" si="182"/>
        <v>6883458128525.6689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6883458128525.6689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28681075535.523621</v>
      </c>
      <c r="L4342" s="444">
        <f t="shared" ca="1" si="182"/>
        <v>6912139204061.1924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6912139204061.1924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28800580016.921635</v>
      </c>
      <c r="L4343" s="444">
        <f t="shared" ref="L4343:L4597" ca="1" si="187">I4343-J4343+K4343</f>
        <v>6940939784078.1143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6940939784078.1143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28920582433.658813</v>
      </c>
      <c r="L4344" s="444">
        <f t="shared" ca="1" si="187"/>
        <v>6969860366511.7734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6969860366511.7734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29041084860.465721</v>
      </c>
      <c r="L4345" s="444">
        <f t="shared" ca="1" si="187"/>
        <v>6998901451372.2393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6998901451372.2393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29162089380.717663</v>
      </c>
      <c r="L4346" s="444">
        <f t="shared" ca="1" si="187"/>
        <v>7028063540752.957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7028063540752.957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29283598086.470654</v>
      </c>
      <c r="L4347" s="444">
        <f t="shared" ca="1" si="187"/>
        <v>7057347138839.4277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7057347138839.4277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29405613078.497612</v>
      </c>
      <c r="L4348" s="444">
        <f t="shared" ca="1" si="187"/>
        <v>7086752751917.9258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7086752751917.9258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29528136466.324696</v>
      </c>
      <c r="L4349" s="444">
        <f t="shared" ca="1" si="187"/>
        <v>7116280888384.25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7116280888384.25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29651170368.267708</v>
      </c>
      <c r="L4350" s="444">
        <f t="shared" ca="1" si="187"/>
        <v>7145932058752.5176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7145932058752.5176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29774716911.468822</v>
      </c>
      <c r="L4351" s="444">
        <f t="shared" ca="1" si="187"/>
        <v>7175706775663.9863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7175706775663.9863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29898778231.933277</v>
      </c>
      <c r="L4352" s="444">
        <f t="shared" ca="1" si="187"/>
        <v>7205605553895.9199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7205605553895.9199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30023356474.566334</v>
      </c>
      <c r="L4353" s="444">
        <f t="shared" ca="1" si="187"/>
        <v>7235628910370.4863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7235628910370.4863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30148453793.210358</v>
      </c>
      <c r="L4354" s="444">
        <f t="shared" ca="1" si="187"/>
        <v>7265777364163.6963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7265777364163.6963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30274072350.682072</v>
      </c>
      <c r="L4355" s="444">
        <f t="shared" ca="1" si="187"/>
        <v>7296051436514.3779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7296051436514.3779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30400214318.809906</v>
      </c>
      <c r="L4356" s="444">
        <f t="shared" ca="1" si="187"/>
        <v>7326451650833.1875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7326451650833.1875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30526881878.471611</v>
      </c>
      <c r="L4357" s="444">
        <f t="shared" ca="1" si="187"/>
        <v>7356978532711.6592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7356978532711.6592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30654077219.631916</v>
      </c>
      <c r="L4358" s="444">
        <f t="shared" ca="1" si="187"/>
        <v>7387632609931.291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7387632609931.291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30781802541.380379</v>
      </c>
      <c r="L4359" s="444">
        <f t="shared" ca="1" si="187"/>
        <v>7418414412472.6719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7418414412472.6719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30910060051.969471</v>
      </c>
      <c r="L4360" s="444">
        <f t="shared" ca="1" si="187"/>
        <v>7449324472524.6416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7449324472524.6416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31038851968.852676</v>
      </c>
      <c r="L4361" s="444">
        <f t="shared" ca="1" si="187"/>
        <v>7480363324493.4941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7480363324493.4941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31168180518.722893</v>
      </c>
      <c r="L4362" s="444">
        <f t="shared" ca="1" si="187"/>
        <v>7511531505012.2168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7511531505012.2168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31298047937.550903</v>
      </c>
      <c r="L4363" s="444">
        <f t="shared" ca="1" si="187"/>
        <v>7542829552949.7676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7542829552949.7676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31428456470.624031</v>
      </c>
      <c r="L4364" s="444">
        <f t="shared" ca="1" si="187"/>
        <v>7574258009420.3916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7574258009420.3916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31559408372.584961</v>
      </c>
      <c r="L4365" s="444">
        <f t="shared" ca="1" si="187"/>
        <v>7605817417792.9766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7605817417792.9766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31690905907.470734</v>
      </c>
      <c r="L4366" s="444">
        <f t="shared" ca="1" si="187"/>
        <v>7637508323700.4473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7637508323700.4473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31822951348.751865</v>
      </c>
      <c r="L4367" s="444">
        <f t="shared" ca="1" si="187"/>
        <v>7669331275049.1992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7669331275049.1992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31955546979.371662</v>
      </c>
      <c r="L4368" s="444">
        <f t="shared" ca="1" si="187"/>
        <v>7701286822028.5713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7701286822028.5713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32088695091.785713</v>
      </c>
      <c r="L4369" s="444">
        <f t="shared" ca="1" si="187"/>
        <v>7733375517120.3574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7733375517120.3574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32222397988.001488</v>
      </c>
      <c r="L4370" s="444">
        <f t="shared" ca="1" si="187"/>
        <v>7765597915108.3594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7765597915108.3594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32356657979.61816</v>
      </c>
      <c r="L4371" s="444">
        <f t="shared" ca="1" si="187"/>
        <v>7797954573087.9775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7797954573087.9775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32491477387.866573</v>
      </c>
      <c r="L4372" s="444">
        <f t="shared" ca="1" si="187"/>
        <v>7830446050475.8438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7830446050475.8438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32626858543.649349</v>
      </c>
      <c r="L4373" s="444">
        <f t="shared" ca="1" si="187"/>
        <v>7863072909019.4932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7863072909019.4932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32762803787.581223</v>
      </c>
      <c r="L4374" s="444">
        <f t="shared" ca="1" si="187"/>
        <v>7895835712807.0742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7895835712807.0742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32899315470.02948</v>
      </c>
      <c r="L4375" s="444">
        <f t="shared" ca="1" si="187"/>
        <v>7928735028277.1035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7928735028277.1035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33036395951.154598</v>
      </c>
      <c r="L4376" s="444">
        <f t="shared" ca="1" si="187"/>
        <v>7961771424228.2578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7961771424228.2578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33174047600.951073</v>
      </c>
      <c r="L4377" s="444">
        <f t="shared" ca="1" si="187"/>
        <v>7994945471829.209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7994945471829.209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33312272799.288372</v>
      </c>
      <c r="L4378" s="444">
        <f t="shared" ca="1" si="187"/>
        <v>8028257744628.4971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8028257744628.4971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33451073935.952076</v>
      </c>
      <c r="L4379" s="444">
        <f t="shared" ca="1" si="187"/>
        <v>8061708818564.4492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8061708818564.4492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33590453410.685207</v>
      </c>
      <c r="L4380" s="444">
        <f t="shared" ca="1" si="187"/>
        <v>8095299271975.1348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8095299271975.1348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33730413633.229733</v>
      </c>
      <c r="L4381" s="444">
        <f t="shared" ca="1" si="187"/>
        <v>8129029685608.3643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8129029685608.3643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33870957023.368183</v>
      </c>
      <c r="L4382" s="444">
        <f t="shared" ca="1" si="187"/>
        <v>8162900642631.7324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8162900642631.7324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34012086010.965549</v>
      </c>
      <c r="L4383" s="444">
        <f t="shared" ca="1" si="187"/>
        <v>8196912728642.6982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8196912728642.6982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34153803036.011246</v>
      </c>
      <c r="L4384" s="444">
        <f t="shared" ca="1" si="187"/>
        <v>8231066531678.71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8231066531678.71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34296110548.661289</v>
      </c>
      <c r="L4385" s="444">
        <f t="shared" ca="1" si="187"/>
        <v>8265362642227.3711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8265362642227.3711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34439011009.280716</v>
      </c>
      <c r="L4386" s="444">
        <f t="shared" ca="1" si="187"/>
        <v>8299801653236.6514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8299801653236.6514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34582506888.486046</v>
      </c>
      <c r="L4387" s="444">
        <f t="shared" ca="1" si="187"/>
        <v>8334384160125.1377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8334384160125.1377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34726600667.18808</v>
      </c>
      <c r="L4388" s="444">
        <f t="shared" ca="1" si="187"/>
        <v>8369110760792.3262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8369110760792.3262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34871294836.634689</v>
      </c>
      <c r="L4389" s="444">
        <f t="shared" ca="1" si="187"/>
        <v>8403982055628.9609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8403982055628.9609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35016591898.454002</v>
      </c>
      <c r="L4390" s="444">
        <f t="shared" ca="1" si="187"/>
        <v>8438998647527.415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8438998647527.415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35162494364.697563</v>
      </c>
      <c r="L4391" s="444">
        <f t="shared" ca="1" si="187"/>
        <v>8474161141892.1123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8474161141892.1123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35309004757.883804</v>
      </c>
      <c r="L4392" s="444">
        <f t="shared" ca="1" si="187"/>
        <v>8509470146649.9961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8509470146649.9961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35456125611.041649</v>
      </c>
      <c r="L4393" s="444">
        <f t="shared" ca="1" si="187"/>
        <v>8544926272261.0381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8544926272261.0381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35603859467.754326</v>
      </c>
      <c r="L4394" s="444">
        <f t="shared" ca="1" si="187"/>
        <v>8580530131728.792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8580530131728.792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35752208882.2033</v>
      </c>
      <c r="L4395" s="444">
        <f t="shared" ca="1" si="187"/>
        <v>8616282340610.9951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8616282340610.9951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35901176419.212486</v>
      </c>
      <c r="L4396" s="444">
        <f t="shared" ca="1" si="187"/>
        <v>8652183517030.208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8652183517030.208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36050764654.292534</v>
      </c>
      <c r="L4397" s="444">
        <f t="shared" ca="1" si="187"/>
        <v>8688234281684.501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8688234281684.501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36200976173.685417</v>
      </c>
      <c r="L4398" s="444">
        <f t="shared" ca="1" si="187"/>
        <v>8724435257858.1865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8724435257858.1865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36351813574.409111</v>
      </c>
      <c r="L4399" s="444">
        <f t="shared" ca="1" si="187"/>
        <v>8760787071432.5957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8760787071432.5957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36503279464.302475</v>
      </c>
      <c r="L4400" s="444">
        <f t="shared" ca="1" si="187"/>
        <v>8797290350896.8984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8797290350896.8984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36655376462.070412</v>
      </c>
      <c r="L4401" s="444">
        <f t="shared" ca="1" si="187"/>
        <v>8833945727358.9688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8833945727358.9688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36808107197.329033</v>
      </c>
      <c r="L4402" s="444">
        <f t="shared" ca="1" si="187"/>
        <v>8870753834556.2969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8870753834556.2969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36961474310.651237</v>
      </c>
      <c r="L4403" s="444">
        <f t="shared" ca="1" si="187"/>
        <v>8907715308866.9473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8907715308866.9473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37115480453.612282</v>
      </c>
      <c r="L4404" s="444">
        <f t="shared" ca="1" si="187"/>
        <v>8944830789320.5586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8944830789320.5586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37270128288.835663</v>
      </c>
      <c r="L4405" s="444">
        <f t="shared" ca="1" si="187"/>
        <v>8982100917609.3945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8982100917609.3945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37425420490.039146</v>
      </c>
      <c r="L4406" s="444">
        <f t="shared" ca="1" si="187"/>
        <v>9019526338099.4336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9019526338099.4336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37581359742.080971</v>
      </c>
      <c r="L4407" s="444">
        <f t="shared" ca="1" si="187"/>
        <v>9057107697841.5137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9057107697841.5137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37737948741.00631</v>
      </c>
      <c r="L4408" s="444">
        <f t="shared" ca="1" si="187"/>
        <v>9094845646582.5195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9094845646582.5195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37895190194.093834</v>
      </c>
      <c r="L4409" s="444">
        <f t="shared" ca="1" si="187"/>
        <v>9132740836776.6133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9132740836776.6133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38053086819.902557</v>
      </c>
      <c r="L4410" s="444">
        <f t="shared" ca="1" si="187"/>
        <v>9170793923596.5156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9170793923596.5156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38211641348.318817</v>
      </c>
      <c r="L4411" s="444">
        <f t="shared" ca="1" si="187"/>
        <v>9209005564944.834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9209005564944.834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38370856520.603477</v>
      </c>
      <c r="L4412" s="444">
        <f t="shared" ca="1" si="187"/>
        <v>9247376421465.4375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9247376421465.4375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38530735089.439323</v>
      </c>
      <c r="L4413" s="444">
        <f t="shared" ca="1" si="187"/>
        <v>9285907156554.877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9285907156554.877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38691279818.978653</v>
      </c>
      <c r="L4414" s="444">
        <f t="shared" ca="1" si="187"/>
        <v>9324598436373.8555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9324598436373.8555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38852493484.891068</v>
      </c>
      <c r="L4415" s="444">
        <f t="shared" ca="1" si="187"/>
        <v>9363450929858.7461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9363450929858.7461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39014378874.411438</v>
      </c>
      <c r="L4416" s="444">
        <f t="shared" ca="1" si="187"/>
        <v>9402465308733.1582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9402465308733.1582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39176938786.388161</v>
      </c>
      <c r="L4417" s="444">
        <f t="shared" ca="1" si="187"/>
        <v>9441642247519.5469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9441642247519.5469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39340176031.331444</v>
      </c>
      <c r="L4418" s="444">
        <f t="shared" ca="1" si="187"/>
        <v>9480982423550.8789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9480982423550.8789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39504093431.461998</v>
      </c>
      <c r="L4419" s="444">
        <f t="shared" ca="1" si="187"/>
        <v>9520486516982.3418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9520486516982.3418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39668693820.759758</v>
      </c>
      <c r="L4420" s="444">
        <f t="shared" ca="1" si="187"/>
        <v>9560155210803.1016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9560155210803.1016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39833980045.012924</v>
      </c>
      <c r="L4421" s="444">
        <f t="shared" ca="1" si="187"/>
        <v>9599989190848.1152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9599989190848.1152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39999954961.867149</v>
      </c>
      <c r="L4422" s="444">
        <f t="shared" ca="1" si="187"/>
        <v>9639989145809.9824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9639989145809.9824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40166621440.874924</v>
      </c>
      <c r="L4423" s="444">
        <f t="shared" ca="1" si="187"/>
        <v>9680155767250.8574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9680155767250.8574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40333982363.545242</v>
      </c>
      <c r="L4424" s="444">
        <f t="shared" ca="1" si="187"/>
        <v>9720489749614.4023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9720489749614.4023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40502040623.393341</v>
      </c>
      <c r="L4425" s="444">
        <f t="shared" ca="1" si="187"/>
        <v>9760991790237.7949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9760991790237.7949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40670799125.990814</v>
      </c>
      <c r="L4426" s="444">
        <f t="shared" ca="1" si="187"/>
        <v>9801662589363.7852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9801662589363.7852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40840260789.01577</v>
      </c>
      <c r="L4427" s="444">
        <f t="shared" ca="1" si="187"/>
        <v>9842502850152.8008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9842502850152.8008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41010428542.303337</v>
      </c>
      <c r="L4428" s="444">
        <f t="shared" ca="1" si="187"/>
        <v>9883513278695.1035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9883513278695.1035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41181305327.896263</v>
      </c>
      <c r="L4429" s="444">
        <f t="shared" ca="1" si="187"/>
        <v>9924694584023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9924694584023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41352894100.095833</v>
      </c>
      <c r="L4430" s="444">
        <f t="shared" ca="1" si="187"/>
        <v>9966047478123.0957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9966047478123.0957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41525197825.512901</v>
      </c>
      <c r="L4431" s="444">
        <f t="shared" ca="1" si="187"/>
        <v>10007572675948.609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10007572675948.609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41698219483.119202</v>
      </c>
      <c r="L4432" s="444">
        <f t="shared" ca="1" si="187"/>
        <v>10049270895431.729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10049270895431.729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41871962064.298866</v>
      </c>
      <c r="L4433" s="444">
        <f t="shared" ca="1" si="187"/>
        <v>10091142857496.027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10091142857496.027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42046428572.900116</v>
      </c>
      <c r="L4434" s="444">
        <f t="shared" ca="1" si="187"/>
        <v>10133189286068.928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10133189286068.928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42221622025.287201</v>
      </c>
      <c r="L4435" s="444">
        <f t="shared" ca="1" si="187"/>
        <v>10175410908094.215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10175410908094.215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42397545450.392563</v>
      </c>
      <c r="L4436" s="444">
        <f t="shared" ca="1" si="187"/>
        <v>10217808453544.607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10217808453544.607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42574201889.769196</v>
      </c>
      <c r="L4437" s="444">
        <f t="shared" ca="1" si="187"/>
        <v>10260382655434.377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10260382655434.377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42751594397.643234</v>
      </c>
      <c r="L4438" s="444">
        <f t="shared" ca="1" si="187"/>
        <v>10303134249832.02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10303134249832.02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42929726040.966751</v>
      </c>
      <c r="L4439" s="444">
        <f t="shared" ca="1" si="187"/>
        <v>10346063975872.986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10346063975872.986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43108599899.470779</v>
      </c>
      <c r="L4440" s="444">
        <f t="shared" ca="1" si="187"/>
        <v>10389172575772.457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10389172575772.457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43288219065.718567</v>
      </c>
      <c r="L4441" s="444">
        <f t="shared" ca="1" si="187"/>
        <v>10432460794838.176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10432460794838.176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43468586645.159065</v>
      </c>
      <c r="L4442" s="444">
        <f t="shared" ca="1" si="187"/>
        <v>10475929381483.334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10475929381483.334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43649705756.180557</v>
      </c>
      <c r="L4443" s="444">
        <f t="shared" ca="1" si="187"/>
        <v>10519579087239.514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10519579087239.514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43831579530.164642</v>
      </c>
      <c r="L4444" s="444">
        <f t="shared" ca="1" si="187"/>
        <v>10563410666769.678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10563410666769.678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44014211111.540321</v>
      </c>
      <c r="L4445" s="444">
        <f t="shared" ca="1" si="187"/>
        <v>10607424877881.219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10607424877881.219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44197603657.838409</v>
      </c>
      <c r="L4446" s="444">
        <f t="shared" ca="1" si="187"/>
        <v>10651622481539.057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10651622481539.057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44381760339.746071</v>
      </c>
      <c r="L4447" s="444">
        <f t="shared" ca="1" si="187"/>
        <v>10696004241878.803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10696004241878.803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44566684341.161674</v>
      </c>
      <c r="L4448" s="444">
        <f t="shared" ca="1" si="187"/>
        <v>10740570926219.965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10740570926219.965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44752378859.249855</v>
      </c>
      <c r="L4449" s="444">
        <f t="shared" ca="1" si="187"/>
        <v>10785323305079.215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10785323305079.215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44938847104.496727</v>
      </c>
      <c r="L4450" s="444">
        <f t="shared" ca="1" si="187"/>
        <v>10830262152183.711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10830262152183.711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45126092300.765465</v>
      </c>
      <c r="L4451" s="444">
        <f t="shared" ca="1" si="187"/>
        <v>10875388244484.477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10875388244484.477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45314117685.351982</v>
      </c>
      <c r="L4452" s="444">
        <f t="shared" ca="1" si="187"/>
        <v>10920702362169.828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10920702362169.828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45502926509.040947</v>
      </c>
      <c r="L4453" s="444">
        <f t="shared" ca="1" si="187"/>
        <v>10966205288678.869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10966205288678.869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45692522036.161957</v>
      </c>
      <c r="L4454" s="444">
        <f t="shared" ca="1" si="187"/>
        <v>11011897810715.031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11011897810715.031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45882907544.645966</v>
      </c>
      <c r="L4455" s="444">
        <f t="shared" ca="1" si="187"/>
        <v>11057780718259.678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11057780718259.678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46074086326.081993</v>
      </c>
      <c r="L4456" s="444">
        <f t="shared" ca="1" si="187"/>
        <v>11103854804585.76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11103854804585.76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46266061685.774002</v>
      </c>
      <c r="L4457" s="444">
        <f t="shared" ca="1" si="187"/>
        <v>11150120866271.533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11150120866271.533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46458836942.798058</v>
      </c>
      <c r="L4458" s="444">
        <f t="shared" ca="1" si="187"/>
        <v>11196579703214.332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11196579703214.332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46652415430.059715</v>
      </c>
      <c r="L4459" s="444">
        <f t="shared" ca="1" si="187"/>
        <v>11243232118644.393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11243232118644.393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46846800494.351639</v>
      </c>
      <c r="L4460" s="444">
        <f t="shared" ca="1" si="187"/>
        <v>11290078919138.744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11290078919138.744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47041995496.41143</v>
      </c>
      <c r="L4461" s="444">
        <f t="shared" ca="1" si="187"/>
        <v>11337120914635.156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11337120914635.156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47238003810.97982</v>
      </c>
      <c r="L4462" s="444">
        <f t="shared" ca="1" si="187"/>
        <v>11384358918446.137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11384358918446.137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47434828826.858902</v>
      </c>
      <c r="L4463" s="444">
        <f t="shared" ca="1" si="187"/>
        <v>11431793747272.996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11431793747272.996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47632473946.970818</v>
      </c>
      <c r="L4464" s="444">
        <f t="shared" ca="1" si="187"/>
        <v>11479426221219.967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11479426221219.967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47830942588.416527</v>
      </c>
      <c r="L4465" s="444">
        <f t="shared" ca="1" si="187"/>
        <v>11527257163808.383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11527257163808.383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48030238182.534927</v>
      </c>
      <c r="L4466" s="444">
        <f t="shared" ca="1" si="187"/>
        <v>11575287401990.918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11575287401990.918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48230364174.962158</v>
      </c>
      <c r="L4467" s="444">
        <f t="shared" ca="1" si="187"/>
        <v>11623517766165.881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11623517766165.881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48431324025.69117</v>
      </c>
      <c r="L4468" s="444">
        <f t="shared" ca="1" si="187"/>
        <v>11671949090191.572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11671949090191.572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48633121209.131554</v>
      </c>
      <c r="L4469" s="444">
        <f t="shared" ca="1" si="187"/>
        <v>11720582211400.703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11720582211400.703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48835759214.169594</v>
      </c>
      <c r="L4470" s="444">
        <f t="shared" ca="1" si="187"/>
        <v>11769417970614.873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11769417970614.873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49039241544.228638</v>
      </c>
      <c r="L4471" s="444">
        <f t="shared" ca="1" si="187"/>
        <v>11818457212159.102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11818457212159.102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49243571717.32959</v>
      </c>
      <c r="L4472" s="444">
        <f t="shared" ca="1" si="187"/>
        <v>11867700783876.432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11867700783876.432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49448753266.151794</v>
      </c>
      <c r="L4473" s="444">
        <f t="shared" ca="1" si="187"/>
        <v>11917149537142.584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11917149537142.584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49654789738.094101</v>
      </c>
      <c r="L4474" s="444">
        <f t="shared" ca="1" si="187"/>
        <v>11966804326880.678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11966804326880.678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49861684695.336159</v>
      </c>
      <c r="L4475" s="444">
        <f t="shared" ca="1" si="187"/>
        <v>12016666011576.014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12016666011576.014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50069441714.900055</v>
      </c>
      <c r="L4476" s="444">
        <f t="shared" ca="1" si="187"/>
        <v>12066735453290.914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12066735453290.914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50278064388.712143</v>
      </c>
      <c r="L4477" s="444">
        <f t="shared" ca="1" si="187"/>
        <v>12117013517679.627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12117013517679.627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50487556323.665115</v>
      </c>
      <c r="L4478" s="444">
        <f t="shared" ca="1" si="187"/>
        <v>12167501074003.293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12167501074003.293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50697921141.680389</v>
      </c>
      <c r="L4479" s="444">
        <f t="shared" ca="1" si="187"/>
        <v>12218198995144.973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12218198995144.973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50909162479.770721</v>
      </c>
      <c r="L4480" s="444">
        <f t="shared" ca="1" si="187"/>
        <v>12269108157624.744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12269108157624.744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51121283990.103104</v>
      </c>
      <c r="L4481" s="444">
        <f t="shared" ca="1" si="187"/>
        <v>12320229441614.848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12320229441614.848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51334289340.061867</v>
      </c>
      <c r="L4482" s="444">
        <f t="shared" ca="1" si="187"/>
        <v>12371563730954.91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12371563730954.91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51548182212.312126</v>
      </c>
      <c r="L4483" s="444">
        <f t="shared" ca="1" si="187"/>
        <v>12423111913167.223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12423111913167.223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51762966304.863426</v>
      </c>
      <c r="L4484" s="444">
        <f t="shared" ca="1" si="187"/>
        <v>12474874879472.086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12474874879472.086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51978645331.13369</v>
      </c>
      <c r="L4485" s="444">
        <f t="shared" ca="1" si="187"/>
        <v>12526853524803.219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12526853524803.219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52195223020.013412</v>
      </c>
      <c r="L4486" s="444">
        <f t="shared" ca="1" si="187"/>
        <v>12579048747823.232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12579048747823.232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52412703115.930138</v>
      </c>
      <c r="L4487" s="444">
        <f t="shared" ca="1" si="187"/>
        <v>12631461450939.162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12631461450939.162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52631089378.913177</v>
      </c>
      <c r="L4488" s="444">
        <f t="shared" ca="1" si="187"/>
        <v>12684092540318.076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12684092540318.076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52850385584.658653</v>
      </c>
      <c r="L4489" s="444">
        <f t="shared" ca="1" si="187"/>
        <v>12736942925902.734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12736942925902.734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53070595524.594727</v>
      </c>
      <c r="L4490" s="444">
        <f t="shared" ca="1" si="187"/>
        <v>12790013521427.328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12790013521427.328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53291723005.947197</v>
      </c>
      <c r="L4491" s="444">
        <f t="shared" ca="1" si="187"/>
        <v>12843305244433.275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12843305244433.275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53513771851.805313</v>
      </c>
      <c r="L4492" s="444">
        <f t="shared" ca="1" si="187"/>
        <v>12896819016285.08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12896819016285.08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53736745901.187836</v>
      </c>
      <c r="L4493" s="444">
        <f t="shared" ca="1" si="187"/>
        <v>12950555762186.268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12950555762186.268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53960649009.109451</v>
      </c>
      <c r="L4494" s="444">
        <f t="shared" ca="1" si="187"/>
        <v>13004516411195.377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13004516411195.377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54185485046.6474</v>
      </c>
      <c r="L4495" s="444">
        <f t="shared" ca="1" si="187"/>
        <v>13058701896242.023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13058701896242.023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54411257901.00843</v>
      </c>
      <c r="L4496" s="444">
        <f t="shared" ca="1" si="187"/>
        <v>13113113154143.031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13113113154143.031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54637971475.595963</v>
      </c>
      <c r="L4497" s="444">
        <f t="shared" ca="1" si="187"/>
        <v>13167751125618.627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13167751125618.627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54865629690.077614</v>
      </c>
      <c r="L4498" s="444">
        <f t="shared" ca="1" si="187"/>
        <v>13222616755308.705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13222616755308.705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55094236480.452934</v>
      </c>
      <c r="L4499" s="444">
        <f t="shared" ca="1" si="187"/>
        <v>13277710991789.158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13277710991789.158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55323795799.12149</v>
      </c>
      <c r="L4500" s="444">
        <f t="shared" ca="1" si="187"/>
        <v>13333034787588.279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13333034787588.279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55554311614.951164</v>
      </c>
      <c r="L4501" s="444">
        <f t="shared" ca="1" si="187"/>
        <v>13388589099203.23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13388589099203.23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55785787913.346794</v>
      </c>
      <c r="L4502" s="444">
        <f t="shared" ca="1" si="187"/>
        <v>13444374887116.578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13444374887116.578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56018228696.319077</v>
      </c>
      <c r="L4503" s="444">
        <f t="shared" ca="1" si="187"/>
        <v>13500393115812.896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13500393115812.896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56251637982.553734</v>
      </c>
      <c r="L4504" s="444">
        <f t="shared" ca="1" si="187"/>
        <v>13556644753795.451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13556644753795.451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56486019807.481049</v>
      </c>
      <c r="L4505" s="444">
        <f t="shared" ca="1" si="187"/>
        <v>13613130773602.932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13613130773602.932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56721378223.345551</v>
      </c>
      <c r="L4506" s="444">
        <f t="shared" ca="1" si="187"/>
        <v>13669852151826.277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13669852151826.277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56957717299.276154</v>
      </c>
      <c r="L4507" s="444">
        <f t="shared" ca="1" si="187"/>
        <v>13726809869125.553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13726809869125.553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57195041121.356468</v>
      </c>
      <c r="L4508" s="444">
        <f t="shared" ca="1" si="187"/>
        <v>13784004910246.91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13784004910246.91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57433353792.695457</v>
      </c>
      <c r="L4509" s="444">
        <f t="shared" ca="1" si="187"/>
        <v>13841438264039.605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13841438264039.605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57672659433.498344</v>
      </c>
      <c r="L4510" s="444">
        <f t="shared" ca="1" si="187"/>
        <v>13899110923473.104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13899110923473.104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57912962181.137932</v>
      </c>
      <c r="L4511" s="444">
        <f t="shared" ca="1" si="187"/>
        <v>13957023885654.242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13957023885654.242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58154266190.226013</v>
      </c>
      <c r="L4512" s="444">
        <f t="shared" ca="1" si="187"/>
        <v>14015178151844.469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14015178151844.469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58396575632.68528</v>
      </c>
      <c r="L4513" s="444">
        <f t="shared" ca="1" si="187"/>
        <v>14073574727477.154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14073574727477.154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58639894697.821472</v>
      </c>
      <c r="L4514" s="444">
        <f t="shared" ca="1" si="187"/>
        <v>14132214622174.977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14132214622174.977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58884227592.395737</v>
      </c>
      <c r="L4515" s="444">
        <f t="shared" ca="1" si="187"/>
        <v>14191098849767.373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14191098849767.373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59129578540.697388</v>
      </c>
      <c r="L4516" s="444">
        <f t="shared" ca="1" si="187"/>
        <v>14250228428308.07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14250228428308.07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59375951784.616959</v>
      </c>
      <c r="L4517" s="444">
        <f t="shared" ca="1" si="187"/>
        <v>14309604380092.688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14309604380092.688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59623351583.719528</v>
      </c>
      <c r="L4518" s="444">
        <f t="shared" ca="1" si="187"/>
        <v>14369227731676.406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14369227731676.406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59871782215.318359</v>
      </c>
      <c r="L4519" s="444">
        <f t="shared" ca="1" si="187"/>
        <v>14429099513891.725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14429099513891.725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60121247974.548843</v>
      </c>
      <c r="L4520" s="444">
        <f t="shared" ca="1" si="187"/>
        <v>14489220761866.273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14489220761866.273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60371753174.442802</v>
      </c>
      <c r="L4521" s="444">
        <f t="shared" ca="1" si="187"/>
        <v>14549592515040.717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14549592515040.717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60623302146.002983</v>
      </c>
      <c r="L4522" s="444">
        <f t="shared" ca="1" si="187"/>
        <v>14610215817186.721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14610215817186.721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60875899238.278008</v>
      </c>
      <c r="L4523" s="444">
        <f t="shared" ca="1" si="187"/>
        <v>14671091716424.998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14671091716424.998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61129548818.437485</v>
      </c>
      <c r="L4524" s="444">
        <f t="shared" ca="1" si="187"/>
        <v>14732221265243.436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14732221265243.436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61384255271.847649</v>
      </c>
      <c r="L4525" s="444">
        <f t="shared" ca="1" si="187"/>
        <v>14793605520515.283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14793605520515.283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61640023002.147011</v>
      </c>
      <c r="L4526" s="444">
        <f t="shared" ca="1" si="187"/>
        <v>14855245543517.43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14855245543517.43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61896856431.322624</v>
      </c>
      <c r="L4527" s="444">
        <f t="shared" ca="1" si="187"/>
        <v>14917142399948.752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14917142399948.752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62154759999.786469</v>
      </c>
      <c r="L4528" s="444">
        <f t="shared" ca="1" si="187"/>
        <v>14979297159948.539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14979297159948.539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62413738166.452248</v>
      </c>
      <c r="L4529" s="444">
        <f t="shared" ca="1" si="187"/>
        <v>15041710898114.992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15041710898114.992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62673795408.812469</v>
      </c>
      <c r="L4530" s="444">
        <f t="shared" ca="1" si="187"/>
        <v>15104384693523.805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15104384693523.805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62934936223.015862</v>
      </c>
      <c r="L4531" s="444">
        <f t="shared" ca="1" si="187"/>
        <v>15167319629746.82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15167319629746.82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63197165123.945084</v>
      </c>
      <c r="L4532" s="444">
        <f t="shared" ca="1" si="187"/>
        <v>15230516794870.766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15230516794870.766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63460486645.294861</v>
      </c>
      <c r="L4533" s="444">
        <f t="shared" ca="1" si="187"/>
        <v>15293977281516.061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15293977281516.061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63724905339.650253</v>
      </c>
      <c r="L4534" s="444">
        <f t="shared" ca="1" si="187"/>
        <v>15357702186855.711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15357702186855.711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63990425778.56546</v>
      </c>
      <c r="L4535" s="444">
        <f t="shared" ca="1" si="187"/>
        <v>15421692612634.277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15421692612634.277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64257052552.64283</v>
      </c>
      <c r="L4536" s="444">
        <f t="shared" ca="1" si="187"/>
        <v>15485949665186.92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15485949665186.92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64524790271.612167</v>
      </c>
      <c r="L4537" s="444">
        <f t="shared" ca="1" si="187"/>
        <v>15550474455458.531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15550474455458.531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64793643564.410545</v>
      </c>
      <c r="L4538" s="444">
        <f t="shared" ca="1" si="187"/>
        <v>15615268099022.941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15615268099022.941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65063617079.26226</v>
      </c>
      <c r="L4539" s="444">
        <f t="shared" ca="1" si="187"/>
        <v>15680331716102.203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15680331716102.203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65334715483.759186</v>
      </c>
      <c r="L4540" s="444">
        <f t="shared" ca="1" si="187"/>
        <v>15745666431585.963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15745666431585.963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65606943464.941505</v>
      </c>
      <c r="L4541" s="444">
        <f t="shared" ca="1" si="187"/>
        <v>15811273375050.904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15811273375050.904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65880305729.378769</v>
      </c>
      <c r="L4542" s="444">
        <f t="shared" ca="1" si="187"/>
        <v>15877153680780.283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15877153680780.283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66154807003.251183</v>
      </c>
      <c r="L4543" s="444">
        <f t="shared" ca="1" si="187"/>
        <v>15943308487783.535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15943308487783.535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66430452032.431396</v>
      </c>
      <c r="L4544" s="444">
        <f t="shared" ca="1" si="187"/>
        <v>16009738939815.967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16009738939815.967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66707245582.566521</v>
      </c>
      <c r="L4545" s="444">
        <f t="shared" ca="1" si="187"/>
        <v>16076446185398.533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16076446185398.533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66985192439.160553</v>
      </c>
      <c r="L4546" s="444">
        <f t="shared" ca="1" si="187"/>
        <v>16143431377837.693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16143431377837.693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67264297407.657051</v>
      </c>
      <c r="L4547" s="444">
        <f t="shared" ca="1" si="187"/>
        <v>16210695675245.35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16210695675245.35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67544565313.522301</v>
      </c>
      <c r="L4548" s="444">
        <f t="shared" ca="1" si="187"/>
        <v>16278240240558.871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16278240240558.871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67826001002.328636</v>
      </c>
      <c r="L4549" s="444">
        <f t="shared" ca="1" si="187"/>
        <v>16346066241561.199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16346066241561.199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68108609339.838318</v>
      </c>
      <c r="L4550" s="444">
        <f t="shared" ca="1" si="187"/>
        <v>16414174850901.037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16414174850901.037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68392395212.087662</v>
      </c>
      <c r="L4551" s="444">
        <f t="shared" ca="1" si="187"/>
        <v>16482567246113.125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16482567246113.125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68677363525.471344</v>
      </c>
      <c r="L4552" s="444">
        <f t="shared" ca="1" si="187"/>
        <v>16551244609638.596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16551244609638.596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68963519206.827484</v>
      </c>
      <c r="L4553" s="444">
        <f t="shared" ca="1" si="187"/>
        <v>16620208128845.424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16620208128845.424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69250867203.522598</v>
      </c>
      <c r="L4554" s="444">
        <f t="shared" ca="1" si="187"/>
        <v>16689458996048.947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16689458996048.947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69539412483.537277</v>
      </c>
      <c r="L4555" s="444">
        <f t="shared" ca="1" si="187"/>
        <v>16758998408532.484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16758998408532.484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69829160035.552017</v>
      </c>
      <c r="L4556" s="444">
        <f t="shared" ca="1" si="187"/>
        <v>16828827568568.037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16828827568568.037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70120114869.033493</v>
      </c>
      <c r="L4557" s="444">
        <f t="shared" ca="1" si="187"/>
        <v>16898947683437.07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16898947683437.07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70412282014.321121</v>
      </c>
      <c r="L4558" s="444">
        <f t="shared" ca="1" si="187"/>
        <v>16969359965451.391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16969359965451.391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70705666522.714127</v>
      </c>
      <c r="L4559" s="444">
        <f t="shared" ca="1" si="187"/>
        <v>17040065631974.105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17040065631974.105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71000273466.558777</v>
      </c>
      <c r="L4560" s="444">
        <f t="shared" ca="1" si="187"/>
        <v>17111065905440.664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17111065905440.664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71296107939.336105</v>
      </c>
      <c r="L4561" s="444">
        <f t="shared" ca="1" si="187"/>
        <v>17182362013380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17182362013380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71593175055.75</v>
      </c>
      <c r="L4562" s="444">
        <f t="shared" ca="1" si="187"/>
        <v>17253955188435.75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17253955188435.75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71891479951.815628</v>
      </c>
      <c r="L4563" s="444">
        <f t="shared" ca="1" si="187"/>
        <v>17325846668387.566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17325846668387.566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72191027784.948196</v>
      </c>
      <c r="L4564" s="444">
        <f t="shared" ca="1" si="187"/>
        <v>17398037696172.514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17398037696172.514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72491823734.052139</v>
      </c>
      <c r="L4565" s="444">
        <f t="shared" ca="1" si="187"/>
        <v>17470529519906.566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17470529519906.566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72793872999.610687</v>
      </c>
      <c r="L4566" s="444">
        <f t="shared" ca="1" si="187"/>
        <v>17543323392906.178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17543323392906.178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73097180803.775742</v>
      </c>
      <c r="L4567" s="444">
        <f t="shared" ca="1" si="187"/>
        <v>17616420573709.953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17616420573709.953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73401752390.45813</v>
      </c>
      <c r="L4568" s="444">
        <f t="shared" ca="1" si="187"/>
        <v>17689822326100.41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17689822326100.41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73707593025.418381</v>
      </c>
      <c r="L4569" s="444">
        <f t="shared" ca="1" si="187"/>
        <v>17763529919125.828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17763529919125.828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74014707996.35762</v>
      </c>
      <c r="L4570" s="444">
        <f t="shared" ca="1" si="187"/>
        <v>17837544627122.188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17837544627122.188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74323102613.009109</v>
      </c>
      <c r="L4571" s="444">
        <f t="shared" ca="1" si="187"/>
        <v>17911867729735.195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17911867729735.195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74632782207.22998</v>
      </c>
      <c r="L4572" s="444">
        <f t="shared" ca="1" si="187"/>
        <v>17986500511942.426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17986500511942.426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74943752133.093445</v>
      </c>
      <c r="L4573" s="444">
        <f t="shared" ca="1" si="187"/>
        <v>18061444264075.52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18061444264075.52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75256017766.981323</v>
      </c>
      <c r="L4574" s="444">
        <f t="shared" ca="1" si="187"/>
        <v>18136700281842.5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18136700281842.5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75569584507.677078</v>
      </c>
      <c r="L4575" s="444">
        <f t="shared" ca="1" si="187"/>
        <v>18212269866350.176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18212269866350.176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75884457776.459061</v>
      </c>
      <c r="L4576" s="444">
        <f t="shared" ca="1" si="187"/>
        <v>18288154324126.637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18288154324126.637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76200643017.194321</v>
      </c>
      <c r="L4577" s="444">
        <f t="shared" ca="1" si="187"/>
        <v>18364354967143.832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18364354967143.832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76518145696.432632</v>
      </c>
      <c r="L4578" s="444">
        <f t="shared" ca="1" si="187"/>
        <v>18440873112840.266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18440873112840.266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76836971303.501099</v>
      </c>
      <c r="L4579" s="444">
        <f t="shared" ca="1" si="187"/>
        <v>18517710084143.766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18517710084143.766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77157125350.59903</v>
      </c>
      <c r="L4580" s="444">
        <f t="shared" ca="1" si="187"/>
        <v>18594867209494.363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18594867209494.363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77478613372.893173</v>
      </c>
      <c r="L4581" s="444">
        <f t="shared" ca="1" si="187"/>
        <v>18672345822867.258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18672345822867.258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77801440928.613571</v>
      </c>
      <c r="L4582" s="444">
        <f t="shared" ca="1" si="187"/>
        <v>18750147263795.871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18750147263795.871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78125613599.14946</v>
      </c>
      <c r="L4583" s="444">
        <f t="shared" ca="1" si="187"/>
        <v>18828272877395.02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18828272877395.02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78451136989.14592</v>
      </c>
      <c r="L4584" s="444">
        <f t="shared" ca="1" si="187"/>
        <v>18906724014384.164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18906724014384.164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78778016726.600677</v>
      </c>
      <c r="L4585" s="444">
        <f t="shared" ca="1" si="187"/>
        <v>18985502031110.766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18985502031110.766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79106258462.961517</v>
      </c>
      <c r="L4586" s="444">
        <f t="shared" ca="1" si="187"/>
        <v>19064608289573.727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19064608289573.727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79435867873.223862</v>
      </c>
      <c r="L4587" s="444">
        <f t="shared" ca="1" si="187"/>
        <v>19144044157446.949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19144044157446.949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79766850656.028961</v>
      </c>
      <c r="L4588" s="444">
        <f t="shared" ca="1" si="187"/>
        <v>19223811008102.977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19223811008102.977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80099212533.762405</v>
      </c>
      <c r="L4589" s="444">
        <f t="shared" ca="1" si="187"/>
        <v>19303910220636.738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19303910220636.738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80432959252.653076</v>
      </c>
      <c r="L4590" s="444">
        <f t="shared" ca="1" si="187"/>
        <v>19384343179889.391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19384343179889.391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80768096582.872467</v>
      </c>
      <c r="L4591" s="444">
        <f t="shared" ca="1" si="187"/>
        <v>19465111276472.262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19465111276472.262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81104630318.63443</v>
      </c>
      <c r="L4592" s="444">
        <f t="shared" ca="1" si="187"/>
        <v>19546215906790.895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19546215906790.895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81442566278.295395</v>
      </c>
      <c r="L4593" s="444">
        <f t="shared" ca="1" si="187"/>
        <v>19627658473069.191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19627658473069.191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81781910304.454956</v>
      </c>
      <c r="L4594" s="444">
        <f t="shared" ca="1" si="187"/>
        <v>19709440383373.645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19709440383373.645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82122668264.056854</v>
      </c>
      <c r="L4595" s="444">
        <f t="shared" ca="1" si="187"/>
        <v>19791563051637.703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19791563051637.703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82464846048.490433</v>
      </c>
      <c r="L4596" s="444">
        <f t="shared" ca="1" si="187"/>
        <v>19874027897686.195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19874027897686.195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82808449573.692474</v>
      </c>
      <c r="L4597" s="444">
        <f t="shared" ca="1" si="187"/>
        <v>19956836347259.887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19956836347259.887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83153484780.249527</v>
      </c>
      <c r="L4598" s="444">
        <f t="shared" ref="L4598:L4852" ca="1" si="192">I4598-J4598+K4598</f>
        <v>20039989832040.137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20039989832040.137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83499957633.500565</v>
      </c>
      <c r="L4599" s="444">
        <f t="shared" ca="1" si="192"/>
        <v>20123489789673.637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20123489789673.637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83847874123.640152</v>
      </c>
      <c r="L4600" s="444">
        <f t="shared" ca="1" si="192"/>
        <v>20207337663797.277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20207337663797.277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84197240265.821991</v>
      </c>
      <c r="L4601" s="444">
        <f t="shared" ca="1" si="192"/>
        <v>20291534904063.098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20291534904063.098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84548062100.262909</v>
      </c>
      <c r="L4602" s="444">
        <f t="shared" ca="1" si="192"/>
        <v>20376082966163.359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20376082966163.359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84900345692.347336</v>
      </c>
      <c r="L4603" s="444">
        <f t="shared" ca="1" si="192"/>
        <v>20460983311855.707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20460983311855.707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85254097132.732117</v>
      </c>
      <c r="L4604" s="444">
        <f t="shared" ca="1" si="192"/>
        <v>20546237408988.438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20546237408988.438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85609322537.451828</v>
      </c>
      <c r="L4605" s="444">
        <f t="shared" ca="1" si="192"/>
        <v>20631846731525.891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20631846731525.891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85966028048.024536</v>
      </c>
      <c r="L4606" s="444">
        <f t="shared" ca="1" si="192"/>
        <v>20717812759573.914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20717812759573.914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86324219831.557968</v>
      </c>
      <c r="L4607" s="444">
        <f t="shared" ca="1" si="192"/>
        <v>20804136979405.473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20804136979405.473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86683904080.85614</v>
      </c>
      <c r="L4608" s="444">
        <f t="shared" ca="1" si="192"/>
        <v>20890820883486.328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20890820883486.328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87045087014.526367</v>
      </c>
      <c r="L4609" s="444">
        <f t="shared" ca="1" si="192"/>
        <v>20977865970500.855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20977865970500.855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87407774877.086899</v>
      </c>
      <c r="L4610" s="444">
        <f t="shared" ca="1" si="192"/>
        <v>21065273745377.941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21065273745377.941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87771973939.074753</v>
      </c>
      <c r="L4611" s="444">
        <f t="shared" ca="1" si="192"/>
        <v>21153045719317.016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21153045719317.016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88137690497.154236</v>
      </c>
      <c r="L4612" s="444">
        <f t="shared" ca="1" si="192"/>
        <v>21241183409814.168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21241183409814.168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88504930874.225693</v>
      </c>
      <c r="L4613" s="444">
        <f t="shared" ca="1" si="192"/>
        <v>21329688340688.395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21329688340688.395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88873701419.534973</v>
      </c>
      <c r="L4614" s="444">
        <f t="shared" ca="1" si="192"/>
        <v>21418562042107.93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21418562042107.93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89244008508.783035</v>
      </c>
      <c r="L4615" s="444">
        <f t="shared" ca="1" si="192"/>
        <v>21507806050616.711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21507806050616.711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89615858544.236298</v>
      </c>
      <c r="L4616" s="444">
        <f t="shared" ca="1" si="192"/>
        <v>21597421909160.945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21597421909160.945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89989257954.837265</v>
      </c>
      <c r="L4617" s="444">
        <f t="shared" ca="1" si="192"/>
        <v>21687411167115.781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21687411167115.781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90364213196.31575</v>
      </c>
      <c r="L4618" s="444">
        <f t="shared" ca="1" si="192"/>
        <v>21777775380312.098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21777775380312.098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90740730751.3004</v>
      </c>
      <c r="L4619" s="444">
        <f t="shared" ca="1" si="192"/>
        <v>21868516111063.398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21868516111063.398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91118817129.430832</v>
      </c>
      <c r="L4620" s="444">
        <f t="shared" ca="1" si="192"/>
        <v>21959634928192.828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21959634928192.828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91498478867.470123</v>
      </c>
      <c r="L4621" s="444">
        <f t="shared" ca="1" si="192"/>
        <v>22051133407060.297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22051133407060.297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91879722529.417908</v>
      </c>
      <c r="L4622" s="444">
        <f t="shared" ca="1" si="192"/>
        <v>22143013129589.715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22143013129589.715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92262554706.62381</v>
      </c>
      <c r="L4623" s="444">
        <f t="shared" ca="1" si="192"/>
        <v>22235275684296.34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22235275684296.34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92646982017.901413</v>
      </c>
      <c r="L4624" s="444">
        <f t="shared" ca="1" si="192"/>
        <v>22327922666314.242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22327922666314.242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93033011109.64267</v>
      </c>
      <c r="L4625" s="444">
        <f t="shared" ca="1" si="192"/>
        <v>22420955677423.887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22420955677423.887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93420648655.932861</v>
      </c>
      <c r="L4626" s="444">
        <f t="shared" ca="1" si="192"/>
        <v>22514376326079.82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22514376326079.82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93809901358.665924</v>
      </c>
      <c r="L4627" s="444">
        <f t="shared" ca="1" si="192"/>
        <v>22608186227438.484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22608186227438.484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94200775947.660355</v>
      </c>
      <c r="L4628" s="444">
        <f t="shared" ca="1" si="192"/>
        <v>22702387003386.145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22702387003386.145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94593279180.775604</v>
      </c>
      <c r="L4629" s="444">
        <f t="shared" ca="1" si="192"/>
        <v>22796980282566.922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22796980282566.922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94987417844.028839</v>
      </c>
      <c r="L4630" s="444">
        <f t="shared" ca="1" si="192"/>
        <v>22891967700410.949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22891967700410.949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95383198751.71228</v>
      </c>
      <c r="L4631" s="444">
        <f t="shared" ca="1" si="192"/>
        <v>22987350899162.66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22987350899162.66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95780628746.511078</v>
      </c>
      <c r="L4632" s="444">
        <f t="shared" ca="1" si="192"/>
        <v>23083131527909.172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23083131527909.172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96179714699.621552</v>
      </c>
      <c r="L4633" s="444">
        <f t="shared" ca="1" si="192"/>
        <v>23179311242608.793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23179311242608.793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96580463510.869965</v>
      </c>
      <c r="L4634" s="444">
        <f t="shared" ca="1" si="192"/>
        <v>23275891706119.664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23275891706119.664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96982882108.83194</v>
      </c>
      <c r="L4635" s="444">
        <f t="shared" ca="1" si="192"/>
        <v>23372874588228.496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23372874588228.496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97386977450.952072</v>
      </c>
      <c r="L4636" s="444">
        <f t="shared" ca="1" si="192"/>
        <v>23470261565679.449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23470261565679.449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97792756523.664368</v>
      </c>
      <c r="L4637" s="444">
        <f t="shared" ca="1" si="192"/>
        <v>23568054322203.113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23568054322203.113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98200226342.51297</v>
      </c>
      <c r="L4638" s="444">
        <f t="shared" ca="1" si="192"/>
        <v>23666254548545.625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23666254548545.625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98609393952.273438</v>
      </c>
      <c r="L4639" s="444">
        <f t="shared" ca="1" si="192"/>
        <v>23764863942497.898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23764863942497.898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99020266427.07457</v>
      </c>
      <c r="L4640" s="444">
        <f t="shared" ca="1" si="192"/>
        <v>23863884208924.973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23863884208924.973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99432850870.520721</v>
      </c>
      <c r="L4641" s="444">
        <f t="shared" ca="1" si="192"/>
        <v>23963317059795.492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23963317059795.492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99847154415.814545</v>
      </c>
      <c r="L4642" s="444">
        <f t="shared" ca="1" si="192"/>
        <v>24063164214211.309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24063164214211.309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100263184225.88045</v>
      </c>
      <c r="L4643" s="444">
        <f t="shared" ca="1" si="192"/>
        <v>24163427398437.188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24163427398437.188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100680947493.48828</v>
      </c>
      <c r="L4644" s="444">
        <f t="shared" ca="1" si="192"/>
        <v>24264108345930.676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24264108345930.676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101100451441.37781</v>
      </c>
      <c r="L4645" s="444">
        <f t="shared" ca="1" si="192"/>
        <v>24365208797372.055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24365208797372.055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101521703322.38356</v>
      </c>
      <c r="L4646" s="444">
        <f t="shared" ca="1" si="192"/>
        <v>24466730500694.438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24466730500694.438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101944710419.56015</v>
      </c>
      <c r="L4647" s="444">
        <f t="shared" ca="1" si="192"/>
        <v>24568675211113.996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24568675211113.996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102369480046.30832</v>
      </c>
      <c r="L4648" s="444">
        <f t="shared" ca="1" si="192"/>
        <v>24671044691160.305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24671044691160.305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102796019546.50127</v>
      </c>
      <c r="L4649" s="444">
        <f t="shared" ca="1" si="192"/>
        <v>24773840710706.805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24773840710706.805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103224336294.61168</v>
      </c>
      <c r="L4650" s="444">
        <f t="shared" ca="1" si="192"/>
        <v>24877065047001.418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24877065047001.418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103654437695.83923</v>
      </c>
      <c r="L4651" s="444">
        <f t="shared" ca="1" si="192"/>
        <v>24980719484697.258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24980719484697.258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104086331186.23857</v>
      </c>
      <c r="L4652" s="444">
        <f t="shared" ca="1" si="192"/>
        <v>25084805815883.496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25084805815883.496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104520024232.8479</v>
      </c>
      <c r="L4653" s="444">
        <f t="shared" ca="1" si="192"/>
        <v>25189325840116.344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25189325840116.344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104955524333.8181</v>
      </c>
      <c r="L4654" s="444">
        <f t="shared" ca="1" si="192"/>
        <v>25294281364450.16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25294281364450.16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105392839018.54233</v>
      </c>
      <c r="L4655" s="444">
        <f t="shared" ca="1" si="192"/>
        <v>25399674203468.703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25399674203468.703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105831975847.78625</v>
      </c>
      <c r="L4656" s="444">
        <f t="shared" ca="1" si="192"/>
        <v>25505506179316.488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25505506179316.488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106272942413.8187</v>
      </c>
      <c r="L4657" s="444">
        <f t="shared" ca="1" si="192"/>
        <v>25611779121730.309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25611779121730.309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106715746340.54295</v>
      </c>
      <c r="L4658" s="444">
        <f t="shared" ca="1" si="192"/>
        <v>25718494868070.852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25718494868070.852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107160395283.62854</v>
      </c>
      <c r="L4659" s="444">
        <f t="shared" ca="1" si="192"/>
        <v>25825655263354.48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25825655263354.48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107606896930.64366</v>
      </c>
      <c r="L4660" s="444">
        <f t="shared" ca="1" si="192"/>
        <v>25933262160285.125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25933262160285.125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108055259001.18802</v>
      </c>
      <c r="L4661" s="444">
        <f t="shared" ca="1" si="192"/>
        <v>26041317419286.313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26041317419286.313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108505489247.02631</v>
      </c>
      <c r="L4662" s="444">
        <f t="shared" ca="1" si="192"/>
        <v>26149822908533.34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26149822908533.34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108957595452.22224</v>
      </c>
      <c r="L4663" s="444">
        <f t="shared" ca="1" si="192"/>
        <v>26258780503985.563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26258780503985.563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109411585433.27318</v>
      </c>
      <c r="L4664" s="444">
        <f t="shared" ca="1" si="192"/>
        <v>26368192089418.836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26368192089418.836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109867467039.24515</v>
      </c>
      <c r="L4665" s="444">
        <f t="shared" ca="1" si="192"/>
        <v>26478059556458.082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26478059556458.082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110325248151.90868</v>
      </c>
      <c r="L4666" s="444">
        <f t="shared" ca="1" si="192"/>
        <v>26588384804609.992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26588384804609.992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110784936685.87497</v>
      </c>
      <c r="L4667" s="444">
        <f t="shared" ca="1" si="192"/>
        <v>26699169741295.867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26699169741295.867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111246540588.73277</v>
      </c>
      <c r="L4668" s="444">
        <f t="shared" ca="1" si="192"/>
        <v>26810416281884.602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26810416281884.602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111710067841.18584</v>
      </c>
      <c r="L4669" s="444">
        <f t="shared" ca="1" si="192"/>
        <v>26922126349725.789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26922126349725.789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112175526457.19078</v>
      </c>
      <c r="L4670" s="444">
        <f t="shared" ca="1" si="192"/>
        <v>27034301876182.98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27034301876182.98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112642924484.09575</v>
      </c>
      <c r="L4671" s="444">
        <f t="shared" ca="1" si="192"/>
        <v>27146944800667.078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27146944800667.078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113112270002.7795</v>
      </c>
      <c r="L4672" s="444">
        <f t="shared" ca="1" si="192"/>
        <v>27260057070669.859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27260057070669.859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113583571127.79108</v>
      </c>
      <c r="L4673" s="444">
        <f t="shared" ca="1" si="192"/>
        <v>27373640641797.652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27373640641797.652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114056836007.49022</v>
      </c>
      <c r="L4674" s="444">
        <f t="shared" ca="1" si="192"/>
        <v>27487697477805.141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27487697477805.141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114532072824.18808</v>
      </c>
      <c r="L4675" s="444">
        <f t="shared" ca="1" si="192"/>
        <v>27602229550629.328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27602229550629.328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115009289794.28886</v>
      </c>
      <c r="L4676" s="444">
        <f t="shared" ca="1" si="192"/>
        <v>27717238840423.617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27717238840423.617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115488495168.43172</v>
      </c>
      <c r="L4677" s="444">
        <f t="shared" ca="1" si="192"/>
        <v>27832727335592.051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27832727335592.051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115969697231.63354</v>
      </c>
      <c r="L4678" s="444">
        <f t="shared" ca="1" si="192"/>
        <v>27948697032823.684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27948697032823.684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116452904303.43199</v>
      </c>
      <c r="L4679" s="444">
        <f t="shared" ca="1" si="192"/>
        <v>28065149937127.117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28065149937127.117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116938124738.02963</v>
      </c>
      <c r="L4680" s="444">
        <f t="shared" ca="1" si="192"/>
        <v>28182088061865.148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28182088061865.148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117425366924.4381</v>
      </c>
      <c r="L4681" s="444">
        <f t="shared" ca="1" si="192"/>
        <v>28299513428789.586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28299513428789.586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117914639286.62328</v>
      </c>
      <c r="L4682" s="444">
        <f t="shared" ca="1" si="192"/>
        <v>28417428068076.211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28417428068076.211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118405950283.65088</v>
      </c>
      <c r="L4683" s="444">
        <f t="shared" ca="1" si="192"/>
        <v>28535834018359.863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28535834018359.863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118899308409.83278</v>
      </c>
      <c r="L4684" s="444">
        <f t="shared" ca="1" si="192"/>
        <v>28654733326769.695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28654733326769.695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119394722194.87373</v>
      </c>
      <c r="L4685" s="444">
        <f t="shared" ca="1" si="192"/>
        <v>28774128048964.57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28774128048964.57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119892200204.01904</v>
      </c>
      <c r="L4686" s="444">
        <f t="shared" ca="1" si="192"/>
        <v>28894020249168.59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28894020249168.59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120391751038.20245</v>
      </c>
      <c r="L4687" s="444">
        <f t="shared" ca="1" si="192"/>
        <v>29014412000206.793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29014412000206.793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120893383334.19499</v>
      </c>
      <c r="L4688" s="444">
        <f t="shared" ca="1" si="192"/>
        <v>29135305383540.988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29135305383540.988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121397105764.75412</v>
      </c>
      <c r="L4689" s="444">
        <f t="shared" ca="1" si="192"/>
        <v>29256702489305.742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29256702489305.742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121902927038.77393</v>
      </c>
      <c r="L4690" s="444">
        <f t="shared" ca="1" si="192"/>
        <v>29378605416344.516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29378605416344.516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122410855901.43549</v>
      </c>
      <c r="L4691" s="444">
        <f t="shared" ca="1" si="192"/>
        <v>29501016272245.949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29501016272245.949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122920901134.35814</v>
      </c>
      <c r="L4692" s="444">
        <f t="shared" ca="1" si="192"/>
        <v>29623937173380.309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29623937173380.309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123433071555.75127</v>
      </c>
      <c r="L4693" s="444">
        <f t="shared" ca="1" si="192"/>
        <v>29747370244936.059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29747370244936.059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123947376020.56691</v>
      </c>
      <c r="L4694" s="444">
        <f t="shared" ca="1" si="192"/>
        <v>29871317620956.625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29871317620956.625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124463823420.6526</v>
      </c>
      <c r="L4695" s="444">
        <f t="shared" ca="1" si="192"/>
        <v>29995781444377.277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29995781444377.277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124982422684.90533</v>
      </c>
      <c r="L4696" s="444">
        <f t="shared" ca="1" si="192"/>
        <v>30120763867062.184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30120763867062.184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125503182779.42577</v>
      </c>
      <c r="L4697" s="444">
        <f t="shared" ca="1" si="192"/>
        <v>30246267049841.609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30246267049841.609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126026112707.67339</v>
      </c>
      <c r="L4698" s="444">
        <f t="shared" ca="1" si="192"/>
        <v>30372293162549.281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30372293162549.281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126551221510.62201</v>
      </c>
      <c r="L4699" s="444">
        <f t="shared" ca="1" si="192"/>
        <v>30498844384059.902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30498844384059.902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127078518266.91626</v>
      </c>
      <c r="L4700" s="444">
        <f t="shared" ca="1" si="192"/>
        <v>30625922902326.82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30625922902326.82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127608012093.02841</v>
      </c>
      <c r="L4701" s="444">
        <f t="shared" ca="1" si="192"/>
        <v>30753530914419.848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30753530914419.848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128139712143.41603</v>
      </c>
      <c r="L4702" s="444">
        <f t="shared" ca="1" si="192"/>
        <v>30881670626563.266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30881670626563.266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128673627610.68027</v>
      </c>
      <c r="L4703" s="444">
        <f t="shared" ca="1" si="192"/>
        <v>31010344254173.945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31010344254173.945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129209767725.72478</v>
      </c>
      <c r="L4704" s="444">
        <f t="shared" ca="1" si="192"/>
        <v>31139554021899.672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31139554021899.672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129748141757.9153</v>
      </c>
      <c r="L4705" s="444">
        <f t="shared" ca="1" si="192"/>
        <v>31269302163657.586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31269302163657.586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130288759015.23994</v>
      </c>
      <c r="L4706" s="444">
        <f t="shared" ca="1" si="192"/>
        <v>31399590922672.824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31399590922672.824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130831628844.47011</v>
      </c>
      <c r="L4707" s="444">
        <f t="shared" ca="1" si="192"/>
        <v>31530422551517.293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31530422551517.293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131376760631.32205</v>
      </c>
      <c r="L4708" s="444">
        <f t="shared" ca="1" si="192"/>
        <v>31661799312148.613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31661799312148.613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131924163800.61922</v>
      </c>
      <c r="L4709" s="444">
        <f t="shared" ca="1" si="192"/>
        <v>31793723475949.234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31793723475949.234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132473847816.45514</v>
      </c>
      <c r="L4710" s="444">
        <f t="shared" ca="1" si="192"/>
        <v>31926197323765.691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31926197323765.691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133025822182.35706</v>
      </c>
      <c r="L4711" s="444">
        <f t="shared" ca="1" si="192"/>
        <v>32059223145948.047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32059223145948.047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133580096441.45018</v>
      </c>
      <c r="L4712" s="444">
        <f t="shared" ca="1" si="192"/>
        <v>32192803242389.496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32192803242389.496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134136680176.62291</v>
      </c>
      <c r="L4713" s="444">
        <f t="shared" ca="1" si="192"/>
        <v>32326939922566.117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32326939922566.117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134695583010.69215</v>
      </c>
      <c r="L4714" s="444">
        <f t="shared" ca="1" si="192"/>
        <v>32461635505576.809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32461635505576.809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135256814606.57004</v>
      </c>
      <c r="L4715" s="444">
        <f t="shared" ca="1" si="192"/>
        <v>32596892320183.379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32596892320183.379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135820384667.43073</v>
      </c>
      <c r="L4716" s="444">
        <f t="shared" ca="1" si="192"/>
        <v>32732712704850.809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32732712704850.809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136386302936.87837</v>
      </c>
      <c r="L4717" s="444">
        <f t="shared" ca="1" si="192"/>
        <v>32869099007787.688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32869099007787.688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136954579199.11536</v>
      </c>
      <c r="L4718" s="444">
        <f t="shared" ca="1" si="192"/>
        <v>33006053586986.805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33006053586986.805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137525223279.11169</v>
      </c>
      <c r="L4719" s="444">
        <f t="shared" ca="1" si="192"/>
        <v>33143578810265.918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33143578810265.918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138098245042.77466</v>
      </c>
      <c r="L4720" s="444">
        <f t="shared" ca="1" si="192"/>
        <v>33281677055308.691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33281677055308.691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138673654397.11957</v>
      </c>
      <c r="L4721" s="444">
        <f t="shared" ca="1" si="192"/>
        <v>33420350709705.813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33420350709705.813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139251461290.44089</v>
      </c>
      <c r="L4722" s="444">
        <f t="shared" ca="1" si="192"/>
        <v>33559602170996.254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33559602170996.254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139831675712.48438</v>
      </c>
      <c r="L4723" s="444">
        <f t="shared" ca="1" si="192"/>
        <v>33699433846708.738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33699433846708.738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140414307694.61972</v>
      </c>
      <c r="L4724" s="444">
        <f t="shared" ca="1" si="192"/>
        <v>33839848154403.359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33839848154403.359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140999367310.01401</v>
      </c>
      <c r="L4725" s="444">
        <f t="shared" ca="1" si="192"/>
        <v>33980847521713.375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33980847521713.375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141586864673.80573</v>
      </c>
      <c r="L4726" s="444">
        <f t="shared" ca="1" si="192"/>
        <v>34122434386387.18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34122434386387.18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142176809943.27994</v>
      </c>
      <c r="L4727" s="444">
        <f t="shared" ca="1" si="192"/>
        <v>34264611196330.461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34264611196330.461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142769213318.04358</v>
      </c>
      <c r="L4728" s="444">
        <f t="shared" ca="1" si="192"/>
        <v>34407380409648.504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34407380409648.504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143364085040.20209</v>
      </c>
      <c r="L4729" s="444">
        <f t="shared" ca="1" si="192"/>
        <v>34550744494688.707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34550744494688.707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143961435394.53629</v>
      </c>
      <c r="L4730" s="444">
        <f t="shared" ca="1" si="192"/>
        <v>34694705930083.242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34694705930083.242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144561274708.68015</v>
      </c>
      <c r="L4731" s="444">
        <f t="shared" ca="1" si="192"/>
        <v>34839267204791.922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34839267204791.922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145163613353.29968</v>
      </c>
      <c r="L4732" s="444">
        <f t="shared" ca="1" si="192"/>
        <v>34984430818145.223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34984430818145.223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145768461742.27176</v>
      </c>
      <c r="L4733" s="444">
        <f t="shared" ca="1" si="192"/>
        <v>35130199279887.496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35130199279887.496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146375830332.86459</v>
      </c>
      <c r="L4734" s="444">
        <f t="shared" ca="1" si="192"/>
        <v>35276575110220.359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35276575110220.359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146985729625.91815</v>
      </c>
      <c r="L4735" s="444">
        <f t="shared" ca="1" si="192"/>
        <v>35423560839846.281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35423560839846.281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147598170166.02618</v>
      </c>
      <c r="L4736" s="444">
        <f t="shared" ca="1" si="192"/>
        <v>35571159010012.305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35571159010012.305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148213162541.71793</v>
      </c>
      <c r="L4737" s="444">
        <f t="shared" ca="1" si="192"/>
        <v>35719372172554.023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35719372172554.023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148830717385.64175</v>
      </c>
      <c r="L4738" s="444">
        <f t="shared" ca="1" si="192"/>
        <v>35868202889939.664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35868202889939.664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149450845374.7486</v>
      </c>
      <c r="L4739" s="444">
        <f t="shared" ca="1" si="192"/>
        <v>36017653735314.414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36017653735314.414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150073557230.47672</v>
      </c>
      <c r="L4740" s="444">
        <f t="shared" ca="1" si="192"/>
        <v>36167727292544.891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36167727292544.891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150698863718.93704</v>
      </c>
      <c r="L4741" s="444">
        <f t="shared" ca="1" si="192"/>
        <v>36318426156263.828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36318426156263.828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151326775651.09927</v>
      </c>
      <c r="L4742" s="444">
        <f t="shared" ca="1" si="192"/>
        <v>36469752931914.93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36469752931914.93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151957303882.97888</v>
      </c>
      <c r="L4743" s="444">
        <f t="shared" ca="1" si="192"/>
        <v>36621710235797.906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36621710235797.906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152590459315.82462</v>
      </c>
      <c r="L4744" s="444">
        <f t="shared" ca="1" si="192"/>
        <v>36774300695113.734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36774300695113.734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153226252896.30722</v>
      </c>
      <c r="L4745" s="444">
        <f t="shared" ca="1" si="192"/>
        <v>36927526948010.039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36927526948010.039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153864695616.7085</v>
      </c>
      <c r="L4746" s="444">
        <f t="shared" ca="1" si="192"/>
        <v>37081391643626.75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37081391643626.75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154505798515.11145</v>
      </c>
      <c r="L4747" s="444">
        <f t="shared" ca="1" si="192"/>
        <v>37235897442141.859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37235897442141.859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155149572675.59106</v>
      </c>
      <c r="L4748" s="444">
        <f t="shared" ca="1" si="192"/>
        <v>37391047014817.453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37391047014817.453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155796029228.40607</v>
      </c>
      <c r="L4749" s="444">
        <f t="shared" ca="1" si="192"/>
        <v>37546843044045.859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37546843044045.859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156445179350.19107</v>
      </c>
      <c r="L4750" s="444">
        <f t="shared" ca="1" si="192"/>
        <v>37703288223396.047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37703288223396.047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157097034264.15021</v>
      </c>
      <c r="L4751" s="444">
        <f t="shared" ca="1" si="192"/>
        <v>37860385257660.195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37860385257660.195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157751605240.25082</v>
      </c>
      <c r="L4752" s="444">
        <f t="shared" ca="1" si="192"/>
        <v>38018136862900.445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38018136862900.445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158408903595.41852</v>
      </c>
      <c r="L4753" s="444">
        <f t="shared" ca="1" si="192"/>
        <v>38176545766495.867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38176545766495.867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159068940693.73279</v>
      </c>
      <c r="L4754" s="444">
        <f t="shared" ca="1" si="192"/>
        <v>38335614707189.602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38335614707189.602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159731727946.62335</v>
      </c>
      <c r="L4755" s="444">
        <f t="shared" ca="1" si="192"/>
        <v>38495346435136.227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38495346435136.227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160397276813.0676</v>
      </c>
      <c r="L4756" s="444">
        <f t="shared" ca="1" si="192"/>
        <v>38655743711949.297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38655743711949.297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161065598799.78873</v>
      </c>
      <c r="L4757" s="444">
        <f t="shared" ca="1" si="192"/>
        <v>38816809310749.086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38816809310749.086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161736705461.45453</v>
      </c>
      <c r="L4758" s="444">
        <f t="shared" ca="1" si="192"/>
        <v>38978546016210.539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38978546016210.539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162410608400.87726</v>
      </c>
      <c r="L4759" s="444">
        <f t="shared" ca="1" si="192"/>
        <v>39140956624611.414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39140956624611.414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163087319269.21423</v>
      </c>
      <c r="L4760" s="444">
        <f t="shared" ca="1" si="192"/>
        <v>39304043943880.625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39304043943880.625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163766849766.16928</v>
      </c>
      <c r="L4761" s="444">
        <f t="shared" ca="1" si="192"/>
        <v>39467810793646.797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39467810793646.797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164449211640.19498</v>
      </c>
      <c r="L4762" s="444">
        <f t="shared" ca="1" si="192"/>
        <v>39632260005286.992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39632260005286.992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165134416688.6958</v>
      </c>
      <c r="L4763" s="444">
        <f t="shared" ca="1" si="192"/>
        <v>39797394421975.688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39797394421975.688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165822476758.23203</v>
      </c>
      <c r="L4764" s="444">
        <f t="shared" ca="1" si="192"/>
        <v>39963216898733.922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39963216898733.922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166513403744.72467</v>
      </c>
      <c r="L4765" s="444">
        <f t="shared" ca="1" si="192"/>
        <v>40129730302478.648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40129730302478.648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167207209593.66104</v>
      </c>
      <c r="L4766" s="444">
        <f t="shared" ca="1" si="192"/>
        <v>40296937512072.313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40296937512072.313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167903906300.3013</v>
      </c>
      <c r="L4767" s="444">
        <f t="shared" ca="1" si="192"/>
        <v>40464841418372.617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40464841418372.617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168603505909.88589</v>
      </c>
      <c r="L4768" s="444">
        <f t="shared" ca="1" si="192"/>
        <v>40633444924282.5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40633444924282.5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169306020517.84375</v>
      </c>
      <c r="L4769" s="444">
        <f t="shared" ca="1" si="192"/>
        <v>40802750944800.344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40802750944800.344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170011462270.00143</v>
      </c>
      <c r="L4770" s="444">
        <f t="shared" ca="1" si="192"/>
        <v>40972762407070.344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40972762407070.344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170719843362.79309</v>
      </c>
      <c r="L4771" s="444">
        <f t="shared" ca="1" si="192"/>
        <v>41143482250433.141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41143482250433.141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171431176043.47141</v>
      </c>
      <c r="L4772" s="444">
        <f t="shared" ca="1" si="192"/>
        <v>41314913426476.609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41314913426476.609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172145472610.31921</v>
      </c>
      <c r="L4773" s="444">
        <f t="shared" ca="1" si="192"/>
        <v>41487058899086.93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41487058899086.93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172862745412.86221</v>
      </c>
      <c r="L4774" s="444">
        <f t="shared" ca="1" si="192"/>
        <v>41659921644499.789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41659921644499.789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173583006852.08246</v>
      </c>
      <c r="L4775" s="444">
        <f t="shared" ca="1" si="192"/>
        <v>41833504651351.875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41833504651351.875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174306269380.63281</v>
      </c>
      <c r="L4776" s="444">
        <f t="shared" ca="1" si="192"/>
        <v>42007810920732.508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42007810920732.508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175032545503.05212</v>
      </c>
      <c r="L4777" s="444">
        <f t="shared" ca="1" si="192"/>
        <v>42182843466235.563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42182843466235.563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175761847775.98151</v>
      </c>
      <c r="L4778" s="444">
        <f t="shared" ca="1" si="192"/>
        <v>42358605314011.547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42358605314011.547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176494188808.38144</v>
      </c>
      <c r="L4779" s="444">
        <f t="shared" ca="1" si="192"/>
        <v>42535099502819.93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42535099502819.93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177229581261.74969</v>
      </c>
      <c r="L4780" s="444">
        <f t="shared" ca="1" si="192"/>
        <v>42712329084081.68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42712329084081.68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177968037850.34033</v>
      </c>
      <c r="L4781" s="444">
        <f t="shared" ca="1" si="192"/>
        <v>42890297121932.023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42890297121932.023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178709571341.38342</v>
      </c>
      <c r="L4782" s="444">
        <f t="shared" ca="1" si="192"/>
        <v>43069006693273.406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43069006693273.406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179454194555.30585</v>
      </c>
      <c r="L4783" s="444">
        <f t="shared" ca="1" si="192"/>
        <v>43248460887828.711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43248460887828.711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180201920365.95297</v>
      </c>
      <c r="L4784" s="444">
        <f t="shared" ca="1" si="192"/>
        <v>43428662808194.664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43428662808194.664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180952761700.8111</v>
      </c>
      <c r="L4785" s="444">
        <f t="shared" ca="1" si="192"/>
        <v>43609615569895.477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43609615569895.477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181706731541.23114</v>
      </c>
      <c r="L4786" s="444">
        <f t="shared" ca="1" si="192"/>
        <v>43791322301436.711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43791322301436.711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182463842922.65295</v>
      </c>
      <c r="L4787" s="444">
        <f t="shared" ca="1" si="192"/>
        <v>43973786144359.367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43973786144359.367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183224108934.83069</v>
      </c>
      <c r="L4788" s="444">
        <f t="shared" ca="1" si="192"/>
        <v>44157010253294.195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44157010253294.195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183987542722.05914</v>
      </c>
      <c r="L4789" s="444">
        <f t="shared" ca="1" si="192"/>
        <v>44340997796016.258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44340997796016.258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184754157483.40106</v>
      </c>
      <c r="L4790" s="444">
        <f t="shared" ca="1" si="192"/>
        <v>44525751953499.656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44525751953499.656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185523966472.91522</v>
      </c>
      <c r="L4791" s="444">
        <f t="shared" ca="1" si="192"/>
        <v>44711275919972.57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44711275919972.57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186296982999.88571</v>
      </c>
      <c r="L4792" s="444">
        <f t="shared" ca="1" si="192"/>
        <v>44897572902972.453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44897572902972.453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187073220429.05188</v>
      </c>
      <c r="L4793" s="444">
        <f t="shared" ca="1" si="192"/>
        <v>45084646123401.508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45084646123401.508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187852692180.8396</v>
      </c>
      <c r="L4794" s="444">
        <f t="shared" ca="1" si="192"/>
        <v>45272498815582.344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45272498815582.344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188635411731.59311</v>
      </c>
      <c r="L4795" s="444">
        <f t="shared" ca="1" si="192"/>
        <v>45461134227313.938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45461134227313.938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189421392613.80807</v>
      </c>
      <c r="L4796" s="444">
        <f t="shared" ca="1" si="192"/>
        <v>45650555619927.742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45650555619927.742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190210648416.3656</v>
      </c>
      <c r="L4797" s="444">
        <f t="shared" ca="1" si="192"/>
        <v>45840766268344.109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45840766268344.109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191003192784.76712</v>
      </c>
      <c r="L4798" s="444">
        <f t="shared" ca="1" si="192"/>
        <v>46031769461128.875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46031769461128.875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191799039421.3703</v>
      </c>
      <c r="L4799" s="444">
        <f t="shared" ca="1" si="192"/>
        <v>46223568500550.242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46223568500550.242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192598202085.62601</v>
      </c>
      <c r="L4800" s="444">
        <f t="shared" ca="1" si="192"/>
        <v>46416166702635.867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46416166702635.867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193400694594.3161</v>
      </c>
      <c r="L4801" s="444">
        <f t="shared" ca="1" si="192"/>
        <v>46609567397230.18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46609567397230.18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194206530821.79242</v>
      </c>
      <c r="L4802" s="444">
        <f t="shared" ca="1" si="192"/>
        <v>46803773928051.969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46803773928051.969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195015724700.21652</v>
      </c>
      <c r="L4803" s="444">
        <f t="shared" ca="1" si="192"/>
        <v>46998789652752.188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46998789652752.188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195828290219.80078</v>
      </c>
      <c r="L4804" s="444">
        <f t="shared" ca="1" si="192"/>
        <v>47194617942971.984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47194617942971.984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196644241429.04993</v>
      </c>
      <c r="L4805" s="444">
        <f t="shared" ca="1" si="192"/>
        <v>47391262184401.031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47391262184401.031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197463592435.0043</v>
      </c>
      <c r="L4806" s="444">
        <f t="shared" ca="1" si="192"/>
        <v>47588725776836.039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47588725776836.039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198286357403.48349</v>
      </c>
      <c r="L4807" s="444">
        <f t="shared" ca="1" si="192"/>
        <v>47787012134239.523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47787012134239.523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199112550559.33136</v>
      </c>
      <c r="L4808" s="444">
        <f t="shared" ca="1" si="192"/>
        <v>47986124684798.852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47986124684798.852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199942186186.66187</v>
      </c>
      <c r="L4809" s="444">
        <f t="shared" ca="1" si="192"/>
        <v>48186066870985.516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48186066870985.516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200775278629.10632</v>
      </c>
      <c r="L4810" s="444">
        <f t="shared" ca="1" si="192"/>
        <v>48386842149614.625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48386842149614.625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201611842290.06094</v>
      </c>
      <c r="L4811" s="444">
        <f t="shared" ca="1" si="192"/>
        <v>48588453991904.688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48588453991904.688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202451891632.93619</v>
      </c>
      <c r="L4812" s="444">
        <f t="shared" ca="1" si="192"/>
        <v>48790905883537.625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48790905883537.625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203295441181.40677</v>
      </c>
      <c r="L4813" s="444">
        <f t="shared" ca="1" si="192"/>
        <v>48994201324719.031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48994201324719.031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204142505519.66263</v>
      </c>
      <c r="L4814" s="444">
        <f t="shared" ca="1" si="192"/>
        <v>49198343830238.695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49198343830238.695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204993099292.66122</v>
      </c>
      <c r="L4815" s="444">
        <f t="shared" ca="1" si="192"/>
        <v>49403336929531.359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49403336929531.359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205847237206.38068</v>
      </c>
      <c r="L4816" s="444">
        <f t="shared" ca="1" si="192"/>
        <v>49609184166737.742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49609184166737.742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206704934028.07391</v>
      </c>
      <c r="L4817" s="444">
        <f t="shared" ca="1" si="192"/>
        <v>49815889100765.813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49815889100765.813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207566204586.52423</v>
      </c>
      <c r="L4818" s="444">
        <f t="shared" ca="1" si="192"/>
        <v>50023455305352.336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50023455305352.336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208431063772.30139</v>
      </c>
      <c r="L4819" s="444">
        <f t="shared" ca="1" si="192"/>
        <v>50231886369124.641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50231886369124.641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209299526538.01935</v>
      </c>
      <c r="L4820" s="444">
        <f t="shared" ca="1" si="192"/>
        <v>50441185895662.656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50441185895662.656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210171607898.59439</v>
      </c>
      <c r="L4821" s="444">
        <f t="shared" ca="1" si="192"/>
        <v>50651357503561.25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50651357503561.25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211047322931.50522</v>
      </c>
      <c r="L4822" s="444">
        <f t="shared" ca="1" si="192"/>
        <v>50862404826492.758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50862404826492.758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211926686777.05316</v>
      </c>
      <c r="L4823" s="444">
        <f t="shared" ca="1" si="192"/>
        <v>51074331513269.813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51074331513269.813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212809714638.62421</v>
      </c>
      <c r="L4824" s="444">
        <f t="shared" ca="1" si="192"/>
        <v>51287141227908.438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51287141227908.438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213696421782.95181</v>
      </c>
      <c r="L4825" s="444">
        <f t="shared" ca="1" si="192"/>
        <v>51500837649691.391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51500837649691.391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214586823540.3808</v>
      </c>
      <c r="L4826" s="444">
        <f t="shared" ca="1" si="192"/>
        <v>51715424473231.773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51715424473231.773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215480935305.13239</v>
      </c>
      <c r="L4827" s="444">
        <f t="shared" ca="1" si="192"/>
        <v>51930905408536.906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51930905408536.906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216378772535.57043</v>
      </c>
      <c r="L4828" s="444">
        <f t="shared" ca="1" si="192"/>
        <v>52147284181072.477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52147284181072.477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217280350754.46866</v>
      </c>
      <c r="L4829" s="444">
        <f t="shared" ca="1" si="192"/>
        <v>52364564531826.945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52364564531826.945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218185685549.27893</v>
      </c>
      <c r="L4830" s="444">
        <f t="shared" ca="1" si="192"/>
        <v>52582750217376.227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52582750217376.227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219094792572.40094</v>
      </c>
      <c r="L4831" s="444">
        <f t="shared" ca="1" si="192"/>
        <v>52801845009948.625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52801845009948.625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220007687541.45261</v>
      </c>
      <c r="L4832" s="444">
        <f t="shared" ca="1" si="192"/>
        <v>53021852697490.078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53021852697490.078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220924386239.54199</v>
      </c>
      <c r="L4833" s="444">
        <f t="shared" ca="1" si="192"/>
        <v>53242777083729.617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53242777083729.617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221844904515.54007</v>
      </c>
      <c r="L4834" s="444">
        <f t="shared" ca="1" si="192"/>
        <v>53464621988245.156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53464621988245.156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222769258284.35483</v>
      </c>
      <c r="L4835" s="444">
        <f t="shared" ca="1" si="192"/>
        <v>53687391246529.508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53687391246529.508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223697463527.20627</v>
      </c>
      <c r="L4836" s="444">
        <f t="shared" ca="1" si="192"/>
        <v>53911088710056.711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53911088710056.711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224629536291.90295</v>
      </c>
      <c r="L4837" s="444">
        <f t="shared" ca="1" si="192"/>
        <v>54135718246348.617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54135718246348.617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225565492693.11923</v>
      </c>
      <c r="L4838" s="444">
        <f t="shared" ca="1" si="192"/>
        <v>54361283739041.734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54361283739041.734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226505348912.67389</v>
      </c>
      <c r="L4839" s="444">
        <f t="shared" ca="1" si="192"/>
        <v>54587789087954.406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54587789087954.406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227449121199.81003</v>
      </c>
      <c r="L4840" s="444">
        <f t="shared" ca="1" si="192"/>
        <v>54815238209154.219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54815238209154.219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228396825871.47592</v>
      </c>
      <c r="L4841" s="444">
        <f t="shared" ca="1" si="192"/>
        <v>55043635035025.695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55043635035025.695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229348479312.60706</v>
      </c>
      <c r="L4842" s="444">
        <f t="shared" ca="1" si="192"/>
        <v>55272983514338.305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55272983514338.305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230304097976.40961</v>
      </c>
      <c r="L4843" s="444">
        <f t="shared" ca="1" si="192"/>
        <v>55503287612314.711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55503287612314.711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231263698384.64459</v>
      </c>
      <c r="L4844" s="444">
        <f t="shared" ca="1" si="192"/>
        <v>55734551310699.359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55734551310699.359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232227297127.914</v>
      </c>
      <c r="L4845" s="444">
        <f t="shared" ca="1" si="192"/>
        <v>55966778607827.273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55966778607827.273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233194910865.94696</v>
      </c>
      <c r="L4846" s="444">
        <f t="shared" ca="1" si="192"/>
        <v>56199973518693.219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56199973518693.219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234166556327.8884</v>
      </c>
      <c r="L4847" s="444">
        <f t="shared" ca="1" si="192"/>
        <v>56434140075021.109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56434140075021.109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235142250312.58795</v>
      </c>
      <c r="L4848" s="444">
        <f t="shared" ca="1" si="192"/>
        <v>56669282325333.695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56669282325333.695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236122009688.89038</v>
      </c>
      <c r="L4849" s="444">
        <f t="shared" ca="1" si="192"/>
        <v>56905404335022.586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56905404335022.586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237105851395.92743</v>
      </c>
      <c r="L4850" s="444">
        <f t="shared" ca="1" si="192"/>
        <v>57142510186418.516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57142510186418.516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238093792443.41049</v>
      </c>
      <c r="L4851" s="444">
        <f t="shared" ca="1" si="192"/>
        <v>57380603978861.93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57380603978861.93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239085849911.92468</v>
      </c>
      <c r="L4852" s="444">
        <f t="shared" ca="1" si="192"/>
        <v>57619689828773.852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57619689828773.852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240082040953.22437</v>
      </c>
      <c r="L4853" s="444">
        <f t="shared" ref="L4853:L5107" ca="1" si="197">I4853-J4853+K4853</f>
        <v>57859771869727.078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57859771869727.078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241082382790.52951</v>
      </c>
      <c r="L4854" s="444">
        <f t="shared" ca="1" si="197"/>
        <v>58100854252517.609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58100854252517.609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242086892718.82336</v>
      </c>
      <c r="L4855" s="444">
        <f t="shared" ca="1" si="197"/>
        <v>58342941145236.43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58342941145236.43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243095588105.15179</v>
      </c>
      <c r="L4856" s="444">
        <f t="shared" ca="1" si="197"/>
        <v>58586036733341.578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58586036733341.578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244108486388.92325</v>
      </c>
      <c r="L4857" s="444">
        <f t="shared" ca="1" si="197"/>
        <v>58830145219730.5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58830145219730.5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245125605082.21042</v>
      </c>
      <c r="L4858" s="444">
        <f t="shared" ca="1" si="197"/>
        <v>59075270824812.711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59075270824812.711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246146961770.05295</v>
      </c>
      <c r="L4859" s="444">
        <f t="shared" ca="1" si="197"/>
        <v>59321417786582.766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59321417786582.766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247172574110.76151</v>
      </c>
      <c r="L4860" s="444">
        <f t="shared" ca="1" si="197"/>
        <v>59568590360693.523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59568590360693.523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248202459836.22302</v>
      </c>
      <c r="L4861" s="444">
        <f t="shared" ca="1" si="197"/>
        <v>59816792820529.75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59816792820529.75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249236636752.20724</v>
      </c>
      <c r="L4862" s="444">
        <f t="shared" ca="1" si="197"/>
        <v>60066029457281.961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60066029457281.961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250275122738.67484</v>
      </c>
      <c r="L4863" s="444">
        <f t="shared" ca="1" si="197"/>
        <v>60316304580020.633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60316304580020.633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251317935750.08597</v>
      </c>
      <c r="L4864" s="444">
        <f t="shared" ca="1" si="197"/>
        <v>60567622515770.719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60567622515770.719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252365093815.71133</v>
      </c>
      <c r="L4865" s="444">
        <f t="shared" ca="1" si="197"/>
        <v>60819987609586.43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60819987609586.43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253416615039.94345</v>
      </c>
      <c r="L4866" s="444">
        <f t="shared" ca="1" si="197"/>
        <v>61073404224626.375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61073404224626.375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254472517602.60989</v>
      </c>
      <c r="L4867" s="444">
        <f t="shared" ca="1" si="197"/>
        <v>61327876742228.984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61327876742228.984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255532819759.28748</v>
      </c>
      <c r="L4868" s="444">
        <f t="shared" ca="1" si="197"/>
        <v>61583409561988.273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61583409561988.273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256597539841.61783</v>
      </c>
      <c r="L4869" s="444">
        <f t="shared" ca="1" si="197"/>
        <v>61840007101829.891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61840007101829.891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257666696257.62454</v>
      </c>
      <c r="L4870" s="444">
        <f t="shared" ca="1" si="197"/>
        <v>62097673798087.516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62097673798087.516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258740307492.03128</v>
      </c>
      <c r="L4871" s="444">
        <f t="shared" ca="1" si="197"/>
        <v>62356414105579.547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62356414105579.547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259818392106.58145</v>
      </c>
      <c r="L4872" s="444">
        <f t="shared" ca="1" si="197"/>
        <v>62616232497686.125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62616232497686.125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260900968740.35886</v>
      </c>
      <c r="L4873" s="444">
        <f t="shared" ca="1" si="197"/>
        <v>62877133466426.484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62877133466426.484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261988056110.11032</v>
      </c>
      <c r="L4874" s="444">
        <f t="shared" ca="1" si="197"/>
        <v>63139121522536.594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63139121522536.594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263079673010.56912</v>
      </c>
      <c r="L4875" s="444">
        <f t="shared" ca="1" si="197"/>
        <v>63402201195547.164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63402201195547.164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264175838314.77982</v>
      </c>
      <c r="L4876" s="444">
        <f t="shared" ca="1" si="197"/>
        <v>63666377033861.945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63666377033861.945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265276570974.4248</v>
      </c>
      <c r="L4877" s="444">
        <f t="shared" ca="1" si="197"/>
        <v>63931653604836.367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63931653604836.367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266381890020.15149</v>
      </c>
      <c r="L4878" s="444">
        <f t="shared" ca="1" si="197"/>
        <v>64198035494856.516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64198035494856.516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267491814561.90213</v>
      </c>
      <c r="L4879" s="444">
        <f t="shared" ca="1" si="197"/>
        <v>64465527309418.414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64465527309418.414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268606363789.24341</v>
      </c>
      <c r="L4880" s="444">
        <f t="shared" ca="1" si="197"/>
        <v>64734133673207.656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64734133673207.656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269725556971.69852</v>
      </c>
      <c r="L4881" s="444">
        <f t="shared" ca="1" si="197"/>
        <v>65003859230179.352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65003859230179.352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270849413459.0806</v>
      </c>
      <c r="L4882" s="444">
        <f t="shared" ca="1" si="197"/>
        <v>65274708643638.43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65274708643638.43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271977952681.82678</v>
      </c>
      <c r="L4883" s="444">
        <f t="shared" ca="1" si="197"/>
        <v>65546686596320.258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65546686596320.258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273111194151.33441</v>
      </c>
      <c r="L4884" s="444">
        <f t="shared" ca="1" si="197"/>
        <v>65819797790471.594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65819797790471.594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274249157460.29834</v>
      </c>
      <c r="L4885" s="444">
        <f t="shared" ca="1" si="197"/>
        <v>66094046947931.891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66094046947931.891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275391862283.04956</v>
      </c>
      <c r="L4886" s="444">
        <f t="shared" ca="1" si="197"/>
        <v>66369438810214.938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66369438810214.938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276539328375.89551</v>
      </c>
      <c r="L4887" s="444">
        <f t="shared" ca="1" si="197"/>
        <v>66645978138590.836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66645978138590.836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277691575577.46179</v>
      </c>
      <c r="L4888" s="444">
        <f t="shared" ca="1" si="197"/>
        <v>66923669714168.297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66923669714168.297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278848623809.03461</v>
      </c>
      <c r="L4889" s="444">
        <f t="shared" ca="1" si="197"/>
        <v>67202518337977.328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67202518337977.328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280010493074.90558</v>
      </c>
      <c r="L4890" s="444">
        <f t="shared" ca="1" si="197"/>
        <v>67482528831052.234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67482528831052.234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281177203462.71765</v>
      </c>
      <c r="L4891" s="444">
        <f t="shared" ca="1" si="197"/>
        <v>67763706034514.953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67763706034514.953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282348775143.81232</v>
      </c>
      <c r="L4892" s="444">
        <f t="shared" ca="1" si="197"/>
        <v>68046054809658.766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68046054809658.766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283525228373.57819</v>
      </c>
      <c r="L4893" s="444">
        <f t="shared" ca="1" si="197"/>
        <v>68329580038032.344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68329580038032.344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284706583491.80145</v>
      </c>
      <c r="L4894" s="444">
        <f t="shared" ca="1" si="197"/>
        <v>68614286621524.148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68614286621524.148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285892860923.01733</v>
      </c>
      <c r="L4895" s="444">
        <f t="shared" ca="1" si="197"/>
        <v>68900179482447.164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68900179482447.164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287084081176.86322</v>
      </c>
      <c r="L4896" s="444">
        <f t="shared" ca="1" si="197"/>
        <v>69187263563624.023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69187263563624.023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288280264848.43341</v>
      </c>
      <c r="L4897" s="444">
        <f t="shared" ca="1" si="197"/>
        <v>69475543828472.453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69475543828472.453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289481432618.63519</v>
      </c>
      <c r="L4898" s="444">
        <f t="shared" ca="1" si="197"/>
        <v>69765025261091.086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69765025261091.086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290687605254.5462</v>
      </c>
      <c r="L4899" s="444">
        <f t="shared" ca="1" si="197"/>
        <v>70055712866345.633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70055712866345.633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291898803609.77344</v>
      </c>
      <c r="L4900" s="444">
        <f t="shared" ca="1" si="197"/>
        <v>70347611669955.406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70347611669955.406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293115048624.81421</v>
      </c>
      <c r="L4901" s="444">
        <f t="shared" ca="1" si="197"/>
        <v>70640726718580.219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70640726718580.219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294336361327.4176</v>
      </c>
      <c r="L4902" s="444">
        <f t="shared" ca="1" si="197"/>
        <v>70935063079907.641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70935063079907.641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295562762832.94849</v>
      </c>
      <c r="L4903" s="444">
        <f t="shared" ca="1" si="197"/>
        <v>71230625842740.594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71230625842740.594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296794274344.75244</v>
      </c>
      <c r="L4904" s="444">
        <f t="shared" ca="1" si="197"/>
        <v>71527420117085.344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71527420117085.344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298030917154.52228</v>
      </c>
      <c r="L4905" s="444">
        <f t="shared" ca="1" si="197"/>
        <v>71825451034239.859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71825451034239.859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299272712642.66608</v>
      </c>
      <c r="L4906" s="444">
        <f t="shared" ca="1" si="197"/>
        <v>72124723746882.531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72124723746882.531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300519682278.67719</v>
      </c>
      <c r="L4907" s="444">
        <f t="shared" ca="1" si="197"/>
        <v>72425243429161.203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72425243429161.203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301771847621.505</v>
      </c>
      <c r="L4908" s="444">
        <f t="shared" ca="1" si="197"/>
        <v>72727015276782.703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72727015276782.703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303029230319.92792</v>
      </c>
      <c r="L4909" s="444">
        <f t="shared" ca="1" si="197"/>
        <v>73030044507102.625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73030044507102.625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304291852112.92761</v>
      </c>
      <c r="L4910" s="444">
        <f t="shared" ca="1" si="197"/>
        <v>73334336359215.547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73334336359215.547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305559734830.06476</v>
      </c>
      <c r="L4911" s="444">
        <f t="shared" ca="1" si="197"/>
        <v>73639896094045.609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73639896094045.609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306832900391.85669</v>
      </c>
      <c r="L4912" s="444">
        <f t="shared" ca="1" si="197"/>
        <v>73946728994437.469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73946728994437.469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308111370810.15613</v>
      </c>
      <c r="L4913" s="444">
        <f t="shared" ca="1" si="197"/>
        <v>74254840365247.625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74254840365247.625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309395168188.53174</v>
      </c>
      <c r="L4914" s="444">
        <f t="shared" ca="1" si="197"/>
        <v>74564235533436.156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74564235533436.156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310684314722.65063</v>
      </c>
      <c r="L4915" s="444">
        <f t="shared" ca="1" si="197"/>
        <v>74874919848158.813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74874919848158.813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311978832700.66174</v>
      </c>
      <c r="L4916" s="444">
        <f t="shared" ca="1" si="197"/>
        <v>75186898680859.469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75186898680859.469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313278744503.58112</v>
      </c>
      <c r="L4917" s="444">
        <f t="shared" ca="1" si="197"/>
        <v>75500177425363.047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75500177425363.047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314584072605.67938</v>
      </c>
      <c r="L4918" s="444">
        <f t="shared" ca="1" si="197"/>
        <v>75814761497968.719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75814761497968.719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315894839574.86963</v>
      </c>
      <c r="L4919" s="444">
        <f t="shared" ca="1" si="197"/>
        <v>76130656337543.594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76130656337543.594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317211068073.09833</v>
      </c>
      <c r="L4920" s="444">
        <f t="shared" ca="1" si="197"/>
        <v>76447867405616.688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76447867405616.688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318532780856.73621</v>
      </c>
      <c r="L4921" s="444">
        <f t="shared" ca="1" si="197"/>
        <v>76766400186473.422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76766400186473.422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319860000776.9726</v>
      </c>
      <c r="L4922" s="444">
        <f t="shared" ca="1" si="197"/>
        <v>77086260187250.391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77086260187250.391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321192750780.20996</v>
      </c>
      <c r="L4923" s="444">
        <f t="shared" ca="1" si="197"/>
        <v>77407452938030.594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77407452938030.594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322531053908.46082</v>
      </c>
      <c r="L4924" s="444">
        <f t="shared" ca="1" si="197"/>
        <v>77729983991939.047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77729983991939.047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323874933299.74603</v>
      </c>
      <c r="L4925" s="444">
        <f t="shared" ca="1" si="197"/>
        <v>78053858925238.797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78053858925238.797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325224412188.495</v>
      </c>
      <c r="L4926" s="444">
        <f t="shared" ca="1" si="197"/>
        <v>78379083337427.297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78379083337427.297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326579513905.94708</v>
      </c>
      <c r="L4927" s="444">
        <f t="shared" ca="1" si="197"/>
        <v>78705662851333.25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78705662851333.25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327940261880.55518</v>
      </c>
      <c r="L4928" s="444">
        <f t="shared" ca="1" si="197"/>
        <v>79033603113213.813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79033603113213.813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329306679638.39087</v>
      </c>
      <c r="L4929" s="444">
        <f t="shared" ca="1" si="197"/>
        <v>79362909792852.203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79362909792852.203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330678790803.55084</v>
      </c>
      <c r="L4930" s="444">
        <f t="shared" ca="1" si="197"/>
        <v>79693588583655.75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79693588583655.75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332056619098.56561</v>
      </c>
      <c r="L4931" s="444">
        <f t="shared" ca="1" si="197"/>
        <v>80025645202754.313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80025645202754.313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333440188344.80963</v>
      </c>
      <c r="L4932" s="444">
        <f t="shared" ca="1" si="197"/>
        <v>80359085391099.125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80359085391099.125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334829522462.91302</v>
      </c>
      <c r="L4933" s="444">
        <f t="shared" ca="1" si="197"/>
        <v>80693914913562.031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80693914913562.031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336224645473.17511</v>
      </c>
      <c r="L4934" s="444">
        <f t="shared" ca="1" si="197"/>
        <v>81030139559035.203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81030139559035.203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337625581495.97998</v>
      </c>
      <c r="L4935" s="444">
        <f t="shared" ca="1" si="197"/>
        <v>81367765140531.188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81367765140531.188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339032354752.21326</v>
      </c>
      <c r="L4936" s="444">
        <f t="shared" ca="1" si="197"/>
        <v>81706797495283.406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81706797495283.406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340444989563.68085</v>
      </c>
      <c r="L4937" s="444">
        <f t="shared" ca="1" si="197"/>
        <v>82047242484847.094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82047242484847.094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341863510353.52954</v>
      </c>
      <c r="L4938" s="444">
        <f t="shared" ca="1" si="197"/>
        <v>82389105995200.625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82389105995200.625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343287941646.66925</v>
      </c>
      <c r="L4939" s="444">
        <f t="shared" ca="1" si="197"/>
        <v>82732393936847.297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82732393936847.297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344718308070.19708</v>
      </c>
      <c r="L4940" s="444">
        <f t="shared" ca="1" si="197"/>
        <v>83077112244917.5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83077112244917.5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346154634353.82294</v>
      </c>
      <c r="L4941" s="444">
        <f t="shared" ca="1" si="197"/>
        <v>83423266879271.328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83423266879271.328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347596945330.29718</v>
      </c>
      <c r="L4942" s="444">
        <f t="shared" ca="1" si="197"/>
        <v>83770863824601.625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83770863824601.625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349045265935.84009</v>
      </c>
      <c r="L4943" s="444">
        <f t="shared" ca="1" si="197"/>
        <v>84119909090537.469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84119909090537.469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350499621210.57275</v>
      </c>
      <c r="L4944" s="444">
        <f t="shared" ca="1" si="197"/>
        <v>84470408711748.047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84470408711748.047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351960036298.9502</v>
      </c>
      <c r="L4945" s="444">
        <f t="shared" ca="1" si="197"/>
        <v>84822368748047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84822368748047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353426536450.1958</v>
      </c>
      <c r="L4946" s="444">
        <f t="shared" ca="1" si="197"/>
        <v>85175795284497.203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85175795284497.203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354899147018.73834</v>
      </c>
      <c r="L4947" s="444">
        <f t="shared" ca="1" si="197"/>
        <v>85530694431515.938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85530694431515.938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356377893464.64972</v>
      </c>
      <c r="L4948" s="444">
        <f t="shared" ca="1" si="197"/>
        <v>85887072324980.594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85887072324980.594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357862801354.08582</v>
      </c>
      <c r="L4949" s="444">
        <f t="shared" ca="1" si="197"/>
        <v>86244935126334.672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86244935126334.672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359353896359.72778</v>
      </c>
      <c r="L4950" s="444">
        <f t="shared" ca="1" si="197"/>
        <v>86604289022694.406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86604289022694.406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360851204261.22668</v>
      </c>
      <c r="L4951" s="444">
        <f t="shared" ca="1" si="197"/>
        <v>86965140226955.641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86965140226955.641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362354750945.6485</v>
      </c>
      <c r="L4952" s="444">
        <f t="shared" ca="1" si="197"/>
        <v>87327494977901.297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87327494977901.297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363864562407.92206</v>
      </c>
      <c r="L4953" s="444">
        <f t="shared" ca="1" si="197"/>
        <v>87691359540309.219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87691359540309.219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365380664751.28839</v>
      </c>
      <c r="L4954" s="444">
        <f t="shared" ca="1" si="197"/>
        <v>88056740205060.5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88056740205060.5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366903084187.75208</v>
      </c>
      <c r="L4955" s="444">
        <f t="shared" ca="1" si="197"/>
        <v>88423643289248.25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88423643289248.25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368431847038.53436</v>
      </c>
      <c r="L4956" s="444">
        <f t="shared" ca="1" si="197"/>
        <v>88792075136286.781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88792075136286.781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369966979734.52826</v>
      </c>
      <c r="L4957" s="444">
        <f t="shared" ca="1" si="197"/>
        <v>89162042116021.313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89162042116021.313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371508508816.75549</v>
      </c>
      <c r="L4958" s="444">
        <f t="shared" ca="1" si="197"/>
        <v>89533550624838.063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89533550624838.063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373056460936.82526</v>
      </c>
      <c r="L4959" s="444">
        <f t="shared" ca="1" si="197"/>
        <v>89906607085774.891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89906607085774.891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374610862857.39539</v>
      </c>
      <c r="L4960" s="444">
        <f t="shared" ca="1" si="197"/>
        <v>90281217948632.281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90281217948632.281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376171741452.63452</v>
      </c>
      <c r="L4961" s="444">
        <f t="shared" ca="1" si="197"/>
        <v>90657389690084.922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90657389690084.922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377739123708.68719</v>
      </c>
      <c r="L4962" s="444">
        <f t="shared" ca="1" si="197"/>
        <v>91035128813793.609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91035128813793.609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379313036724.14001</v>
      </c>
      <c r="L4963" s="444">
        <f t="shared" ca="1" si="197"/>
        <v>91414441850517.75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91414441850517.75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380893507710.4906</v>
      </c>
      <c r="L4964" s="444">
        <f t="shared" ca="1" si="197"/>
        <v>91795335358228.234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91795335358228.234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382480563992.61761</v>
      </c>
      <c r="L4965" s="444">
        <f t="shared" ca="1" si="197"/>
        <v>92177815922220.859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92177815922220.859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384074233009.2536</v>
      </c>
      <c r="L4966" s="444">
        <f t="shared" ca="1" si="197"/>
        <v>92561890155230.109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92561890155230.109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385674542313.4588</v>
      </c>
      <c r="L4967" s="444">
        <f t="shared" ca="1" si="197"/>
        <v>92947564697543.563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92947564697543.563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387281519573.09814</v>
      </c>
      <c r="L4968" s="444">
        <f t="shared" ca="1" si="197"/>
        <v>93334846217116.656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93334846217116.656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388895192571.3194</v>
      </c>
      <c r="L4969" s="444">
        <f t="shared" ca="1" si="197"/>
        <v>93723741409687.969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93723741409687.969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390515589207.0332</v>
      </c>
      <c r="L4970" s="444">
        <f t="shared" ca="1" si="197"/>
        <v>94114256998895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94114256998895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392142737495.39581</v>
      </c>
      <c r="L4971" s="444">
        <f t="shared" ca="1" si="197"/>
        <v>94506399736390.391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94506399736390.391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393776665568.29327</v>
      </c>
      <c r="L4972" s="444">
        <f t="shared" ca="1" si="197"/>
        <v>94900176401958.688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94900176401958.688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395417401674.82788</v>
      </c>
      <c r="L4973" s="444">
        <f t="shared" ca="1" si="197"/>
        <v>95295593803633.516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95295593803633.516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397064974181.80634</v>
      </c>
      <c r="L4974" s="444">
        <f t="shared" ca="1" si="197"/>
        <v>95692658777815.328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95692658777815.328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398719411574.23053</v>
      </c>
      <c r="L4975" s="444">
        <f t="shared" ca="1" si="197"/>
        <v>96091378189389.563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96091378189389.563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400380742455.78986</v>
      </c>
      <c r="L4976" s="444">
        <f t="shared" ca="1" si="197"/>
        <v>96491758931845.359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96491758931845.359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402048995549.35565</v>
      </c>
      <c r="L4977" s="444">
        <f t="shared" ca="1" si="197"/>
        <v>96893807927394.719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96893807927394.719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403724199697.47797</v>
      </c>
      <c r="L4978" s="444">
        <f t="shared" ca="1" si="197"/>
        <v>97297532127092.203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97297532127092.203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405406383862.88416</v>
      </c>
      <c r="L4979" s="444">
        <f t="shared" ca="1" si="197"/>
        <v>97702938510955.094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97702938510955.094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407095577128.97955</v>
      </c>
      <c r="L4980" s="444">
        <f t="shared" ca="1" si="197"/>
        <v>98110034088084.078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98110034088084.078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408791808700.35034</v>
      </c>
      <c r="L4981" s="444">
        <f t="shared" ca="1" si="197"/>
        <v>98518825896784.422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98518825896784.422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410495107903.26843</v>
      </c>
      <c r="L4982" s="444">
        <f t="shared" ca="1" si="197"/>
        <v>98929321004687.688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98929321004687.688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412205504186.19867</v>
      </c>
      <c r="L4983" s="444">
        <f t="shared" ca="1" si="197"/>
        <v>99341526508873.891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99341526508873.891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413923027120.30786</v>
      </c>
      <c r="L4984" s="444">
        <f t="shared" ca="1" si="197"/>
        <v>99755449535994.203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99755449535994.203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415647706399.97583</v>
      </c>
      <c r="L4985" s="444">
        <f t="shared" ca="1" si="197"/>
        <v>100171097242394.17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100171097242394.17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417379571843.30902</v>
      </c>
      <c r="L4986" s="444">
        <f t="shared" ca="1" si="197"/>
        <v>100588476814237.48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100588476814237.48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419118653392.65619</v>
      </c>
      <c r="L4987" s="444">
        <f t="shared" ca="1" si="197"/>
        <v>101007595467630.14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101007595467630.14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420864981115.12561</v>
      </c>
      <c r="L4988" s="444">
        <f t="shared" ca="1" si="197"/>
        <v>101428460448745.27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101428460448745.27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422618585203.10529</v>
      </c>
      <c r="L4989" s="444">
        <f t="shared" ca="1" si="197"/>
        <v>101851079033948.38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101851079033948.38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424379495974.78491</v>
      </c>
      <c r="L4990" s="444">
        <f t="shared" ca="1" si="197"/>
        <v>102275458529923.16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102275458529923.16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426147743874.67981</v>
      </c>
      <c r="L4991" s="444">
        <f t="shared" ca="1" si="197"/>
        <v>102701606273797.84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102701606273797.84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427923359474.15765</v>
      </c>
      <c r="L4992" s="444">
        <f t="shared" ca="1" si="197"/>
        <v>103129529633272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103129529633272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429706373471.96667</v>
      </c>
      <c r="L4993" s="444">
        <f t="shared" ca="1" si="197"/>
        <v>103559236006743.97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103559236006743.97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431496816694.76654</v>
      </c>
      <c r="L4994" s="444">
        <f t="shared" ca="1" si="197"/>
        <v>103990732823438.73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103990732823438.73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433294720097.66138</v>
      </c>
      <c r="L4995" s="444">
        <f t="shared" ca="1" si="197"/>
        <v>104424027543536.39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104424027543536.39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435100114764.73499</v>
      </c>
      <c r="L4996" s="444">
        <f t="shared" ca="1" si="197"/>
        <v>104859127658301.13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104859127658301.13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436913031909.58801</v>
      </c>
      <c r="L4997" s="444">
        <f t="shared" ca="1" si="197"/>
        <v>105296040690210.72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105296040690210.72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438733502875.87799</v>
      </c>
      <c r="L4998" s="444">
        <f t="shared" ca="1" si="197"/>
        <v>105734774193086.59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105734774193086.59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440561559137.86078</v>
      </c>
      <c r="L4999" s="444">
        <f t="shared" ca="1" si="197"/>
        <v>106175335752224.45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106175335752224.45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442397232300.93524</v>
      </c>
      <c r="L5000" s="444">
        <f t="shared" ca="1" si="197"/>
        <v>106617732984525.39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106617732984525.39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444240554102.18915</v>
      </c>
      <c r="L5001" s="444">
        <f t="shared" ca="1" si="197"/>
        <v>107061973538627.58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107061973538627.58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446091556410.94824</v>
      </c>
      <c r="L5002" s="444">
        <f t="shared" ca="1" si="197"/>
        <v>107508065095038.53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107508065095038.53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447950271229.32721</v>
      </c>
      <c r="L5003" s="444">
        <f t="shared" ca="1" si="197"/>
        <v>107956015366267.86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107956015366267.86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449816730692.78271</v>
      </c>
      <c r="L5004" s="444">
        <f t="shared" ca="1" si="197"/>
        <v>108405832096960.64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108405832096960.64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451690967070.66931</v>
      </c>
      <c r="L5005" s="444">
        <f t="shared" ca="1" si="197"/>
        <v>108857523064031.31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108857523064031.31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453573012766.79712</v>
      </c>
      <c r="L5006" s="444">
        <f t="shared" ca="1" si="197"/>
        <v>109311096076798.11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109311096076798.11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455462900319.99213</v>
      </c>
      <c r="L5007" s="444">
        <f t="shared" ca="1" si="197"/>
        <v>109766558977118.09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109766558977118.09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457360662404.65863</v>
      </c>
      <c r="L5008" s="444">
        <f t="shared" ca="1" si="197"/>
        <v>110223919639522.75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110223919639522.75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459266331831.34479</v>
      </c>
      <c r="L5009" s="444">
        <f t="shared" ca="1" si="197"/>
        <v>110683185971354.09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110683185971354.09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461179941547.30872</v>
      </c>
      <c r="L5010" s="444">
        <f t="shared" ca="1" si="197"/>
        <v>111144365912901.41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111144365912901.41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463101524637.08917</v>
      </c>
      <c r="L5011" s="444">
        <f t="shared" ca="1" si="197"/>
        <v>111607467437538.5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111607467437538.5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465031114323.07703</v>
      </c>
      <c r="L5012" s="444">
        <f t="shared" ca="1" si="197"/>
        <v>112072498551861.58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112072498551861.58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466968743966.08984</v>
      </c>
      <c r="L5013" s="444">
        <f t="shared" ca="1" si="197"/>
        <v>112539467295827.67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112539467295827.67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468914447065.94867</v>
      </c>
      <c r="L5014" s="444">
        <f t="shared" ca="1" si="197"/>
        <v>113008381742893.63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113008381742893.63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470868257262.0567</v>
      </c>
      <c r="L5015" s="444">
        <f t="shared" ca="1" si="197"/>
        <v>113479250000155.69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113479250000155.69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472830208333.98212</v>
      </c>
      <c r="L5016" s="444">
        <f t="shared" ca="1" si="197"/>
        <v>113952080208489.67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113952080208489.67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474800334202.04028</v>
      </c>
      <c r="L5017" s="444">
        <f t="shared" ca="1" si="197"/>
        <v>114426880542691.72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114426880542691.72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476778668927.88214</v>
      </c>
      <c r="L5018" s="444">
        <f t="shared" ca="1" si="197"/>
        <v>114903659211619.59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114903659211619.59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478765246715.0816</v>
      </c>
      <c r="L5019" s="444">
        <f t="shared" ca="1" si="197"/>
        <v>115382424458334.67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115382424458334.67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480760101909.72772</v>
      </c>
      <c r="L5020" s="444">
        <f t="shared" ca="1" si="197"/>
        <v>115863184560244.41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115863184560244.41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482763269001.01837</v>
      </c>
      <c r="L5021" s="444">
        <f t="shared" ca="1" si="197"/>
        <v>116345947829245.42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116345947829245.42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484774782621.85596</v>
      </c>
      <c r="L5022" s="444">
        <f t="shared" ca="1" si="197"/>
        <v>116830722611867.28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116830722611867.28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486794677549.44702</v>
      </c>
      <c r="L5023" s="444">
        <f t="shared" ca="1" si="197"/>
        <v>117317517289416.73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117317517289416.73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488822988705.90308</v>
      </c>
      <c r="L5024" s="444">
        <f t="shared" ca="1" si="197"/>
        <v>117806340278122.64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117806340278122.64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490859751158.8443</v>
      </c>
      <c r="L5025" s="444">
        <f t="shared" ca="1" si="197"/>
        <v>118297200029281.48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118297200029281.48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492905000122.00623</v>
      </c>
      <c r="L5026" s="444">
        <f t="shared" ca="1" si="197"/>
        <v>118790105029403.48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118790105029403.48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494958770955.84784</v>
      </c>
      <c r="L5027" s="444">
        <f t="shared" ca="1" si="197"/>
        <v>119285063800359.33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119285063800359.33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497021099168.16382</v>
      </c>
      <c r="L5028" s="444">
        <f t="shared" ca="1" si="197"/>
        <v>119782084899527.48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119782084899527.48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499092020414.69781</v>
      </c>
      <c r="L5029" s="444">
        <f t="shared" ca="1" si="197"/>
        <v>120281176919942.19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120281176919942.19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501171570499.75909</v>
      </c>
      <c r="L5030" s="444">
        <f t="shared" ca="1" si="197"/>
        <v>120782348490441.95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120782348490441.95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503259785376.84149</v>
      </c>
      <c r="L5031" s="444">
        <f t="shared" ca="1" si="197"/>
        <v>121285608275818.8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121285608275818.8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505356701149.24506</v>
      </c>
      <c r="L5032" s="444">
        <f t="shared" ca="1" si="197"/>
        <v>121790964976968.05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121790964976968.05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507462354070.70013</v>
      </c>
      <c r="L5033" s="444">
        <f t="shared" ca="1" si="197"/>
        <v>122298427331038.75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122298427331038.75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509576780545.99481</v>
      </c>
      <c r="L5034" s="444">
        <f t="shared" ca="1" si="197"/>
        <v>122808004111584.75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122808004111584.75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511700017131.60309</v>
      </c>
      <c r="L5035" s="444">
        <f t="shared" ca="1" si="197"/>
        <v>123319704128716.36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123319704128716.36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513832100536.31812</v>
      </c>
      <c r="L5036" s="444">
        <f t="shared" ca="1" si="197"/>
        <v>123833536229252.67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123833536229252.67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515973067621.88617</v>
      </c>
      <c r="L5037" s="444">
        <f t="shared" ca="1" si="197"/>
        <v>124349509296874.56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124349509296874.56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518122955403.64398</v>
      </c>
      <c r="L5038" s="444">
        <f t="shared" ca="1" si="197"/>
        <v>124867632252278.2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124867632252278.2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520281801051.15918</v>
      </c>
      <c r="L5039" s="444">
        <f t="shared" ca="1" si="197"/>
        <v>125387914053329.36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125387914053329.36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522449641888.87231</v>
      </c>
      <c r="L5040" s="444">
        <f t="shared" ca="1" si="197"/>
        <v>125910363695218.23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125910363695218.23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524626515396.74268</v>
      </c>
      <c r="L5041" s="444">
        <f t="shared" ca="1" si="197"/>
        <v>126434990210614.98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126434990210614.98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526812459210.89575</v>
      </c>
      <c r="L5042" s="444">
        <f t="shared" ca="1" si="197"/>
        <v>126961802669825.88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126961802669825.88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529007511124.27441</v>
      </c>
      <c r="L5043" s="444">
        <f t="shared" ca="1" si="197"/>
        <v>127490810180950.16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127490810180950.16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531211709087.2923</v>
      </c>
      <c r="L5044" s="444">
        <f t="shared" ca="1" si="197"/>
        <v>128022021890037.45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128022021890037.45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533425091208.48938</v>
      </c>
      <c r="L5045" s="444">
        <f t="shared" ca="1" si="197"/>
        <v>128555446981245.94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128555446981245.94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535647695755.19135</v>
      </c>
      <c r="L5046" s="444">
        <f t="shared" ca="1" si="197"/>
        <v>129091094677001.13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129091094677001.13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537879561154.17133</v>
      </c>
      <c r="L5047" s="444">
        <f t="shared" ca="1" si="197"/>
        <v>129628974238155.3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129628974238155.3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540120725992.31372</v>
      </c>
      <c r="L5048" s="444">
        <f t="shared" ca="1" si="197"/>
        <v>130169094964147.61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130169094964147.61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542371229017.28168</v>
      </c>
      <c r="L5049" s="444">
        <f t="shared" ca="1" si="197"/>
        <v>130711466193164.89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130711466193164.89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544631109138.18701</v>
      </c>
      <c r="L5050" s="444">
        <f t="shared" ca="1" si="197"/>
        <v>131256097302303.08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131256097302303.08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546900405426.26288</v>
      </c>
      <c r="L5051" s="444">
        <f t="shared" ca="1" si="197"/>
        <v>131802997707729.34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131802997707729.34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549179157115.53894</v>
      </c>
      <c r="L5052" s="444">
        <f t="shared" ca="1" si="197"/>
        <v>132352176864844.88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132352176864844.88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551467403603.52026</v>
      </c>
      <c r="L5053" s="444">
        <f t="shared" ca="1" si="197"/>
        <v>132903644268448.39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132903644268448.39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553765184451.86841</v>
      </c>
      <c r="L5054" s="444">
        <f t="shared" ca="1" si="197"/>
        <v>133457409452900.27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133457409452900.27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556072539387.08447</v>
      </c>
      <c r="L5055" s="444">
        <f t="shared" ca="1" si="197"/>
        <v>134013481992287.34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134013481992287.34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558389508301.19727</v>
      </c>
      <c r="L5056" s="444">
        <f t="shared" ca="1" si="197"/>
        <v>134571871500588.55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134571871500588.55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560716131252.45227</v>
      </c>
      <c r="L5057" s="444">
        <f t="shared" ca="1" si="197"/>
        <v>135132587631841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135132587631841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563052448466.00415</v>
      </c>
      <c r="L5058" s="444">
        <f t="shared" ca="1" si="197"/>
        <v>135695640080307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135695640080307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565398500334.61243</v>
      </c>
      <c r="L5059" s="444">
        <f t="shared" ca="1" si="197"/>
        <v>136261038580641.61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136261038580641.61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567754327419.34009</v>
      </c>
      <c r="L5060" s="444">
        <f t="shared" ca="1" si="197"/>
        <v>136828792908060.95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136828792908060.95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570119970450.25391</v>
      </c>
      <c r="L5061" s="444">
        <f t="shared" ca="1" si="197"/>
        <v>137398912878511.2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137398912878511.2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572495470327.13</v>
      </c>
      <c r="L5062" s="444">
        <f t="shared" ca="1" si="197"/>
        <v>137971408348838.33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137971408348838.33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574880868120.15979</v>
      </c>
      <c r="L5063" s="444">
        <f t="shared" ca="1" si="197"/>
        <v>138546289216958.48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138546289216958.48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577276205070.6604</v>
      </c>
      <c r="L5064" s="444">
        <f t="shared" ca="1" si="197"/>
        <v>139123565422029.14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139123565422029.14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579681522591.78809</v>
      </c>
      <c r="L5065" s="444">
        <f t="shared" ca="1" si="197"/>
        <v>139703246944620.92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139703246944620.92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582096862269.25391</v>
      </c>
      <c r="L5066" s="444">
        <f t="shared" ca="1" si="197"/>
        <v>140285343806890.17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140285343806890.17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584522265862.04236</v>
      </c>
      <c r="L5067" s="444">
        <f t="shared" ca="1" si="197"/>
        <v>140869866072752.22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140869866072752.22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586957775303.13428</v>
      </c>
      <c r="L5068" s="444">
        <f t="shared" ca="1" si="197"/>
        <v>141456823848055.34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141456823848055.34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589403432700.23059</v>
      </c>
      <c r="L5069" s="444">
        <f t="shared" ca="1" si="197"/>
        <v>142046227280755.56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142046227280755.56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591859280336.48145</v>
      </c>
      <c r="L5070" s="444">
        <f t="shared" ca="1" si="197"/>
        <v>142638086561092.03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142638086561092.03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594325360671.2168</v>
      </c>
      <c r="L5071" s="444">
        <f t="shared" ca="1" si="197"/>
        <v>143232411921763.25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143232411921763.25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596801716340.68018</v>
      </c>
      <c r="L5072" s="444">
        <f t="shared" ca="1" si="197"/>
        <v>143829213638103.94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143829213638103.94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599288390158.76636</v>
      </c>
      <c r="L5073" s="444">
        <f t="shared" ca="1" si="197"/>
        <v>144428502028262.72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144428502028262.72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601785425117.76135</v>
      </c>
      <c r="L5074" s="444">
        <f t="shared" ca="1" si="197"/>
        <v>145030287453380.47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145030287453380.47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604292864389.08533</v>
      </c>
      <c r="L5075" s="444">
        <f t="shared" ca="1" si="197"/>
        <v>145634580317769.56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145634580317769.56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606810751324.03979</v>
      </c>
      <c r="L5076" s="444">
        <f t="shared" ca="1" si="197"/>
        <v>146241391069093.59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146241391069093.59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609339129454.55664</v>
      </c>
      <c r="L5077" s="444">
        <f t="shared" ca="1" si="197"/>
        <v>146850730198548.16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146850730198548.16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611878042493.95068</v>
      </c>
      <c r="L5078" s="444">
        <f t="shared" ca="1" si="197"/>
        <v>147462608241042.09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147462608241042.09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614427534337.67542</v>
      </c>
      <c r="L5079" s="444">
        <f t="shared" ca="1" si="197"/>
        <v>148077035775379.78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148077035775379.78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616987649064.0824</v>
      </c>
      <c r="L5080" s="444">
        <f t="shared" ca="1" si="197"/>
        <v>148694023424443.88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148694023424443.88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619558430935.18286</v>
      </c>
      <c r="L5081" s="444">
        <f t="shared" ca="1" si="197"/>
        <v>149313581855379.06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149313581855379.06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622139924397.41272</v>
      </c>
      <c r="L5082" s="444">
        <f t="shared" ca="1" si="197"/>
        <v>149935721779776.47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149935721779776.47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624732174082.40198</v>
      </c>
      <c r="L5083" s="444">
        <f t="shared" ca="1" si="197"/>
        <v>150560453953858.88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150560453953858.88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627335224807.74536</v>
      </c>
      <c r="L5084" s="444">
        <f t="shared" ca="1" si="197"/>
        <v>151187789178666.63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151187789178666.63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629949121577.77759</v>
      </c>
      <c r="L5085" s="444">
        <f t="shared" ca="1" si="197"/>
        <v>151817738300244.41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151817738300244.41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632573909584.35168</v>
      </c>
      <c r="L5086" s="444">
        <f t="shared" ca="1" si="197"/>
        <v>152450312209828.75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152450312209828.75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635209634207.61975</v>
      </c>
      <c r="L5087" s="444">
        <f t="shared" ca="1" si="197"/>
        <v>153085521844036.38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153085521844036.38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637856341016.81824</v>
      </c>
      <c r="L5088" s="444">
        <f t="shared" ca="1" si="197"/>
        <v>153723378185053.19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153723378185053.19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640514075771.05493</v>
      </c>
      <c r="L5089" s="444">
        <f t="shared" ca="1" si="197"/>
        <v>154363892260824.25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154363892260824.25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643182884420.10107</v>
      </c>
      <c r="L5090" s="444">
        <f t="shared" ca="1" si="197"/>
        <v>155007075145244.34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155007075145244.34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645862813105.18481</v>
      </c>
      <c r="L5091" s="444">
        <f t="shared" ca="1" si="197"/>
        <v>155652937958349.53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155652937958349.53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648553908159.78967</v>
      </c>
      <c r="L5092" s="444">
        <f t="shared" ca="1" si="197"/>
        <v>156301491866509.31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156301491866509.31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651256216110.45544</v>
      </c>
      <c r="L5093" s="444">
        <f t="shared" ca="1" si="197"/>
        <v>156952748082619.78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156952748082619.78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653969783677.5824</v>
      </c>
      <c r="L5094" s="444">
        <f t="shared" ca="1" si="197"/>
        <v>157606717866297.38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157606717866297.38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656694657776.23901</v>
      </c>
      <c r="L5095" s="444">
        <f t="shared" ca="1" si="197"/>
        <v>158263412524073.63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158263412524073.63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659430885516.97339</v>
      </c>
      <c r="L5096" s="444">
        <f t="shared" ca="1" si="197"/>
        <v>158922843409590.59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158922843409590.59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662178514206.62744</v>
      </c>
      <c r="L5097" s="444">
        <f t="shared" ca="1" si="197"/>
        <v>159585021923797.22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159585021923797.22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664937591349.15503</v>
      </c>
      <c r="L5098" s="444">
        <f t="shared" ca="1" si="197"/>
        <v>160249959515146.38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160249959515146.38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667708164646.44324</v>
      </c>
      <c r="L5099" s="444">
        <f t="shared" ca="1" si="197"/>
        <v>160917667679792.81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160917667679792.81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670490281999.13672</v>
      </c>
      <c r="L5100" s="444">
        <f t="shared" ca="1" si="197"/>
        <v>161588157961791.94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161588157961791.94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673283991507.46643</v>
      </c>
      <c r="L5101" s="444">
        <f t="shared" ca="1" si="197"/>
        <v>162261441953299.41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162261441953299.41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676089341472.08081</v>
      </c>
      <c r="L5102" s="444">
        <f t="shared" ca="1" si="197"/>
        <v>162937531294771.5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162937531294771.5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678906380394.88123</v>
      </c>
      <c r="L5103" s="444">
        <f t="shared" ca="1" si="197"/>
        <v>163616437675166.38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163616437675166.38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681735156979.85986</v>
      </c>
      <c r="L5104" s="444">
        <f t="shared" ca="1" si="197"/>
        <v>164298172832146.25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164298172832146.25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684575720133.94275</v>
      </c>
      <c r="L5105" s="444">
        <f t="shared" ca="1" si="197"/>
        <v>164982748552280.19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164982748552280.19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687428118967.83411</v>
      </c>
      <c r="L5106" s="444">
        <f t="shared" ca="1" si="197"/>
        <v>165670176671248.03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165670176671248.03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690292402796.86682</v>
      </c>
      <c r="L5107" s="444">
        <f t="shared" ca="1" si="197"/>
        <v>166360469074044.91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166360469074044.91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693168621141.85376</v>
      </c>
      <c r="L5108" s="444">
        <f t="shared" ref="L5108:L5362" ca="1" si="202">I5108-J5108+K5108</f>
        <v>167053637695186.75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167053637695186.75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696056823729.94482</v>
      </c>
      <c r="L5109" s="444">
        <f t="shared" ca="1" si="202"/>
        <v>167749694518916.69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167749694518916.69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698957060495.48621</v>
      </c>
      <c r="L5110" s="444">
        <f t="shared" ca="1" si="202"/>
        <v>168448651579412.19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168448651579412.19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701869381580.88416</v>
      </c>
      <c r="L5111" s="444">
        <f t="shared" ca="1" si="202"/>
        <v>169150520960993.06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169150520960993.06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704793837337.47107</v>
      </c>
      <c r="L5112" s="444">
        <f t="shared" ca="1" si="202"/>
        <v>169855314798330.53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169855314798330.53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707730478326.3772</v>
      </c>
      <c r="L5113" s="444">
        <f t="shared" ca="1" si="202"/>
        <v>170563045276656.91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170563045276656.91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710679355319.40381</v>
      </c>
      <c r="L5114" s="444">
        <f t="shared" ca="1" si="202"/>
        <v>171273724631976.31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171273724631976.31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713640519299.90125</v>
      </c>
      <c r="L5115" s="444">
        <f t="shared" ca="1" si="202"/>
        <v>171987365151276.22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171987365151276.22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716614021463.65088</v>
      </c>
      <c r="L5116" s="444">
        <f t="shared" ca="1" si="202"/>
        <v>172703979172739.88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172703979172739.88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719599913219.74951</v>
      </c>
      <c r="L5117" s="444">
        <f t="shared" ca="1" si="202"/>
        <v>173423579085959.63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173423579085959.63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722598246191.49841</v>
      </c>
      <c r="L5118" s="444">
        <f t="shared" ca="1" si="202"/>
        <v>174146177332151.13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174146177332151.13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725609072217.29639</v>
      </c>
      <c r="L5119" s="444">
        <f t="shared" ca="1" si="202"/>
        <v>174871786404368.41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174871786404368.41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728632443351.53503</v>
      </c>
      <c r="L5120" s="444">
        <f t="shared" ca="1" si="202"/>
        <v>175600418847719.94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175600418847719.94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731668411865.49976</v>
      </c>
      <c r="L5121" s="444">
        <f t="shared" ca="1" si="202"/>
        <v>176332087259585.44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176332087259585.44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734717030248.27271</v>
      </c>
      <c r="L5122" s="444">
        <f t="shared" ca="1" si="202"/>
        <v>177066804289833.72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177066804289833.72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737778351207.6405</v>
      </c>
      <c r="L5123" s="444">
        <f t="shared" ca="1" si="202"/>
        <v>177804582641041.34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177804582641041.34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740852427671.00562</v>
      </c>
      <c r="L5124" s="444">
        <f t="shared" ca="1" si="202"/>
        <v>178545435068712.34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178545435068712.34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743939312786.30139</v>
      </c>
      <c r="L5125" s="444">
        <f t="shared" ca="1" si="202"/>
        <v>179289374381498.66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179289374381498.66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747039059922.91101</v>
      </c>
      <c r="L5126" s="444">
        <f t="shared" ca="1" si="202"/>
        <v>180036413441421.56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180036413441421.56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750151722672.58984</v>
      </c>
      <c r="L5127" s="444">
        <f t="shared" ca="1" si="202"/>
        <v>180786565164094.16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180786565164094.16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753277354850.39233</v>
      </c>
      <c r="L5128" s="444">
        <f t="shared" ca="1" si="202"/>
        <v>181539842518944.56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181539842518944.56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756416010495.60229</v>
      </c>
      <c r="L5129" s="444">
        <f t="shared" ca="1" si="202"/>
        <v>182296258529440.16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182296258529440.16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759567743872.66736</v>
      </c>
      <c r="L5130" s="444">
        <f t="shared" ca="1" si="202"/>
        <v>183055826273312.81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183055826273312.81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762732609472.13672</v>
      </c>
      <c r="L5131" s="444">
        <f t="shared" ca="1" si="202"/>
        <v>183818558882784.94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183818558882784.94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765910662011.60388</v>
      </c>
      <c r="L5132" s="444">
        <f t="shared" ca="1" si="202"/>
        <v>184584469544796.53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184584469544796.53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769101956436.65222</v>
      </c>
      <c r="L5133" s="444">
        <f t="shared" ca="1" si="202"/>
        <v>185353571501233.19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185353571501233.19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772306547921.80493</v>
      </c>
      <c r="L5134" s="444">
        <f t="shared" ca="1" si="202"/>
        <v>186125878049155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186125878049155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775524491871.47913</v>
      </c>
      <c r="L5135" s="444">
        <f t="shared" ca="1" si="202"/>
        <v>186901402541026.47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186901402541026.47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778755843920.9436</v>
      </c>
      <c r="L5136" s="444">
        <f t="shared" ca="1" si="202"/>
        <v>187680158384947.41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187680158384947.41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782000659937.28088</v>
      </c>
      <c r="L5137" s="444">
        <f t="shared" ca="1" si="202"/>
        <v>188462159044884.69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188462159044884.69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785258996020.35291</v>
      </c>
      <c r="L5138" s="444">
        <f t="shared" ca="1" si="202"/>
        <v>189247418040905.03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189247418040905.03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788530908503.771</v>
      </c>
      <c r="L5139" s="444">
        <f t="shared" ca="1" si="202"/>
        <v>190035948949408.81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190035948949408.81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791816453955.87</v>
      </c>
      <c r="L5140" s="444">
        <f t="shared" ca="1" si="202"/>
        <v>190827765403364.69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190827765403364.69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795115689180.68616</v>
      </c>
      <c r="L5141" s="444">
        <f t="shared" ca="1" si="202"/>
        <v>191622881092545.38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191622881092545.38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798428671218.93909</v>
      </c>
      <c r="L5142" s="444">
        <f t="shared" ca="1" si="202"/>
        <v>192421309763764.31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192421309763764.31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801755457349.01794</v>
      </c>
      <c r="L5143" s="444">
        <f t="shared" ca="1" si="202"/>
        <v>193223065221113.34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193223065221113.34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805096105087.97229</v>
      </c>
      <c r="L5144" s="444">
        <f t="shared" ca="1" si="202"/>
        <v>194028161326201.31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194028161326201.31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808450672192.50549</v>
      </c>
      <c r="L5145" s="444">
        <f t="shared" ca="1" si="202"/>
        <v>194836611998393.81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194836611998393.81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811819216659.97424</v>
      </c>
      <c r="L5146" s="444">
        <f t="shared" ca="1" si="202"/>
        <v>195648431215053.78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195648431215053.78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815201796729.39075</v>
      </c>
      <c r="L5147" s="444">
        <f t="shared" ca="1" si="202"/>
        <v>196463633011783.19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196463633011783.19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818598470882.42993</v>
      </c>
      <c r="L5148" s="444">
        <f t="shared" ca="1" si="202"/>
        <v>197282231482665.63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197282231482665.63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822009297844.44006</v>
      </c>
      <c r="L5149" s="444">
        <f t="shared" ca="1" si="202"/>
        <v>198104240780510.06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198104240780510.06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825434336585.45862</v>
      </c>
      <c r="L5150" s="444">
        <f t="shared" ca="1" si="202"/>
        <v>198929675117095.53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198929675117095.53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828873646321.23132</v>
      </c>
      <c r="L5151" s="444">
        <f t="shared" ca="1" si="202"/>
        <v>199758548763416.75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199758548763416.75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832327286514.23645</v>
      </c>
      <c r="L5152" s="444">
        <f t="shared" ca="1" si="202"/>
        <v>200590876049931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200590876049931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835795316874.71252</v>
      </c>
      <c r="L5153" s="444">
        <f t="shared" ca="1" si="202"/>
        <v>201426671366805.72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201426671366805.72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839277797361.69043</v>
      </c>
      <c r="L5154" s="444">
        <f t="shared" ca="1" si="202"/>
        <v>202265949164167.41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202265949164167.41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842774788184.03088</v>
      </c>
      <c r="L5155" s="444">
        <f t="shared" ca="1" si="202"/>
        <v>203108723952351.44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203108723952351.44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846286349801.46436</v>
      </c>
      <c r="L5156" s="444">
        <f t="shared" ca="1" si="202"/>
        <v>203955010302152.91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203955010302152.91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849812542925.63708</v>
      </c>
      <c r="L5157" s="444">
        <f t="shared" ca="1" si="202"/>
        <v>204804822845078.53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204804822845078.53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853353428521.16052</v>
      </c>
      <c r="L5158" s="444">
        <f t="shared" ca="1" si="202"/>
        <v>205658176273599.69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205658176273599.69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856909067806.66541</v>
      </c>
      <c r="L5159" s="444">
        <f t="shared" ca="1" si="202"/>
        <v>206515085341406.34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206515085341406.34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860479522255.85974</v>
      </c>
      <c r="L5160" s="444">
        <f t="shared" ca="1" si="202"/>
        <v>207375564863662.22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207375564863662.22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864064853598.59253</v>
      </c>
      <c r="L5161" s="444">
        <f t="shared" ca="1" si="202"/>
        <v>208239629717260.81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208239629717260.81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867665123821.92004</v>
      </c>
      <c r="L5162" s="444">
        <f t="shared" ca="1" si="202"/>
        <v>209107294841082.72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209107294841082.72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871280395171.17798</v>
      </c>
      <c r="L5163" s="444">
        <f t="shared" ca="1" si="202"/>
        <v>209978575236253.91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209978575236253.91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874910730151.05798</v>
      </c>
      <c r="L5164" s="444">
        <f t="shared" ca="1" si="202"/>
        <v>210853485966404.97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210853485966404.97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878556191526.68738</v>
      </c>
      <c r="L5165" s="444">
        <f t="shared" ca="1" si="202"/>
        <v>211732042157931.66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211732042157931.66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882216842324.71521</v>
      </c>
      <c r="L5166" s="444">
        <f t="shared" ca="1" si="202"/>
        <v>212614259000256.38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212614259000256.38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885892745834.40149</v>
      </c>
      <c r="L5167" s="444">
        <f t="shared" ca="1" si="202"/>
        <v>213500151746090.78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213500151746090.78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889583965608.71155</v>
      </c>
      <c r="L5168" s="444">
        <f t="shared" ca="1" si="202"/>
        <v>214389735711699.5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214389735711699.5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893290565465.41455</v>
      </c>
      <c r="L5169" s="444">
        <f t="shared" ca="1" si="202"/>
        <v>215283026277164.91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215283026277164.91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897012609488.18713</v>
      </c>
      <c r="L5170" s="444">
        <f t="shared" ca="1" si="202"/>
        <v>216180038886653.09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216180038886653.09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900750162027.72119</v>
      </c>
      <c r="L5171" s="444">
        <f t="shared" ca="1" si="202"/>
        <v>217080789048680.81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217080789048680.81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904503287702.83667</v>
      </c>
      <c r="L5172" s="444">
        <f t="shared" ca="1" si="202"/>
        <v>217985292336383.66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217985292336383.66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908272051401.59851</v>
      </c>
      <c r="L5173" s="444">
        <f t="shared" ca="1" si="202"/>
        <v>218893564387785.25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218893564387785.25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912056518282.43848</v>
      </c>
      <c r="L5174" s="444">
        <f t="shared" ca="1" si="202"/>
        <v>219805620906067.69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219805620906067.69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915856753775.28198</v>
      </c>
      <c r="L5175" s="444">
        <f t="shared" ca="1" si="202"/>
        <v>220721477659842.97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220721477659842.97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919672823582.67908</v>
      </c>
      <c r="L5176" s="444">
        <f t="shared" ca="1" si="202"/>
        <v>221641150483425.66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221641150483425.66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923504793680.94006</v>
      </c>
      <c r="L5177" s="444">
        <f t="shared" ca="1" si="202"/>
        <v>222564655277106.59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222564655277106.59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927352730321.27747</v>
      </c>
      <c r="L5178" s="444">
        <f t="shared" ca="1" si="202"/>
        <v>223492008007427.88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223492008007427.88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931216700030.94958</v>
      </c>
      <c r="L5179" s="444">
        <f t="shared" ca="1" si="202"/>
        <v>224423224707458.81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224423224707458.81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935096769614.41174</v>
      </c>
      <c r="L5180" s="444">
        <f t="shared" ca="1" si="202"/>
        <v>225358321477073.22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225358321477073.22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938993006154.47168</v>
      </c>
      <c r="L5181" s="444">
        <f t="shared" ca="1" si="202"/>
        <v>226297314483227.69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226297314483227.69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942905477013.44873</v>
      </c>
      <c r="L5182" s="444">
        <f t="shared" ca="1" si="202"/>
        <v>227240219960241.13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227240219960241.13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946834249834.33813</v>
      </c>
      <c r="L5183" s="444">
        <f t="shared" ca="1" si="202"/>
        <v>228187054210075.47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228187054210075.47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950779392541.98096</v>
      </c>
      <c r="L5184" s="444">
        <f t="shared" ca="1" si="202"/>
        <v>229137833602617.44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229137833602617.44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954740973344.23926</v>
      </c>
      <c r="L5185" s="444">
        <f t="shared" ca="1" si="202"/>
        <v>230092574575961.69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230092574575961.69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958719060733.17371</v>
      </c>
      <c r="L5186" s="444">
        <f t="shared" ca="1" si="202"/>
        <v>231051293636694.88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231051293636694.88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962713723486.22876</v>
      </c>
      <c r="L5187" s="444">
        <f t="shared" ca="1" si="202"/>
        <v>232014007360181.09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232014007360181.09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966725030667.42139</v>
      </c>
      <c r="L5188" s="444">
        <f t="shared" ca="1" si="202"/>
        <v>232980732390848.5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232980732390848.5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970753051628.5354</v>
      </c>
      <c r="L5189" s="444">
        <f t="shared" ca="1" si="202"/>
        <v>233951485442477.03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233951485442477.03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974797856010.3208</v>
      </c>
      <c r="L5190" s="444">
        <f t="shared" ca="1" si="202"/>
        <v>234926283298487.34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234926283298487.34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978859513743.69727</v>
      </c>
      <c r="L5191" s="444">
        <f t="shared" ca="1" si="202"/>
        <v>235905142812231.03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235905142812231.03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982938095050.96265</v>
      </c>
      <c r="L5192" s="444">
        <f t="shared" ca="1" si="202"/>
        <v>236888080907282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236888080907282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987033670447.0083</v>
      </c>
      <c r="L5193" s="444">
        <f t="shared" ca="1" si="202"/>
        <v>237875114577729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237875114577729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991146310740.53748</v>
      </c>
      <c r="L5194" s="444">
        <f t="shared" ca="1" si="202"/>
        <v>238866260888469.53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238866260888469.53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995276087035.28955</v>
      </c>
      <c r="L5195" s="444">
        <f t="shared" ca="1" si="202"/>
        <v>239861536975504.81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239861536975504.81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999423070731.27002</v>
      </c>
      <c r="L5196" s="444">
        <f t="shared" ca="1" si="202"/>
        <v>240860960046236.09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240860960046236.09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1003587333525.9839</v>
      </c>
      <c r="L5197" s="444">
        <f t="shared" ca="1" si="202"/>
        <v>241864547379762.06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241864547379762.06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1007768947415.6753</v>
      </c>
      <c r="L5198" s="444">
        <f t="shared" ca="1" si="202"/>
        <v>242872316327177.75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242872316327177.75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1011967984696.574</v>
      </c>
      <c r="L5199" s="444">
        <f t="shared" ca="1" si="202"/>
        <v>243884284311874.31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243884284311874.31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1016184517966.1429</v>
      </c>
      <c r="L5200" s="444">
        <f t="shared" ca="1" si="202"/>
        <v>244900468829840.47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244900468829840.47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1020418620124.3353</v>
      </c>
      <c r="L5201" s="444">
        <f t="shared" ca="1" si="202"/>
        <v>245920887449964.81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245920887449964.81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1024670364374.8534</v>
      </c>
      <c r="L5202" s="444">
        <f t="shared" ca="1" si="202"/>
        <v>246945557814339.66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246945557814339.66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1028939824226.4152</v>
      </c>
      <c r="L5203" s="444">
        <f t="shared" ca="1" si="202"/>
        <v>247974497638566.06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247974497638566.06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1033227073494.0253</v>
      </c>
      <c r="L5204" s="444">
        <f t="shared" ca="1" si="202"/>
        <v>249007724712060.09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249007724712060.09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1037532186300.2504</v>
      </c>
      <c r="L5205" s="444">
        <f t="shared" ca="1" si="202"/>
        <v>250045256898360.34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250045256898360.34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1041855237076.5015</v>
      </c>
      <c r="L5206" s="444">
        <f t="shared" ca="1" si="202"/>
        <v>251087112135436.84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251087112135436.84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1046196300564.3202</v>
      </c>
      <c r="L5207" s="444">
        <f t="shared" ca="1" si="202"/>
        <v>252133308436001.16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252133308436001.16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1050555451816.6715</v>
      </c>
      <c r="L5208" s="444">
        <f t="shared" ca="1" si="202"/>
        <v>253183863887817.81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253183863887817.81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1054932766199.2408</v>
      </c>
      <c r="L5209" s="444">
        <f t="shared" ca="1" si="202"/>
        <v>254238796654017.06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254238796654017.06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1059328319391.7378</v>
      </c>
      <c r="L5210" s="444">
        <f t="shared" ca="1" si="202"/>
        <v>255298124973408.81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255298124973408.81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1063742187389.2034</v>
      </c>
      <c r="L5211" s="444">
        <f t="shared" ca="1" si="202"/>
        <v>256361867160798.03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256361867160798.03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1068174446503.3251</v>
      </c>
      <c r="L5212" s="444">
        <f t="shared" ca="1" si="202"/>
        <v>257430041607301.34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257430041607301.34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1072625173363.7555</v>
      </c>
      <c r="L5213" s="444">
        <f t="shared" ca="1" si="202"/>
        <v>258502666780665.09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258502666780665.09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1077094444919.4379</v>
      </c>
      <c r="L5214" s="444">
        <f t="shared" ca="1" si="202"/>
        <v>259579761225584.53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259579761225584.53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1081582338439.9355</v>
      </c>
      <c r="L5215" s="444">
        <f t="shared" ca="1" si="202"/>
        <v>260661343564024.47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260661343564024.47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1086088931516.7687</v>
      </c>
      <c r="L5216" s="444">
        <f t="shared" ca="1" si="202"/>
        <v>261747432495541.25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261747432495541.25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1090614302064.755</v>
      </c>
      <c r="L5217" s="444">
        <f t="shared" ca="1" si="202"/>
        <v>262838046797606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262838046797606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1095158528323.3582</v>
      </c>
      <c r="L5218" s="444">
        <f t="shared" ca="1" si="202"/>
        <v>263933205325929.34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263933205325929.34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1099721688858.0388</v>
      </c>
      <c r="L5219" s="444">
        <f t="shared" ca="1" si="202"/>
        <v>265032927014787.38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265032927014787.38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1104303862561.6143</v>
      </c>
      <c r="L5220" s="444">
        <f t="shared" ca="1" si="202"/>
        <v>266137230877349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266137230877349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1108905128655.6208</v>
      </c>
      <c r="L5221" s="444">
        <f t="shared" ca="1" si="202"/>
        <v>267246136006004.63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267246136006004.63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1113525566691.686</v>
      </c>
      <c r="L5222" s="444">
        <f t="shared" ca="1" si="202"/>
        <v>268359661572696.31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268359661572696.31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1118165256552.9011</v>
      </c>
      <c r="L5223" s="444">
        <f t="shared" ca="1" si="202"/>
        <v>269477826829249.22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269477826829249.22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1122824278455.2051</v>
      </c>
      <c r="L5224" s="444">
        <f t="shared" ca="1" si="202"/>
        <v>270600651107704.44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270600651107704.44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1127502712948.7686</v>
      </c>
      <c r="L5225" s="444">
        <f t="shared" ca="1" si="202"/>
        <v>271728153820653.22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271728153820653.22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1132200640919.3884</v>
      </c>
      <c r="L5226" s="444">
        <f t="shared" ca="1" si="202"/>
        <v>272860354461572.59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272860354461572.59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1136918143589.8857</v>
      </c>
      <c r="L5227" s="444">
        <f t="shared" ca="1" si="202"/>
        <v>273997272605162.47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273997272605162.47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1141655302521.5103</v>
      </c>
      <c r="L5228" s="444">
        <f t="shared" ca="1" si="202"/>
        <v>275138927907683.97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275138927907683.97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1146412199615.3499</v>
      </c>
      <c r="L5229" s="444">
        <f t="shared" ca="1" si="202"/>
        <v>276285340107299.31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276285340107299.31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1151188917113.7471</v>
      </c>
      <c r="L5230" s="444">
        <f t="shared" ca="1" si="202"/>
        <v>277436529024413.06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277436529024413.06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1155985537601.7212</v>
      </c>
      <c r="L5231" s="444">
        <f t="shared" ca="1" si="202"/>
        <v>278592514562014.78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278592514562014.78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1160802144008.395</v>
      </c>
      <c r="L5232" s="444">
        <f t="shared" ca="1" si="202"/>
        <v>279753316706023.19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279753316706023.19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1165638819608.4299</v>
      </c>
      <c r="L5233" s="444">
        <f t="shared" ca="1" si="202"/>
        <v>280918955525631.63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280918955525631.63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1170495648023.4651</v>
      </c>
      <c r="L5234" s="444">
        <f t="shared" ca="1" si="202"/>
        <v>282089451173655.06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282089451173655.06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1175372713223.5627</v>
      </c>
      <c r="L5235" s="444">
        <f t="shared" ca="1" si="202"/>
        <v>283264823886878.63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283264823886878.63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1180270099528.6609</v>
      </c>
      <c r="L5236" s="444">
        <f t="shared" ca="1" si="202"/>
        <v>284445093986407.31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284445093986407.31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1185187891610.0305</v>
      </c>
      <c r="L5237" s="444">
        <f t="shared" ca="1" si="202"/>
        <v>285630281878017.31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285630281878017.31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1190126174491.7388</v>
      </c>
      <c r="L5238" s="444">
        <f t="shared" ca="1" si="202"/>
        <v>286820408052509.06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286820408052509.06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1195085033552.1211</v>
      </c>
      <c r="L5239" s="444">
        <f t="shared" ca="1" si="202"/>
        <v>288015493086061.19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288015493086061.19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1200064554525.2549</v>
      </c>
      <c r="L5240" s="444">
        <f t="shared" ca="1" si="202"/>
        <v>289215557640586.44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289215557640586.44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1205064823502.4434</v>
      </c>
      <c r="L5241" s="444">
        <f t="shared" ca="1" si="202"/>
        <v>290420622464088.88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290420622464088.88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1210085926933.7036</v>
      </c>
      <c r="L5242" s="444">
        <f t="shared" ca="1" si="202"/>
        <v>291630708391022.56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291630708391022.56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1215127951629.2607</v>
      </c>
      <c r="L5243" s="444">
        <f t="shared" ca="1" si="202"/>
        <v>292845836342651.81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292845836342651.81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1220190984761.0493</v>
      </c>
      <c r="L5244" s="444">
        <f t="shared" ca="1" si="202"/>
        <v>294066027327412.88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294066027327412.88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1225275113864.2202</v>
      </c>
      <c r="L5245" s="444">
        <f t="shared" ca="1" si="202"/>
        <v>295291302441277.13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295291302441277.13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1230380426838.6548</v>
      </c>
      <c r="L5246" s="444">
        <f t="shared" ca="1" si="202"/>
        <v>296521682868115.75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296521682868115.75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1235507011950.4822</v>
      </c>
      <c r="L5247" s="444">
        <f t="shared" ca="1" si="202"/>
        <v>297757189880066.25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297757189880066.25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1240654957833.6094</v>
      </c>
      <c r="L5248" s="444">
        <f t="shared" ca="1" si="202"/>
        <v>298997844837899.88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298997844837899.88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1245824353491.2495</v>
      </c>
      <c r="L5249" s="444">
        <f t="shared" ca="1" si="202"/>
        <v>300243669191391.13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300243669191391.13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1251015288297.4629</v>
      </c>
      <c r="L5250" s="444">
        <f t="shared" ca="1" si="202"/>
        <v>301494684479688.56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301494684479688.56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1256227851998.7024</v>
      </c>
      <c r="L5251" s="444">
        <f t="shared" ca="1" si="202"/>
        <v>302750912331687.25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302750912331687.25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1261462134715.3635</v>
      </c>
      <c r="L5252" s="444">
        <f t="shared" ca="1" si="202"/>
        <v>304012374466402.63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304012374466402.63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1266718226943.3442</v>
      </c>
      <c r="L5253" s="444">
        <f t="shared" ca="1" si="202"/>
        <v>305279092693346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305279092693346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1271996219555.6084</v>
      </c>
      <c r="L5254" s="444">
        <f t="shared" ca="1" si="202"/>
        <v>306551088912901.63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306551088912901.63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1277296203803.7568</v>
      </c>
      <c r="L5255" s="444">
        <f t="shared" ca="1" si="202"/>
        <v>307828385116705.38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307828385116705.38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1282618271319.6057</v>
      </c>
      <c r="L5256" s="444">
        <f t="shared" ca="1" si="202"/>
        <v>309111003388025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309111003388025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1287962514116.7708</v>
      </c>
      <c r="L5257" s="444">
        <f t="shared" ca="1" si="202"/>
        <v>310398965902141.75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310398965902141.75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1293329024592.2573</v>
      </c>
      <c r="L5258" s="444">
        <f t="shared" ca="1" si="202"/>
        <v>311692294926734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311692294926734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1298717895528.0583</v>
      </c>
      <c r="L5259" s="444">
        <f t="shared" ca="1" si="202"/>
        <v>312991012822262.06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312991012822262.06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1304129220092.7585</v>
      </c>
      <c r="L5260" s="444">
        <f t="shared" ca="1" si="202"/>
        <v>314295142042354.81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314295142042354.81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1309563091843.145</v>
      </c>
      <c r="L5261" s="444">
        <f t="shared" ca="1" si="202"/>
        <v>315604705134197.94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315604705134197.94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1315019604725.8247</v>
      </c>
      <c r="L5262" s="444">
        <f t="shared" ca="1" si="202"/>
        <v>316919724738923.75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316919724738923.75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1320498853078.8489</v>
      </c>
      <c r="L5263" s="444">
        <f t="shared" ca="1" si="202"/>
        <v>318240223592002.63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318240223592002.63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1326000931633.3442</v>
      </c>
      <c r="L5264" s="444">
        <f t="shared" ca="1" si="202"/>
        <v>319566224523636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319566224523636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1331525935515.1499</v>
      </c>
      <c r="L5265" s="444">
        <f t="shared" ca="1" si="202"/>
        <v>320897750459151.13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320897750459151.13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1337073960246.4629</v>
      </c>
      <c r="L5266" s="444">
        <f t="shared" ca="1" si="202"/>
        <v>322234824419397.56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322234824419397.56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1342645101747.4897</v>
      </c>
      <c r="L5267" s="444">
        <f t="shared" ca="1" si="202"/>
        <v>323577469521145.06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323577469521145.06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1348239456338.1045</v>
      </c>
      <c r="L5268" s="444">
        <f t="shared" ca="1" si="202"/>
        <v>324925708977483.19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324925708977483.19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1353857120739.5132</v>
      </c>
      <c r="L5269" s="444">
        <f t="shared" ca="1" si="202"/>
        <v>326279566098222.69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326279566098222.69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1359498192075.9277</v>
      </c>
      <c r="L5270" s="444">
        <f t="shared" ca="1" si="202"/>
        <v>327639064290298.63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327639064290298.63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1365162767876.2441</v>
      </c>
      <c r="L5271" s="444">
        <f t="shared" ca="1" si="202"/>
        <v>329004227058174.88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329004227058174.88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1370850946075.7285</v>
      </c>
      <c r="L5272" s="444">
        <f t="shared" ca="1" si="202"/>
        <v>330375078004250.63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330375078004250.63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1376562825017.7109</v>
      </c>
      <c r="L5273" s="444">
        <f t="shared" ca="1" si="202"/>
        <v>331751640829268.31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331751640829268.31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1382298503455.2847</v>
      </c>
      <c r="L5274" s="444">
        <f t="shared" ca="1" si="202"/>
        <v>333133939332723.63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333133939332723.63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1388058080553.0151</v>
      </c>
      <c r="L5275" s="444">
        <f t="shared" ca="1" si="202"/>
        <v>334521997413276.63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334521997413276.63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1393841655888.6526</v>
      </c>
      <c r="L5276" s="444">
        <f t="shared" ca="1" si="202"/>
        <v>335915839069165.25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335915839069165.25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1399649329454.8552</v>
      </c>
      <c r="L5277" s="444">
        <f t="shared" ca="1" si="202"/>
        <v>337315488398620.13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337315488398620.13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1405481201660.9172</v>
      </c>
      <c r="L5278" s="444">
        <f t="shared" ca="1" si="202"/>
        <v>338720969600281.06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338720969600281.06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1411337373334.5044</v>
      </c>
      <c r="L5279" s="444">
        <f t="shared" ca="1" si="202"/>
        <v>340132306973615.56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340132306973615.56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1417217945723.3982</v>
      </c>
      <c r="L5280" s="444">
        <f t="shared" ca="1" si="202"/>
        <v>341549524919338.94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341549524919338.94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1423123020497.2456</v>
      </c>
      <c r="L5281" s="444">
        <f t="shared" ca="1" si="202"/>
        <v>342972647939836.19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342972647939836.19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1429052699749.3174</v>
      </c>
      <c r="L5282" s="444">
        <f t="shared" ca="1" si="202"/>
        <v>344401700639585.5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344401700639585.5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1435007085998.2729</v>
      </c>
      <c r="L5283" s="444">
        <f t="shared" ca="1" si="202"/>
        <v>345836707725583.75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345836707725583.75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1440986282189.9324</v>
      </c>
      <c r="L5284" s="444">
        <f t="shared" ca="1" si="202"/>
        <v>347277694007773.69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347277694007773.69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1446990391699.0571</v>
      </c>
      <c r="L5285" s="444">
        <f t="shared" ca="1" si="202"/>
        <v>348724684399472.75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348724684399472.75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1453019518331.1365</v>
      </c>
      <c r="L5286" s="444">
        <f t="shared" ca="1" si="202"/>
        <v>350177703917803.88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350177703917803.88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1459073766324.1829</v>
      </c>
      <c r="L5287" s="444">
        <f t="shared" ca="1" si="202"/>
        <v>351636777684128.06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351636777684128.06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1465153240350.5337</v>
      </c>
      <c r="L5288" s="444">
        <f t="shared" ca="1" si="202"/>
        <v>353101930924478.63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353101930924478.63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1471258045518.6609</v>
      </c>
      <c r="L5289" s="444">
        <f t="shared" ca="1" si="202"/>
        <v>354573188969997.31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354573188969997.31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1477388287374.9888</v>
      </c>
      <c r="L5290" s="444">
        <f t="shared" ca="1" si="202"/>
        <v>356050577257372.31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356050577257372.31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1483544071905.718</v>
      </c>
      <c r="L5291" s="444">
        <f t="shared" ca="1" si="202"/>
        <v>357534121329278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357534121329278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1489725505538.6582</v>
      </c>
      <c r="L5292" s="444">
        <f t="shared" ca="1" si="202"/>
        <v>359023846834816.69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359023846834816.69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1495932695145.0696</v>
      </c>
      <c r="L5293" s="444">
        <f t="shared" ca="1" si="202"/>
        <v>360519779529961.75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360519779529961.75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1502165748041.5073</v>
      </c>
      <c r="L5294" s="444">
        <f t="shared" ca="1" si="202"/>
        <v>362021945278003.25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362021945278003.25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1508424771991.6802</v>
      </c>
      <c r="L5295" s="444">
        <f t="shared" ca="1" si="202"/>
        <v>363530370049994.94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363530370049994.94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1514709875208.3123</v>
      </c>
      <c r="L5296" s="444">
        <f t="shared" ca="1" si="202"/>
        <v>365045079925203.25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365045079925203.25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1521021166355.0134</v>
      </c>
      <c r="L5297" s="444">
        <f t="shared" ca="1" si="202"/>
        <v>366566101091558.25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366566101091558.25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1527358754548.1594</v>
      </c>
      <c r="L5298" s="444">
        <f t="shared" ca="1" si="202"/>
        <v>368093459846106.44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368093459846106.44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1533722749358.7769</v>
      </c>
      <c r="L5299" s="444">
        <f t="shared" ca="1" si="202"/>
        <v>369627182595465.19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369627182595465.19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1540113260814.4382</v>
      </c>
      <c r="L5300" s="444">
        <f t="shared" ca="1" si="202"/>
        <v>371167295856279.63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371167295856279.63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1546530399401.165</v>
      </c>
      <c r="L5301" s="444">
        <f t="shared" ca="1" si="202"/>
        <v>372713826255680.81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372713826255680.81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1552974276065.3367</v>
      </c>
      <c r="L5302" s="444">
        <f t="shared" ca="1" si="202"/>
        <v>374266800531746.13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374266800531746.13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1559445002215.6089</v>
      </c>
      <c r="L5303" s="444">
        <f t="shared" ca="1" si="202"/>
        <v>375826245533961.75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375826245533961.75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1565942689724.8406</v>
      </c>
      <c r="L5304" s="444">
        <f t="shared" ca="1" si="202"/>
        <v>377392188223686.56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377392188223686.56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1572467450932.0273</v>
      </c>
      <c r="L5305" s="444">
        <f t="shared" ca="1" si="202"/>
        <v>378964655674618.56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378964655674618.56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1579019398644.2439</v>
      </c>
      <c r="L5306" s="444">
        <f t="shared" ca="1" si="202"/>
        <v>380543675073262.81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380543675073262.81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1585598646138.595</v>
      </c>
      <c r="L5307" s="444">
        <f t="shared" ca="1" si="202"/>
        <v>382129273719401.44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382129273719401.44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1592205307164.1726</v>
      </c>
      <c r="L5308" s="444">
        <f t="shared" ca="1" si="202"/>
        <v>383721479026565.63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383721479026565.63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1598839495944.0234</v>
      </c>
      <c r="L5309" s="444">
        <f t="shared" ca="1" si="202"/>
        <v>385320318522509.63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385320318522509.63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1605501327177.1235</v>
      </c>
      <c r="L5310" s="444">
        <f t="shared" ca="1" si="202"/>
        <v>386925819849686.75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386925819849686.75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1612190916040.3613</v>
      </c>
      <c r="L5311" s="444">
        <f t="shared" ca="1" si="202"/>
        <v>388538010765727.13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388538010765727.13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1618908378190.5298</v>
      </c>
      <c r="L5312" s="444">
        <f t="shared" ca="1" si="202"/>
        <v>390156919143917.63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390156919143917.63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1625653829766.3235</v>
      </c>
      <c r="L5313" s="444">
        <f t="shared" ca="1" si="202"/>
        <v>391782572973683.94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391782572973683.94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1632427387390.3496</v>
      </c>
      <c r="L5314" s="444">
        <f t="shared" ca="1" si="202"/>
        <v>393415000361074.31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393415000361074.31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1639229168171.1431</v>
      </c>
      <c r="L5315" s="444">
        <f t="shared" ca="1" si="202"/>
        <v>395054229529245.44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395054229529245.44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1646059289705.1892</v>
      </c>
      <c r="L5316" s="444">
        <f t="shared" ca="1" si="202"/>
        <v>396700288818950.63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396700288818950.63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1652917870078.9609</v>
      </c>
      <c r="L5317" s="444">
        <f t="shared" ca="1" si="202"/>
        <v>398353206689029.56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398353206689029.56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1659805027870.9565</v>
      </c>
      <c r="L5318" s="444">
        <f t="shared" ca="1" si="202"/>
        <v>400013011716900.5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400013011716900.5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1666720882153.752</v>
      </c>
      <c r="L5319" s="444">
        <f t="shared" ca="1" si="202"/>
        <v>401679732599054.25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401679732599054.25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1673665552496.0593</v>
      </c>
      <c r="L5320" s="444">
        <f t="shared" ca="1" si="202"/>
        <v>403353398151550.31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403353398151550.31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1680639158964.793</v>
      </c>
      <c r="L5321" s="444">
        <f t="shared" ca="1" si="202"/>
        <v>405034037310515.13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405034037310515.13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1687641822127.1462</v>
      </c>
      <c r="L5322" s="444">
        <f t="shared" ca="1" si="202"/>
        <v>406721679132642.25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406721679132642.25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1694673663052.676</v>
      </c>
      <c r="L5323" s="444">
        <f t="shared" ca="1" si="202"/>
        <v>408416352795694.94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408416352795694.94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1701734803315.3955</v>
      </c>
      <c r="L5324" s="444">
        <f t="shared" ca="1" si="202"/>
        <v>410118087599010.31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410118087599010.31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1708825364995.8762</v>
      </c>
      <c r="L5325" s="444">
        <f t="shared" ca="1" si="202"/>
        <v>411826912964006.19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411826912964006.19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1715945470683.3591</v>
      </c>
      <c r="L5326" s="444">
        <f t="shared" ca="1" si="202"/>
        <v>413542858434689.56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413542858434689.56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1723095243477.873</v>
      </c>
      <c r="L5327" s="444">
        <f t="shared" ca="1" si="202"/>
        <v>415265953678167.44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415265953678167.44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1730274806992.3643</v>
      </c>
      <c r="L5328" s="444">
        <f t="shared" ca="1" si="202"/>
        <v>416996228485159.81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416996228485159.81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1737484285354.8325</v>
      </c>
      <c r="L5329" s="444">
        <f t="shared" ca="1" si="202"/>
        <v>418733712770514.63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418733712770514.63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1744723803210.4775</v>
      </c>
      <c r="L5330" s="444">
        <f t="shared" ca="1" si="202"/>
        <v>420478436573725.13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420478436573725.13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1751993485723.8547</v>
      </c>
      <c r="L5331" s="444">
        <f t="shared" ca="1" si="202"/>
        <v>422230430059449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422230430059449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1759293458581.0376</v>
      </c>
      <c r="L5332" s="444">
        <f t="shared" ca="1" si="202"/>
        <v>423989723518030.06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423989723518030.06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1766623847991.792</v>
      </c>
      <c r="L5333" s="444">
        <f t="shared" ca="1" si="202"/>
        <v>425756347366021.88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425756347366021.88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1773984780691.7578</v>
      </c>
      <c r="L5334" s="444">
        <f t="shared" ca="1" si="202"/>
        <v>427530332146713.63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427530332146713.63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1781376383944.6401</v>
      </c>
      <c r="L5335" s="444">
        <f t="shared" ca="1" si="202"/>
        <v>429311708530658.25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429311708530658.25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1788798785544.4094</v>
      </c>
      <c r="L5336" s="444">
        <f t="shared" ca="1" si="202"/>
        <v>431100507316202.69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431100507316202.69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1796252113817.5112</v>
      </c>
      <c r="L5337" s="444">
        <f t="shared" ca="1" si="202"/>
        <v>432896759430020.19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432896759430020.19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1803736497625.084</v>
      </c>
      <c r="L5338" s="444">
        <f t="shared" ca="1" si="202"/>
        <v>434700495927645.25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434700495927645.25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1811252066365.1885</v>
      </c>
      <c r="L5339" s="444">
        <f t="shared" ca="1" si="202"/>
        <v>436511747994010.44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436511747994010.44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1818798949975.0435</v>
      </c>
      <c r="L5340" s="444">
        <f t="shared" ca="1" si="202"/>
        <v>438330546943985.5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438330546943985.5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1826377278933.2729</v>
      </c>
      <c r="L5341" s="444">
        <f t="shared" ca="1" si="202"/>
        <v>440156924222918.75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440156924222918.75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1833987184262.1614</v>
      </c>
      <c r="L5342" s="444">
        <f t="shared" ca="1" si="202"/>
        <v>441990911407180.94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441990911407180.94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1841628797529.9209</v>
      </c>
      <c r="L5343" s="444">
        <f t="shared" ca="1" si="202"/>
        <v>443832540204710.88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443832540204710.88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1849302250852.9619</v>
      </c>
      <c r="L5344" s="444">
        <f t="shared" ca="1" si="202"/>
        <v>445681842455563.81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445681842455563.81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1857007676898.1829</v>
      </c>
      <c r="L5345" s="444">
        <f t="shared" ca="1" si="202"/>
        <v>447538850132462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447538850132462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1864745208885.2583</v>
      </c>
      <c r="L5346" s="444">
        <f t="shared" ca="1" si="202"/>
        <v>449403595341347.25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449403595341347.25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1872514980588.9468</v>
      </c>
      <c r="L5347" s="444">
        <f t="shared" ca="1" si="202"/>
        <v>451276110321936.19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451276110321936.19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1880317126341.4006</v>
      </c>
      <c r="L5348" s="444">
        <f t="shared" ca="1" si="202"/>
        <v>453156427448277.56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453156427448277.56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1888151781034.4897</v>
      </c>
      <c r="L5349" s="444">
        <f t="shared" ca="1" si="202"/>
        <v>455044579229312.06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455044579229312.06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1896019080122.1333</v>
      </c>
      <c r="L5350" s="444">
        <f t="shared" ca="1" si="202"/>
        <v>456940598309434.19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456940598309434.19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1903919159622.6421</v>
      </c>
      <c r="L5351" s="444">
        <f t="shared" ca="1" si="202"/>
        <v>458844517469056.81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458844517469056.81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1911852156121.0701</v>
      </c>
      <c r="L5352" s="444">
        <f t="shared" ca="1" si="202"/>
        <v>460756369625177.88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460756369625177.88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1919818206771.5745</v>
      </c>
      <c r="L5353" s="444">
        <f t="shared" ca="1" si="202"/>
        <v>462676187831949.44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462676187831949.44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1927817449299.7893</v>
      </c>
      <c r="L5354" s="444">
        <f t="shared" ca="1" si="202"/>
        <v>464604005281249.25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464604005281249.25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1935850022005.2051</v>
      </c>
      <c r="L5355" s="444">
        <f t="shared" ca="1" si="202"/>
        <v>466539855303254.44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466539855303254.44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1943916063763.5601</v>
      </c>
      <c r="L5356" s="444">
        <f t="shared" ca="1" si="202"/>
        <v>468483771367018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468483771367018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1952015714029.2417</v>
      </c>
      <c r="L5357" s="444">
        <f t="shared" ca="1" si="202"/>
        <v>470435787081047.25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470435787081047.25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1960149112837.6968</v>
      </c>
      <c r="L5358" s="444">
        <f t="shared" ca="1" si="202"/>
        <v>472395936193884.94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472395936193884.94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1968316400807.8538</v>
      </c>
      <c r="L5359" s="444">
        <f t="shared" ca="1" si="202"/>
        <v>474364252594692.81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474364252594692.81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1976517719144.553</v>
      </c>
      <c r="L5360" s="444">
        <f t="shared" ca="1" si="202"/>
        <v>476340770313837.38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476340770313837.38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1984753209640.9888</v>
      </c>
      <c r="L5361" s="444">
        <f t="shared" ca="1" si="202"/>
        <v>478325523523478.38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478325523523478.38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1993023014681.1602</v>
      </c>
      <c r="L5362" s="444">
        <f t="shared" ca="1" si="202"/>
        <v>480318546538159.56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480318546538159.56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2001327277242.3318</v>
      </c>
      <c r="L5363" s="444">
        <f t="shared" ref="L5363:L5617" ca="1" si="207">I5363-J5363+K5363</f>
        <v>482319873815401.88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482319873815401.88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2009666140897.5081</v>
      </c>
      <c r="L5364" s="444">
        <f t="shared" ca="1" si="207"/>
        <v>484329539956299.38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484329539956299.38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2018039749817.9138</v>
      </c>
      <c r="L5365" s="444">
        <f t="shared" ca="1" si="207"/>
        <v>486347579706117.31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486347579706117.31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2026448248775.4885</v>
      </c>
      <c r="L5366" s="444">
        <f t="shared" ca="1" si="207"/>
        <v>488374027954892.81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488374027954892.81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2034891783145.3867</v>
      </c>
      <c r="L5367" s="444">
        <f t="shared" ca="1" si="207"/>
        <v>490408919738038.19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490408919738038.19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2043370498908.4924</v>
      </c>
      <c r="L5368" s="444">
        <f t="shared" ca="1" si="207"/>
        <v>492452290236946.69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492452290236946.69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2051884542653.9446</v>
      </c>
      <c r="L5369" s="444">
        <f t="shared" ca="1" si="207"/>
        <v>494504174779600.63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494504174779600.63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2060434061581.6692</v>
      </c>
      <c r="L5370" s="444">
        <f t="shared" ca="1" si="207"/>
        <v>496564608841182.31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496564608841182.31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2069019203504.9263</v>
      </c>
      <c r="L5371" s="444">
        <f t="shared" ca="1" si="207"/>
        <v>498633628044687.25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498633628044687.25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2077640116852.8635</v>
      </c>
      <c r="L5372" s="444">
        <f t="shared" ca="1" si="207"/>
        <v>500711268161540.13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500711268161540.13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2086296950673.0837</v>
      </c>
      <c r="L5373" s="444">
        <f t="shared" ca="1" si="207"/>
        <v>502797565112213.19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502797565112213.19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2094989854634.2217</v>
      </c>
      <c r="L5374" s="444">
        <f t="shared" ca="1" si="207"/>
        <v>504892554966847.44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504892554966847.44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2103718979028.531</v>
      </c>
      <c r="L5375" s="444">
        <f t="shared" ca="1" si="207"/>
        <v>506996273945875.94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506996273945875.94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2112484474774.4832</v>
      </c>
      <c r="L5376" s="444">
        <f t="shared" ca="1" si="207"/>
        <v>509108758420650.44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509108758420650.44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2121286493419.3767</v>
      </c>
      <c r="L5377" s="444">
        <f t="shared" ca="1" si="207"/>
        <v>511230044914069.81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511230044914069.81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2130125187141.9575</v>
      </c>
      <c r="L5378" s="444">
        <f t="shared" ca="1" si="207"/>
        <v>513360170101211.75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513360170101211.75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2139000708755.0488</v>
      </c>
      <c r="L5379" s="444">
        <f t="shared" ca="1" si="207"/>
        <v>515499170809966.81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515499170809966.81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2147913211708.1951</v>
      </c>
      <c r="L5380" s="444">
        <f t="shared" ca="1" si="207"/>
        <v>517647084021675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517647084021675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2156862850090.3125</v>
      </c>
      <c r="L5381" s="444">
        <f t="shared" ca="1" si="207"/>
        <v>519803946871765.31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519803946871765.31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2165849778632.3555</v>
      </c>
      <c r="L5382" s="444">
        <f t="shared" ca="1" si="207"/>
        <v>521969796650397.69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521969796650397.69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2174874152709.9902</v>
      </c>
      <c r="L5383" s="444">
        <f t="shared" ca="1" si="207"/>
        <v>524144670803107.69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524144670803107.69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2183936128346.282</v>
      </c>
      <c r="L5384" s="444">
        <f t="shared" ca="1" si="207"/>
        <v>526328606931454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526328606931454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2193035862214.3916</v>
      </c>
      <c r="L5385" s="444">
        <f t="shared" ca="1" si="207"/>
        <v>528521642793668.38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528521642793668.38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2202173511640.2847</v>
      </c>
      <c r="L5386" s="444">
        <f t="shared" ca="1" si="207"/>
        <v>530723816305308.69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530723816305308.69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2211349234605.4531</v>
      </c>
      <c r="L5387" s="444">
        <f t="shared" ca="1" si="207"/>
        <v>532935165539914.13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532935165539914.13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2220563189749.6426</v>
      </c>
      <c r="L5388" s="444">
        <f t="shared" ca="1" si="207"/>
        <v>535155728729663.75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535155728729663.75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2229815536373.5986</v>
      </c>
      <c r="L5389" s="444">
        <f t="shared" ca="1" si="207"/>
        <v>537385544266037.38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537385544266037.38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2239106434441.8223</v>
      </c>
      <c r="L5390" s="444">
        <f t="shared" ca="1" si="207"/>
        <v>539624650700479.19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539624650700479.19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2248436044585.3301</v>
      </c>
      <c r="L5391" s="444">
        <f t="shared" ca="1" si="207"/>
        <v>541873086745064.5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541873086745064.5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2257804528104.4351</v>
      </c>
      <c r="L5392" s="444">
        <f t="shared" ca="1" si="207"/>
        <v>544130891273168.94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544130891273168.94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2267212046971.5371</v>
      </c>
      <c r="L5393" s="444">
        <f t="shared" ca="1" si="207"/>
        <v>546398103320140.5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546398103320140.5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2276658763833.9189</v>
      </c>
      <c r="L5394" s="444">
        <f t="shared" ca="1" si="207"/>
        <v>548674762083974.44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548674762083974.44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2286144842016.5601</v>
      </c>
      <c r="L5395" s="444">
        <f t="shared" ca="1" si="207"/>
        <v>550960906925991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550960906925991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2295670445524.9624</v>
      </c>
      <c r="L5396" s="444">
        <f t="shared" ca="1" si="207"/>
        <v>553256577371515.94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553256577371515.94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2305235739047.9829</v>
      </c>
      <c r="L5397" s="444">
        <f t="shared" ca="1" si="207"/>
        <v>555561813110563.94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555561813110563.94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2314840887960.6831</v>
      </c>
      <c r="L5398" s="444">
        <f t="shared" ca="1" si="207"/>
        <v>557876653998524.63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557876653998524.63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2324486058327.186</v>
      </c>
      <c r="L5399" s="444">
        <f t="shared" ca="1" si="207"/>
        <v>560201140056851.81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560201140056851.81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2334171416903.5493</v>
      </c>
      <c r="L5400" s="444">
        <f t="shared" ca="1" si="207"/>
        <v>562535311473755.38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562535311473755.38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2343897131140.6475</v>
      </c>
      <c r="L5401" s="444">
        <f t="shared" ca="1" si="207"/>
        <v>564879208604896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564879208604896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2353663369187.0664</v>
      </c>
      <c r="L5402" s="444">
        <f t="shared" ca="1" si="207"/>
        <v>567232871974083.13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567232871974083.13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2363470299892.0132</v>
      </c>
      <c r="L5403" s="444">
        <f t="shared" ca="1" si="207"/>
        <v>569596342273975.13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569596342273975.13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2373318092808.2295</v>
      </c>
      <c r="L5404" s="444">
        <f t="shared" ca="1" si="207"/>
        <v>571969660366783.38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571969660366783.38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2383206918194.9307</v>
      </c>
      <c r="L5405" s="444">
        <f t="shared" ca="1" si="207"/>
        <v>574352867284978.25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574352867284978.25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2393136947020.7427</v>
      </c>
      <c r="L5406" s="444">
        <f t="shared" ca="1" si="207"/>
        <v>576746004231999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576746004231999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2403108350966.6626</v>
      </c>
      <c r="L5407" s="444">
        <f t="shared" ca="1" si="207"/>
        <v>579149112582965.63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579149112582965.63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2413121302429.0234</v>
      </c>
      <c r="L5408" s="444">
        <f t="shared" ca="1" si="207"/>
        <v>581562233885394.63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581562233885394.63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2423175974522.4775</v>
      </c>
      <c r="L5409" s="444">
        <f t="shared" ca="1" si="207"/>
        <v>583985409859917.13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583985409859917.13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2433272541082.9878</v>
      </c>
      <c r="L5410" s="444">
        <f t="shared" ca="1" si="207"/>
        <v>586418682401000.13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586418682401000.13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2443411176670.834</v>
      </c>
      <c r="L5411" s="444">
        <f t="shared" ca="1" si="207"/>
        <v>588862093577671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588862093577671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2453592056573.6289</v>
      </c>
      <c r="L5412" s="444">
        <f t="shared" ca="1" si="207"/>
        <v>591315685634244.63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591315685634244.63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2463815356809.3525</v>
      </c>
      <c r="L5413" s="444">
        <f t="shared" ca="1" si="207"/>
        <v>593779500991054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593779500991054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2474081254129.3916</v>
      </c>
      <c r="L5414" s="444">
        <f t="shared" ca="1" si="207"/>
        <v>596253582245183.38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596253582245183.38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2484389926021.5972</v>
      </c>
      <c r="L5415" s="444">
        <f t="shared" ca="1" si="207"/>
        <v>598737972171205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598737972171205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2494741550713.354</v>
      </c>
      <c r="L5416" s="444">
        <f t="shared" ca="1" si="207"/>
        <v>601232713721918.38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601232713721918.38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2505136307174.6597</v>
      </c>
      <c r="L5417" s="444">
        <f t="shared" ca="1" si="207"/>
        <v>603737850029093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603737850029093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2515574375121.2207</v>
      </c>
      <c r="L5418" s="444">
        <f t="shared" ca="1" si="207"/>
        <v>606253424404214.25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606253424404214.25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2526055935017.5596</v>
      </c>
      <c r="L5419" s="444">
        <f t="shared" ca="1" si="207"/>
        <v>608779480339231.75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608779480339231.75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2536581168080.1323</v>
      </c>
      <c r="L5420" s="444">
        <f t="shared" ca="1" si="207"/>
        <v>611316061507311.88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611316061507311.88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2547150256280.4663</v>
      </c>
      <c r="L5421" s="444">
        <f t="shared" ca="1" si="207"/>
        <v>613863211763592.38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613863211763592.38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2557763382348.3018</v>
      </c>
      <c r="L5422" s="444">
        <f t="shared" ca="1" si="207"/>
        <v>616420975145940.63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616420975145940.63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2568420729774.7524</v>
      </c>
      <c r="L5423" s="444">
        <f t="shared" ca="1" si="207"/>
        <v>618989395875715.38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618989395875715.38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2579122482815.4805</v>
      </c>
      <c r="L5424" s="444">
        <f t="shared" ca="1" si="207"/>
        <v>621568518358530.88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621568518358530.88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2589868826493.8784</v>
      </c>
      <c r="L5425" s="444">
        <f t="shared" ca="1" si="207"/>
        <v>624158387185024.75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624158387185024.75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2600659946604.2695</v>
      </c>
      <c r="L5426" s="444">
        <f t="shared" ca="1" si="207"/>
        <v>626759047131629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626759047131629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2611496029715.1206</v>
      </c>
      <c r="L5427" s="444">
        <f t="shared" ca="1" si="207"/>
        <v>629370543161344.13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629370543161344.13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2622377263172.2671</v>
      </c>
      <c r="L5428" s="444">
        <f t="shared" ca="1" si="207"/>
        <v>631992920424516.38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631992920424516.38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2633303835102.1514</v>
      </c>
      <c r="L5429" s="444">
        <f t="shared" ca="1" si="207"/>
        <v>634626224259618.5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634626224259618.5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2644275934415.0771</v>
      </c>
      <c r="L5430" s="444">
        <f t="shared" ca="1" si="207"/>
        <v>637270500194033.63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637270500194033.63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2655293750808.4736</v>
      </c>
      <c r="L5431" s="444">
        <f t="shared" ca="1" si="207"/>
        <v>639925793944842.13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639925793944842.13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2666357474770.1753</v>
      </c>
      <c r="L5432" s="444">
        <f t="shared" ca="1" si="207"/>
        <v>642592151419612.25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642592151419612.25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2677467297581.7178</v>
      </c>
      <c r="L5433" s="444">
        <f t="shared" ca="1" si="207"/>
        <v>645269618717194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645269618717194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2688623411321.6416</v>
      </c>
      <c r="L5434" s="444">
        <f t="shared" ca="1" si="207"/>
        <v>647958242128515.63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647958242128515.63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2699826008868.8149</v>
      </c>
      <c r="L5435" s="444">
        <f t="shared" ca="1" si="207"/>
        <v>650658068137384.5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650658068137384.5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2711075283905.7686</v>
      </c>
      <c r="L5436" s="444">
        <f t="shared" ca="1" si="207"/>
        <v>653369143421290.25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653369143421290.25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2722371430922.0425</v>
      </c>
      <c r="L5437" s="444">
        <f t="shared" ca="1" si="207"/>
        <v>656091514852212.25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656091514852212.25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2733714645217.5508</v>
      </c>
      <c r="L5438" s="444">
        <f t="shared" ca="1" si="207"/>
        <v>658825229497429.75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658825229497429.75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2745105122905.957</v>
      </c>
      <c r="L5439" s="444">
        <f t="shared" ca="1" si="207"/>
        <v>661570334620335.75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661570334620335.75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2756543060918.0654</v>
      </c>
      <c r="L5440" s="444">
        <f t="shared" ca="1" si="207"/>
        <v>664326877681253.88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664326877681253.88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2768028657005.2246</v>
      </c>
      <c r="L5441" s="444">
        <f t="shared" ca="1" si="207"/>
        <v>667094906338259.13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667094906338259.13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2779562109742.7461</v>
      </c>
      <c r="L5442" s="444">
        <f t="shared" ca="1" si="207"/>
        <v>669874468448001.88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669874468448001.88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2791143618533.3413</v>
      </c>
      <c r="L5443" s="444">
        <f t="shared" ca="1" si="207"/>
        <v>672665612066535.25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672665612066535.25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2802773383610.5635</v>
      </c>
      <c r="L5444" s="444">
        <f t="shared" ca="1" si="207"/>
        <v>675468385450145.88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675468385450145.88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2814451606042.2744</v>
      </c>
      <c r="L5445" s="444">
        <f t="shared" ca="1" si="207"/>
        <v>678282837056188.13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678282837056188.13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2826178487734.1172</v>
      </c>
      <c r="L5446" s="444">
        <f t="shared" ca="1" si="207"/>
        <v>681109015543922.25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681109015543922.25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2837954231433.0093</v>
      </c>
      <c r="L5447" s="444">
        <f t="shared" ca="1" si="207"/>
        <v>683946969775355.25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683946969775355.25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2849779040730.647</v>
      </c>
      <c r="L5448" s="444">
        <f t="shared" ca="1" si="207"/>
        <v>686796748816085.88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686796748816085.88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2861653120067.0244</v>
      </c>
      <c r="L5449" s="444">
        <f t="shared" ca="1" si="207"/>
        <v>689658401936152.88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689658401936152.88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2873576674733.9702</v>
      </c>
      <c r="L5450" s="444">
        <f t="shared" ca="1" si="207"/>
        <v>692531978610886.88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692531978610886.88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2885549910878.6953</v>
      </c>
      <c r="L5451" s="444">
        <f t="shared" ca="1" si="207"/>
        <v>695417528521765.63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695417528521765.63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2897573035507.3569</v>
      </c>
      <c r="L5452" s="444">
        <f t="shared" ca="1" si="207"/>
        <v>698315101557273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698315101557273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2909646256488.6377</v>
      </c>
      <c r="L5453" s="444">
        <f t="shared" ca="1" si="207"/>
        <v>701224747813761.63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701224747813761.63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2921769782557.3398</v>
      </c>
      <c r="L5454" s="444">
        <f t="shared" ca="1" si="207"/>
        <v>704146517596319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704146517596319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2933943823317.9956</v>
      </c>
      <c r="L5455" s="444">
        <f t="shared" ca="1" si="207"/>
        <v>707080461419637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707080461419637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2946168589248.4873</v>
      </c>
      <c r="L5456" s="444">
        <f t="shared" ca="1" si="207"/>
        <v>710026630008885.5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710026630008885.5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2958444291703.6895</v>
      </c>
      <c r="L5457" s="444">
        <f t="shared" ca="1" si="207"/>
        <v>712985074300589.25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712985074300589.25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2970771142919.1221</v>
      </c>
      <c r="L5458" s="444">
        <f t="shared" ca="1" si="207"/>
        <v>715955845443508.38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715955845443508.38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2983149356014.6182</v>
      </c>
      <c r="L5459" s="444">
        <f t="shared" ca="1" si="207"/>
        <v>718938994799523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718938994799523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2995579144998.0127</v>
      </c>
      <c r="L5460" s="444">
        <f t="shared" ca="1" si="207"/>
        <v>721934573944521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721934573944521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3008060724768.8374</v>
      </c>
      <c r="L5461" s="444">
        <f t="shared" ca="1" si="207"/>
        <v>724942634669289.88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724942634669289.88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3020594311122.041</v>
      </c>
      <c r="L5462" s="444">
        <f t="shared" ca="1" si="207"/>
        <v>727963228980411.88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727963228980411.88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3033180120751.7163</v>
      </c>
      <c r="L5463" s="444">
        <f t="shared" ca="1" si="207"/>
        <v>730996409101163.63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730996409101163.63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3045818371254.8486</v>
      </c>
      <c r="L5464" s="444">
        <f t="shared" ca="1" si="207"/>
        <v>734042227472418.5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734042227472418.5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3058509281135.0771</v>
      </c>
      <c r="L5465" s="444">
        <f t="shared" ca="1" si="207"/>
        <v>737100736753553.63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737100736753553.63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3071253069806.4736</v>
      </c>
      <c r="L5466" s="444">
        <f t="shared" ca="1" si="207"/>
        <v>740171989823360.13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740171989823360.13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3084049957597.334</v>
      </c>
      <c r="L5467" s="444">
        <f t="shared" ca="1" si="207"/>
        <v>743256039780957.5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743256039780957.5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3096900165753.9897</v>
      </c>
      <c r="L5468" s="444">
        <f t="shared" ca="1" si="207"/>
        <v>746352939946711.5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746352939946711.5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3109803916444.6313</v>
      </c>
      <c r="L5469" s="444">
        <f t="shared" ca="1" si="207"/>
        <v>749462743863156.13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749462743863156.13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3122761432763.1504</v>
      </c>
      <c r="L5470" s="444">
        <f t="shared" ca="1" si="207"/>
        <v>752585505295919.25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752585505295919.25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3135772938732.9971</v>
      </c>
      <c r="L5471" s="444">
        <f t="shared" ca="1" si="207"/>
        <v>755721278234652.25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755721278234652.25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3148838659311.0508</v>
      </c>
      <c r="L5472" s="444">
        <f t="shared" ca="1" si="207"/>
        <v>758870116893963.25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758870116893963.25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3161958820391.5137</v>
      </c>
      <c r="L5473" s="444">
        <f t="shared" ca="1" si="207"/>
        <v>762032075714354.75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762032075714354.75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3175133648809.8115</v>
      </c>
      <c r="L5474" s="444">
        <f t="shared" ca="1" si="207"/>
        <v>765207209363164.5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765207209363164.5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3188363372346.5186</v>
      </c>
      <c r="L5475" s="444">
        <f t="shared" ca="1" si="207"/>
        <v>768395572735511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768395572735511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3201648219731.2959</v>
      </c>
      <c r="L5476" s="444">
        <f t="shared" ca="1" si="207"/>
        <v>771597220955242.25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771597220955242.25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3214988420646.8428</v>
      </c>
      <c r="L5477" s="444">
        <f t="shared" ca="1" si="207"/>
        <v>774812209375889.13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774812209375889.13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3228384205732.8711</v>
      </c>
      <c r="L5478" s="444">
        <f t="shared" ca="1" si="207"/>
        <v>778040593581622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778040593581622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3241835806590.0918</v>
      </c>
      <c r="L5479" s="444">
        <f t="shared" ca="1" si="207"/>
        <v>781282429388212.13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781282429388212.13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3255343455784.2173</v>
      </c>
      <c r="L5480" s="444">
        <f t="shared" ca="1" si="207"/>
        <v>784537772843996.38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784537772843996.38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3268907386849.9849</v>
      </c>
      <c r="L5481" s="444">
        <f t="shared" ca="1" si="207"/>
        <v>787806680230846.38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787806680230846.38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3282527834295.1934</v>
      </c>
      <c r="L5482" s="444">
        <f t="shared" ca="1" si="207"/>
        <v>791089208065141.63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791089208065141.63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3296205033604.7568</v>
      </c>
      <c r="L5483" s="444">
        <f t="shared" ca="1" si="207"/>
        <v>794385413098746.38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794385413098746.38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3309939221244.7764</v>
      </c>
      <c r="L5484" s="444">
        <f t="shared" ca="1" si="207"/>
        <v>797695352319991.13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797695352319991.13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3323730634666.6299</v>
      </c>
      <c r="L5485" s="444">
        <f t="shared" ca="1" si="207"/>
        <v>801019082954657.75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801019082954657.75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3337579512311.0737</v>
      </c>
      <c r="L5486" s="444">
        <f t="shared" ca="1" si="207"/>
        <v>804356662466968.88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804356662466968.88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3351486093612.3701</v>
      </c>
      <c r="L5487" s="444">
        <f t="shared" ca="1" si="207"/>
        <v>807708148560581.25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807708148560581.25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3365450619002.4219</v>
      </c>
      <c r="L5488" s="444">
        <f t="shared" ca="1" si="207"/>
        <v>811073599179583.63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811073599179583.63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3379473329914.9316</v>
      </c>
      <c r="L5489" s="444">
        <f t="shared" ca="1" si="207"/>
        <v>814453072509498.5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814453072509498.5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3393554468789.5771</v>
      </c>
      <c r="L5490" s="444">
        <f t="shared" ca="1" si="207"/>
        <v>817846626978288.13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817846626978288.13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3407694279076.2007</v>
      </c>
      <c r="L5491" s="444">
        <f t="shared" ca="1" si="207"/>
        <v>821254321257364.38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821254321257364.38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3421893005239.0181</v>
      </c>
      <c r="L5492" s="444">
        <f t="shared" ca="1" si="207"/>
        <v>824676214262603.38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824676214262603.38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3436150892760.8472</v>
      </c>
      <c r="L5493" s="444">
        <f t="shared" ca="1" si="207"/>
        <v>828112365155364.25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828112365155364.25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3450468188147.3511</v>
      </c>
      <c r="L5494" s="444">
        <f t="shared" ca="1" si="207"/>
        <v>831562833343511.63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831562833343511.63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3464845138931.2983</v>
      </c>
      <c r="L5495" s="444">
        <f t="shared" ca="1" si="207"/>
        <v>835027678482442.88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835027678482442.88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3479281993676.8452</v>
      </c>
      <c r="L5496" s="444">
        <f t="shared" ca="1" si="207"/>
        <v>838506960476119.75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838506960476119.75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3493779001983.832</v>
      </c>
      <c r="L5497" s="444">
        <f t="shared" ca="1" si="207"/>
        <v>842000739478103.63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842000739478103.63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3508336414492.0986</v>
      </c>
      <c r="L5498" s="444">
        <f t="shared" ca="1" si="207"/>
        <v>845509075892595.75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845509075892595.75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3522954482885.8154</v>
      </c>
      <c r="L5499" s="444">
        <f t="shared" ca="1" si="207"/>
        <v>849032030375481.63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849032030375481.63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3537633459897.8398</v>
      </c>
      <c r="L5500" s="444">
        <f t="shared" ca="1" si="207"/>
        <v>852569663835379.5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852569663835379.5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3552373599314.0811</v>
      </c>
      <c r="L5501" s="444">
        <f t="shared" ca="1" si="207"/>
        <v>856122037434693.63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856122037434693.63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3567175155977.8901</v>
      </c>
      <c r="L5502" s="444">
        <f t="shared" ca="1" si="207"/>
        <v>859689212590671.5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859689212590671.5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3582038385794.4644</v>
      </c>
      <c r="L5503" s="444">
        <f t="shared" ca="1" si="207"/>
        <v>863271250976466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863271250976466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3596963545735.2749</v>
      </c>
      <c r="L5504" s="444">
        <f t="shared" ca="1" si="207"/>
        <v>866868214522201.25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866868214522201.25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3611950893842.5054</v>
      </c>
      <c r="L5505" s="444">
        <f t="shared" ca="1" si="207"/>
        <v>870480165416043.75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870480165416043.75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3627000689233.5156</v>
      </c>
      <c r="L5506" s="444">
        <f t="shared" ca="1" si="207"/>
        <v>874107166105277.25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874107166105277.25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3642113192105.3218</v>
      </c>
      <c r="L5507" s="444">
        <f t="shared" ca="1" si="207"/>
        <v>877749279297382.63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877749279297382.63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3657288663739.0942</v>
      </c>
      <c r="L5508" s="444">
        <f t="shared" ca="1" si="207"/>
        <v>881406567961121.75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881406567961121.75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3672527366504.6738</v>
      </c>
      <c r="L5509" s="444">
        <f t="shared" ca="1" si="207"/>
        <v>885079095327626.38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885079095327626.38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3687829563865.1099</v>
      </c>
      <c r="L5510" s="444">
        <f t="shared" ca="1" si="207"/>
        <v>888766924891491.5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888766924891491.5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3703195520381.2139</v>
      </c>
      <c r="L5511" s="444">
        <f t="shared" ca="1" si="207"/>
        <v>892470120411872.75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892470120411872.75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3718625501716.1362</v>
      </c>
      <c r="L5512" s="444">
        <f t="shared" ca="1" si="207"/>
        <v>896188745913588.88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896188745913588.88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3734119774639.9536</v>
      </c>
      <c r="L5513" s="444">
        <f t="shared" ca="1" si="207"/>
        <v>899922865688228.88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899922865688228.88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3749678607034.2871</v>
      </c>
      <c r="L5514" s="444">
        <f t="shared" ca="1" si="207"/>
        <v>903672544295263.13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903672544295263.13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3765302267896.9302</v>
      </c>
      <c r="L5515" s="444">
        <f t="shared" ca="1" si="207"/>
        <v>907437846563160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907437846563160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3780991027346.5</v>
      </c>
      <c r="L5516" s="444">
        <f t="shared" ca="1" si="207"/>
        <v>911218837590506.5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911218837590506.5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3796745156627.1099</v>
      </c>
      <c r="L5517" s="444">
        <f t="shared" ca="1" si="207"/>
        <v>915015582747133.63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915015582747133.63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3812564928113.0566</v>
      </c>
      <c r="L5518" s="444">
        <f t="shared" ca="1" si="207"/>
        <v>918828147675246.63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918828147675246.63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3828450615313.5273</v>
      </c>
      <c r="L5519" s="444">
        <f t="shared" ca="1" si="207"/>
        <v>922656598290560.13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922656598290560.13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3844402492877.3335</v>
      </c>
      <c r="L5520" s="444">
        <f t="shared" ca="1" si="207"/>
        <v>926501000783437.5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926501000783437.5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3860420836597.6563</v>
      </c>
      <c r="L5521" s="444">
        <f t="shared" ca="1" si="207"/>
        <v>930361421620035.13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930361421620035.13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3876505923416.813</v>
      </c>
      <c r="L5522" s="444">
        <f t="shared" ca="1" si="207"/>
        <v>934237927543452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934237927543452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3892658031431.0493</v>
      </c>
      <c r="L5523" s="444">
        <f t="shared" ca="1" si="207"/>
        <v>938130585574883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938130585574883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3908877439895.3457</v>
      </c>
      <c r="L5524" s="444">
        <f t="shared" ca="1" si="207"/>
        <v>942039463014778.38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942039463014778.38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3925164429228.2437</v>
      </c>
      <c r="L5525" s="444">
        <f t="shared" ca="1" si="207"/>
        <v>945964627444006.63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945964627444006.63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3941519281016.6938</v>
      </c>
      <c r="L5526" s="444">
        <f t="shared" ca="1" si="207"/>
        <v>949906146725023.38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949906146725023.38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3957942278020.9302</v>
      </c>
      <c r="L5527" s="444">
        <f t="shared" ca="1" si="207"/>
        <v>953864089003044.25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953864089003044.25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3974433704179.3511</v>
      </c>
      <c r="L5528" s="444">
        <f t="shared" ca="1" si="207"/>
        <v>957838522707223.63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957838522707223.63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3990993844613.4312</v>
      </c>
      <c r="L5529" s="444">
        <f t="shared" ca="1" si="207"/>
        <v>961829516551837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961829516551837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4007622985632.6543</v>
      </c>
      <c r="L5530" s="444">
        <f t="shared" ca="1" si="207"/>
        <v>965837139537469.63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965837139537469.63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4024321414739.4565</v>
      </c>
      <c r="L5531" s="444">
        <f t="shared" ca="1" si="207"/>
        <v>969861460952209.13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969861460952209.13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4041089420634.2046</v>
      </c>
      <c r="L5532" s="444">
        <f t="shared" ca="1" si="207"/>
        <v>973902550372843.38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973902550372843.38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4057927293220.1807</v>
      </c>
      <c r="L5533" s="444">
        <f t="shared" ca="1" si="207"/>
        <v>977960477666063.5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977960477666063.5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4074835323608.5977</v>
      </c>
      <c r="L5534" s="444">
        <f t="shared" ca="1" si="207"/>
        <v>982035312989672.13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982035312989672.13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4091813804123.6333</v>
      </c>
      <c r="L5535" s="444">
        <f t="shared" ca="1" si="207"/>
        <v>986127126793795.75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986127126793795.75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4108863028307.4824</v>
      </c>
      <c r="L5536" s="444">
        <f t="shared" ca="1" si="207"/>
        <v>990235989822103.25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990235989822103.25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4125983290925.4307</v>
      </c>
      <c r="L5537" s="444">
        <f t="shared" ca="1" si="207"/>
        <v>994361973113028.63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994361973113028.63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4143174887970.9521</v>
      </c>
      <c r="L5538" s="444">
        <f t="shared" ca="1" si="207"/>
        <v>998505148000999.63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998505148000999.63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4160438116670.8315</v>
      </c>
      <c r="L5539" s="444">
        <f t="shared" ca="1" si="207"/>
        <v>1002665586117670.5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1002665586117670.5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4177773275490.2935</v>
      </c>
      <c r="L5540" s="444">
        <f t="shared" ca="1" si="207"/>
        <v>1006843359393160.8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1006843359393160.8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4195180664138.1694</v>
      </c>
      <c r="L5541" s="444">
        <f t="shared" ca="1" si="207"/>
        <v>1011038540057298.9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1011038540057298.9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4212660583572.0781</v>
      </c>
      <c r="L5542" s="444">
        <f t="shared" ca="1" si="207"/>
        <v>1015251200640871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1015251200640871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4230213336003.6289</v>
      </c>
      <c r="L5543" s="444">
        <f t="shared" ca="1" si="207"/>
        <v>1019481413976874.6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1019481413976874.6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4247839224903.644</v>
      </c>
      <c r="L5544" s="444">
        <f t="shared" ca="1" si="207"/>
        <v>1023729253201778.3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1023729253201778.3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4265538555007.4092</v>
      </c>
      <c r="L5545" s="444">
        <f t="shared" ca="1" si="207"/>
        <v>1027994791756785.6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1027994791756785.6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4283311632319.9399</v>
      </c>
      <c r="L5546" s="444">
        <f t="shared" ca="1" si="207"/>
        <v>1032278103389105.6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1032278103389105.6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4301158764121.2734</v>
      </c>
      <c r="L5547" s="444">
        <f t="shared" ca="1" si="207"/>
        <v>1036579262153226.9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1036579262153226.9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4319080258971.7788</v>
      </c>
      <c r="L5548" s="444">
        <f t="shared" ca="1" si="207"/>
        <v>1040898342412198.6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1040898342412198.6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4337076426717.4941</v>
      </c>
      <c r="L5549" s="444">
        <f t="shared" ca="1" si="207"/>
        <v>1045235418838916.1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1045235418838916.1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4355147578495.4834</v>
      </c>
      <c r="L5550" s="444">
        <f t="shared" ca="1" si="207"/>
        <v>1049590566417411.6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1049590566417411.6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4373294026739.2148</v>
      </c>
      <c r="L5551" s="444">
        <f t="shared" ca="1" si="207"/>
        <v>1053963860444150.9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1053963860444150.9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4391516085183.9614</v>
      </c>
      <c r="L5552" s="444">
        <f t="shared" ca="1" si="207"/>
        <v>1058355376529334.9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1058355376529334.9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4409814068872.2285</v>
      </c>
      <c r="L5553" s="444">
        <f t="shared" ca="1" si="207"/>
        <v>1062765190598207.1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1062765190598207.1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4428188294159.1963</v>
      </c>
      <c r="L5554" s="444">
        <f t="shared" ca="1" si="207"/>
        <v>1067193378892366.4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1067193378892366.4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4446639078718.1924</v>
      </c>
      <c r="L5555" s="444">
        <f t="shared" ca="1" si="207"/>
        <v>1071640017971084.6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1071640017971084.6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4465166741546.1855</v>
      </c>
      <c r="L5556" s="444">
        <f t="shared" ca="1" si="207"/>
        <v>1076105184712630.8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1076105184712630.8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4483771602969.2949</v>
      </c>
      <c r="L5557" s="444">
        <f t="shared" ca="1" si="207"/>
        <v>1080588956315600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1080588956315600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4502453984648.333</v>
      </c>
      <c r="L5558" s="444">
        <f t="shared" ca="1" si="207"/>
        <v>1085091410300248.4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1085091410300248.4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4521214209584.3691</v>
      </c>
      <c r="L5559" s="444">
        <f t="shared" ca="1" si="207"/>
        <v>1089612624509832.8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1089612624509832.8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4540052602124.3027</v>
      </c>
      <c r="L5560" s="444">
        <f t="shared" ca="1" si="207"/>
        <v>1094152677111957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1094152677111957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4558969487966.4873</v>
      </c>
      <c r="L5561" s="444">
        <f t="shared" ca="1" si="207"/>
        <v>1098711646599923.5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1098711646599923.5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4577965194166.3477</v>
      </c>
      <c r="L5562" s="444">
        <f t="shared" ca="1" si="207"/>
        <v>1103289611794089.9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1103289611794089.9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4597040049142.041</v>
      </c>
      <c r="L5563" s="444">
        <f t="shared" ca="1" si="207"/>
        <v>1107886651843231.9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1107886651843231.9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4616194382680.1328</v>
      </c>
      <c r="L5564" s="444">
        <f t="shared" ca="1" si="207"/>
        <v>1112502846225912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1112502846225912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4635428525941.3008</v>
      </c>
      <c r="L5565" s="444">
        <f t="shared" ca="1" si="207"/>
        <v>1117138274751853.3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1117138274751853.3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4654742811466.0547</v>
      </c>
      <c r="L5566" s="444">
        <f t="shared" ca="1" si="207"/>
        <v>1121793017563319.3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1121793017563319.3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4674137573180.4961</v>
      </c>
      <c r="L5567" s="444">
        <f t="shared" ca="1" si="207"/>
        <v>1126467155136499.8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1126467155136499.8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4693613146402.082</v>
      </c>
      <c r="L5568" s="444">
        <f t="shared" ca="1" si="207"/>
        <v>1131160768282901.8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1131160768282901.8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4713169867845.4238</v>
      </c>
      <c r="L5569" s="444">
        <f t="shared" ca="1" si="207"/>
        <v>1135873938150747.3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1135873938150747.3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4732808075628.1133</v>
      </c>
      <c r="L5570" s="444">
        <f t="shared" ca="1" si="207"/>
        <v>1140606746226375.3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1140606746226375.3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4752528109276.5635</v>
      </c>
      <c r="L5571" s="444">
        <f t="shared" ca="1" si="207"/>
        <v>1145359274335651.8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1145359274335651.8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4772330309731.8818</v>
      </c>
      <c r="L5572" s="444">
        <f t="shared" ca="1" si="207"/>
        <v>1150131604645383.8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1150131604645383.8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4792215019355.7656</v>
      </c>
      <c r="L5573" s="444">
        <f t="shared" ca="1" si="207"/>
        <v>1154923819664739.5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1154923819664739.5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4812182581936.4141</v>
      </c>
      <c r="L5574" s="444">
        <f t="shared" ca="1" si="207"/>
        <v>1159736002246676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1159736002246676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4832233342694.4834</v>
      </c>
      <c r="L5575" s="444">
        <f t="shared" ca="1" si="207"/>
        <v>1164568235589370.5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1164568235589370.5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4852367648289.0439</v>
      </c>
      <c r="L5576" s="444">
        <f t="shared" ca="1" si="207"/>
        <v>1169420603237659.5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1169420603237659.5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4872585846823.5811</v>
      </c>
      <c r="L5577" s="444">
        <f t="shared" ca="1" si="207"/>
        <v>1174293189084483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1174293189084483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4892888287852.0127</v>
      </c>
      <c r="L5578" s="444">
        <f t="shared" ca="1" si="207"/>
        <v>1179186077372335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1179186077372335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4913275322384.7295</v>
      </c>
      <c r="L5579" s="444">
        <f t="shared" ca="1" si="207"/>
        <v>1184099352694719.8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1184099352694719.8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4933747302894.666</v>
      </c>
      <c r="L5580" s="444">
        <f t="shared" ca="1" si="207"/>
        <v>1189033099997614.5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1189033099997614.5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4954304583323.3936</v>
      </c>
      <c r="L5581" s="444">
        <f t="shared" ca="1" si="207"/>
        <v>1193987404580938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1193987404580938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4974947519087.2412</v>
      </c>
      <c r="L5582" s="444">
        <f t="shared" ca="1" si="207"/>
        <v>1198962352100025.3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1198962352100025.3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4995676467083.4385</v>
      </c>
      <c r="L5583" s="444">
        <f t="shared" ca="1" si="207"/>
        <v>1203958028567108.8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1203958028567108.8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5016491785696.2861</v>
      </c>
      <c r="L5584" s="444">
        <f t="shared" ca="1" si="207"/>
        <v>1208974520352805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1208974520352805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5037393834803.3545</v>
      </c>
      <c r="L5585" s="444">
        <f t="shared" ca="1" si="207"/>
        <v>1214011914187608.3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1214011914187608.3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5058382975781.7012</v>
      </c>
      <c r="L5586" s="444">
        <f t="shared" ca="1" si="207"/>
        <v>1219070297163390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1219070297163390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5079459571514.125</v>
      </c>
      <c r="L5587" s="444">
        <f t="shared" ca="1" si="207"/>
        <v>1224149756734904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1224149756734904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5100623986395.4336</v>
      </c>
      <c r="L5588" s="444">
        <f t="shared" ca="1" si="207"/>
        <v>1229250380721299.5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1229250380721299.5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5121876586338.748</v>
      </c>
      <c r="L5589" s="444">
        <f t="shared" ca="1" si="207"/>
        <v>1234372257307638.3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1234372257307638.3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5143217738781.8262</v>
      </c>
      <c r="L5590" s="444">
        <f t="shared" ca="1" si="207"/>
        <v>1239515475046420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1239515475046420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5164647812693.417</v>
      </c>
      <c r="L5591" s="444">
        <f t="shared" ca="1" si="207"/>
        <v>1244680122859113.5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1244680122859113.5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5186167178579.6396</v>
      </c>
      <c r="L5592" s="444">
        <f t="shared" ca="1" si="207"/>
        <v>1249866290037693.3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1249866290037693.3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5207776208490.3887</v>
      </c>
      <c r="L5593" s="444">
        <f t="shared" ca="1" si="207"/>
        <v>1255074066246183.8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1255074066246183.8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5229475276025.7656</v>
      </c>
      <c r="L5594" s="444">
        <f t="shared" ca="1" si="207"/>
        <v>1260303541522209.5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1260303541522209.5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5251264756342.5391</v>
      </c>
      <c r="L5595" s="444">
        <f t="shared" ca="1" si="207"/>
        <v>1265554806278552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1265554806278552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5273145026160.6328</v>
      </c>
      <c r="L5596" s="444">
        <f t="shared" ca="1" si="207"/>
        <v>1270827951304712.8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1270827951304712.8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5295116463769.6367</v>
      </c>
      <c r="L5597" s="444">
        <f t="shared" ca="1" si="207"/>
        <v>1276123067768482.5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1276123067768482.5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5317179449035.3438</v>
      </c>
      <c r="L5598" s="444">
        <f t="shared" ca="1" si="207"/>
        <v>1281440247217517.8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1281440247217517.8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5339334363406.3242</v>
      </c>
      <c r="L5599" s="444">
        <f t="shared" ca="1" si="207"/>
        <v>1286779581580924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1286779581580924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5361581589920.5166</v>
      </c>
      <c r="L5600" s="444">
        <f t="shared" ca="1" si="207"/>
        <v>1292141163170844.5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1292141163170844.5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5383921513211.8516</v>
      </c>
      <c r="L5601" s="444">
        <f t="shared" ca="1" si="207"/>
        <v>1297525084684056.3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1297525084684056.3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5406354519516.9014</v>
      </c>
      <c r="L5602" s="444">
        <f t="shared" ca="1" si="207"/>
        <v>1302931439203573.3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1302931439203573.3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5428880996681.5547</v>
      </c>
      <c r="L5603" s="444">
        <f t="shared" ca="1" si="207"/>
        <v>1308360320200254.8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1308360320200254.8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5451501334167.7285</v>
      </c>
      <c r="L5604" s="444">
        <f t="shared" ca="1" si="207"/>
        <v>1313811821534422.5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1313811821534422.5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5474215923060.0938</v>
      </c>
      <c r="L5605" s="444">
        <f t="shared" ca="1" si="207"/>
        <v>1319286037457482.5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1319286037457482.5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5497025156072.8438</v>
      </c>
      <c r="L5606" s="444">
        <f t="shared" ca="1" si="207"/>
        <v>1324783062613555.3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1324783062613555.3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5519929427556.4805</v>
      </c>
      <c r="L5607" s="444">
        <f t="shared" ca="1" si="207"/>
        <v>1330302992041111.8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1330302992041111.8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5542929133504.6318</v>
      </c>
      <c r="L5608" s="444">
        <f t="shared" ca="1" si="207"/>
        <v>1335845921174616.5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1335845921174616.5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5566024671560.9023</v>
      </c>
      <c r="L5609" s="444">
        <f t="shared" ca="1" si="207"/>
        <v>1341411945846177.5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1341411945846177.5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5589216441025.7393</v>
      </c>
      <c r="L5610" s="444">
        <f t="shared" ca="1" si="207"/>
        <v>1347001162287203.3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1347001162287203.3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5612504842863.3467</v>
      </c>
      <c r="L5611" s="444">
        <f t="shared" ca="1" si="207"/>
        <v>1352613667130066.5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1352613667130066.5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5635890279708.6104</v>
      </c>
      <c r="L5612" s="444">
        <f t="shared" ca="1" si="207"/>
        <v>1358249557409775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1358249557409775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5659373155874.0625</v>
      </c>
      <c r="L5613" s="444">
        <f t="shared" ca="1" si="207"/>
        <v>1363908930565649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1363908930565649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5682953877356.8711</v>
      </c>
      <c r="L5614" s="444">
        <f t="shared" ca="1" si="207"/>
        <v>1369591884443005.8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1369591884443005.8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5706632851845.8574</v>
      </c>
      <c r="L5615" s="444">
        <f t="shared" ca="1" si="207"/>
        <v>1375298517294851.5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1375298517294851.5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5730410488728.5479</v>
      </c>
      <c r="L5616" s="444">
        <f t="shared" ca="1" si="207"/>
        <v>1381028927783580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1381028927783580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5754287199098.25</v>
      </c>
      <c r="L5617" s="444">
        <f t="shared" ca="1" si="207"/>
        <v>1386783214982678.3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1386783214982678.3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5778263395761.1592</v>
      </c>
      <c r="L5618" s="444">
        <f t="shared" ref="L5618:L5872" ca="1" si="212">I5618-J5618+K5618</f>
        <v>1392561478378439.5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1392561478378439.5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5802339493243.498</v>
      </c>
      <c r="L5619" s="444">
        <f t="shared" ca="1" si="212"/>
        <v>1398363817871683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1398363817871683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5826515907798.6787</v>
      </c>
      <c r="L5620" s="444">
        <f t="shared" ca="1" si="212"/>
        <v>1404190333779481.8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1404190333779481.8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5850793057414.5068</v>
      </c>
      <c r="L5621" s="444">
        <f t="shared" ca="1" si="212"/>
        <v>1410041126836896.3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1410041126836896.3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5875171361820.4014</v>
      </c>
      <c r="L5622" s="444">
        <f t="shared" ca="1" si="212"/>
        <v>1415916298198716.8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1415916298198716.8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5899651242494.6533</v>
      </c>
      <c r="L5623" s="444">
        <f t="shared" ca="1" si="212"/>
        <v>1421815949441211.5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1421815949441211.5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5924233122671.7148</v>
      </c>
      <c r="L5624" s="444">
        <f t="shared" ca="1" si="212"/>
        <v>1427740182563883.3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1427740182563883.3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5948917427349.5137</v>
      </c>
      <c r="L5625" s="444">
        <f t="shared" ca="1" si="212"/>
        <v>1433689099991232.8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1433689099991232.8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5973704583296.8027</v>
      </c>
      <c r="L5626" s="444">
        <f t="shared" ca="1" si="212"/>
        <v>1439662804574529.5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1439662804574529.5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5998595019060.5391</v>
      </c>
      <c r="L5627" s="444">
        <f t="shared" ca="1" si="212"/>
        <v>1445661399593590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1445661399593590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6023589164973.292</v>
      </c>
      <c r="L5628" s="444">
        <f t="shared" ca="1" si="212"/>
        <v>1451684988758563.3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1451684988758563.3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6048687453160.6797</v>
      </c>
      <c r="L5629" s="444">
        <f t="shared" ca="1" si="212"/>
        <v>1457733676211724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1457733676211724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6073890317548.8496</v>
      </c>
      <c r="L5630" s="444">
        <f t="shared" ca="1" si="212"/>
        <v>1463807566529272.8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1463807566529272.8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6099198193871.9697</v>
      </c>
      <c r="L5631" s="444">
        <f t="shared" ca="1" si="212"/>
        <v>1469906764723144.8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1469906764723144.8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6124611519679.7695</v>
      </c>
      <c r="L5632" s="444">
        <f t="shared" ca="1" si="212"/>
        <v>1476031376242824.5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1476031376242824.5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6150130734345.1016</v>
      </c>
      <c r="L5633" s="444">
        <f t="shared" ca="1" si="212"/>
        <v>1482181506977169.5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1482181506977169.5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6175756279071.5391</v>
      </c>
      <c r="L5634" s="444">
        <f t="shared" ca="1" si="212"/>
        <v>1488357263256241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1488357263256241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6201488596901.0039</v>
      </c>
      <c r="L5635" s="444">
        <f t="shared" ca="1" si="212"/>
        <v>1494558751853142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1494558751853142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6227328132721.4248</v>
      </c>
      <c r="L5636" s="444">
        <f t="shared" ca="1" si="212"/>
        <v>1500786079985863.5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1500786079985863.5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6253275333274.4316</v>
      </c>
      <c r="L5637" s="444">
        <f t="shared" ca="1" si="212"/>
        <v>1507039355319138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1507039355319138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6279330647163.0752</v>
      </c>
      <c r="L5638" s="444">
        <f t="shared" ca="1" si="212"/>
        <v>1513318685966301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1513318685966301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6305494524859.5879</v>
      </c>
      <c r="L5639" s="444">
        <f t="shared" ca="1" si="212"/>
        <v>1519624180491160.5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1519624180491160.5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6331767418713.1689</v>
      </c>
      <c r="L5640" s="444">
        <f t="shared" ca="1" si="212"/>
        <v>1525955947909873.8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1525955947909873.8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6358149782957.8076</v>
      </c>
      <c r="L5641" s="444">
        <f t="shared" ca="1" si="212"/>
        <v>1532314097692831.5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1532314097692831.5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6384642073720.1309</v>
      </c>
      <c r="L5642" s="444">
        <f t="shared" ca="1" si="212"/>
        <v>1538698739766551.8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1538698739766551.8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6411244749027.2988</v>
      </c>
      <c r="L5643" s="444">
        <f t="shared" ca="1" si="212"/>
        <v>1545109984515579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1545109984515579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6437958268814.9121</v>
      </c>
      <c r="L5644" s="444">
        <f t="shared" ca="1" si="212"/>
        <v>1551547942784394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1551547942784394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6464783094934.9746</v>
      </c>
      <c r="L5645" s="444">
        <f t="shared" ca="1" si="212"/>
        <v>1558012725879329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1558012725879329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6491719691163.8711</v>
      </c>
      <c r="L5646" s="444">
        <f t="shared" ca="1" si="212"/>
        <v>1564504445570492.8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1564504445570492.8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6518768523210.3867</v>
      </c>
      <c r="L5647" s="444">
        <f t="shared" ca="1" si="212"/>
        <v>1571023214093703.3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1571023214093703.3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6545930058723.7637</v>
      </c>
      <c r="L5648" s="444">
        <f t="shared" ca="1" si="212"/>
        <v>1577569144152427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1577569144152427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6573204767301.7793</v>
      </c>
      <c r="L5649" s="444">
        <f t="shared" ca="1" si="212"/>
        <v>1584142348919728.8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1584142348919728.8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6600593120498.8701</v>
      </c>
      <c r="L5650" s="444">
        <f t="shared" ca="1" si="212"/>
        <v>1590742942040227.5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1590742942040227.5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6628095591834.2813</v>
      </c>
      <c r="L5651" s="444">
        <f t="shared" ca="1" si="212"/>
        <v>1597371037632061.8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1597371037632061.8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6655712656800.2568</v>
      </c>
      <c r="L5652" s="444">
        <f t="shared" ca="1" si="212"/>
        <v>1604026750288862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1604026750288862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6683444792870.2578</v>
      </c>
      <c r="L5653" s="444">
        <f t="shared" ca="1" si="212"/>
        <v>1610710195081732.3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1610710195081732.3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6711292479507.2178</v>
      </c>
      <c r="L5654" s="444">
        <f t="shared" ca="1" si="212"/>
        <v>1617421487561239.5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1617421487561239.5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6739256198171.8311</v>
      </c>
      <c r="L5655" s="444">
        <f t="shared" ca="1" si="212"/>
        <v>1624160743759411.3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1624160743759411.3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6767336432330.8799</v>
      </c>
      <c r="L5656" s="444">
        <f t="shared" ca="1" si="212"/>
        <v>1630928080191742.3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1630928080191742.3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6795533667465.5928</v>
      </c>
      <c r="L5657" s="444">
        <f t="shared" ca="1" si="212"/>
        <v>1637723613859207.8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1637723613859207.8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6823848391080.0322</v>
      </c>
      <c r="L5658" s="444">
        <f t="shared" ca="1" si="212"/>
        <v>1644547462250287.8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1644547462250287.8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6852281092709.5322</v>
      </c>
      <c r="L5659" s="444">
        <f t="shared" ca="1" si="212"/>
        <v>1651399743342997.3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1651399743342997.3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6880832263929.1553</v>
      </c>
      <c r="L5660" s="444">
        <f t="shared" ca="1" si="212"/>
        <v>1658280575606926.5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1658280575606926.5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6909502398362.1934</v>
      </c>
      <c r="L5661" s="444">
        <f t="shared" ca="1" si="212"/>
        <v>1665190078005288.8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1665190078005288.8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6938291991688.7031</v>
      </c>
      <c r="L5662" s="444">
        <f t="shared" ca="1" si="212"/>
        <v>1672128369996977.5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1672128369996977.5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6967201541654.0732</v>
      </c>
      <c r="L5663" s="444">
        <f t="shared" ca="1" si="212"/>
        <v>1679095571538631.5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1679095571538631.5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6996231548077.6309</v>
      </c>
      <c r="L5664" s="444">
        <f t="shared" ca="1" si="212"/>
        <v>1686091803086709.3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1686091803086709.3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7025382512861.2881</v>
      </c>
      <c r="L5665" s="444">
        <f t="shared" ca="1" si="212"/>
        <v>1693117185599570.5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1693117185599570.5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7054654939998.21</v>
      </c>
      <c r="L5666" s="444">
        <f t="shared" ca="1" si="212"/>
        <v>1700171840539568.8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1700171840539568.8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7084049335581.5361</v>
      </c>
      <c r="L5667" s="444">
        <f t="shared" ca="1" si="212"/>
        <v>1707255889875150.3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1707255889875150.3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7113566207813.126</v>
      </c>
      <c r="L5668" s="444">
        <f t="shared" ca="1" si="212"/>
        <v>1714369456082963.5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1714369456082963.5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7143206067012.3477</v>
      </c>
      <c r="L5669" s="444">
        <f t="shared" ca="1" si="212"/>
        <v>1721512662149975.8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1721512662149975.8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7172969425624.8984</v>
      </c>
      <c r="L5670" s="444">
        <f t="shared" ca="1" si="212"/>
        <v>1728685631575600.8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1728685631575600.8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7202856798231.6699</v>
      </c>
      <c r="L5671" s="444">
        <f t="shared" ca="1" si="212"/>
        <v>1735888488373832.5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1735888488373832.5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7232868701557.6357</v>
      </c>
      <c r="L5672" s="444">
        <f t="shared" ca="1" si="212"/>
        <v>1743121357075390.3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1743121357075390.3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7263005654480.793</v>
      </c>
      <c r="L5673" s="444">
        <f t="shared" ca="1" si="212"/>
        <v>1750384362729871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1750384362729871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7293268178041.1289</v>
      </c>
      <c r="L5674" s="444">
        <f t="shared" ca="1" si="212"/>
        <v>1757677630907912.3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1757677630907912.3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7323656795449.6328</v>
      </c>
      <c r="L5675" s="444">
        <f t="shared" ca="1" si="212"/>
        <v>1765001287703362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1765001287703362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7354172032097.3418</v>
      </c>
      <c r="L5676" s="444">
        <f t="shared" ca="1" si="212"/>
        <v>1772355459735459.3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1772355459735459.3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7384814415564.4121</v>
      </c>
      <c r="L5677" s="444">
        <f t="shared" ca="1" si="212"/>
        <v>1779740274151023.8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1779740274151023.8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7415584475629.2656</v>
      </c>
      <c r="L5678" s="444">
        <f t="shared" ca="1" si="212"/>
        <v>1787155858626653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1787155858626653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7446482744277.7207</v>
      </c>
      <c r="L5679" s="444">
        <f t="shared" ca="1" si="212"/>
        <v>1794602341370930.8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1794602341370930.8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7477509755712.2109</v>
      </c>
      <c r="L5680" s="444">
        <f t="shared" ca="1" si="212"/>
        <v>1802079851126643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1802079851126643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7508666046361.0117</v>
      </c>
      <c r="L5681" s="444">
        <f t="shared" ca="1" si="212"/>
        <v>1809588517173004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1809588517173004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7539952154887.5166</v>
      </c>
      <c r="L5682" s="444">
        <f t="shared" ca="1" si="212"/>
        <v>1817128469327891.5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1817128469327891.5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7571368622199.5488</v>
      </c>
      <c r="L5683" s="444">
        <f t="shared" ca="1" si="212"/>
        <v>1824699837950091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1824699837950091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7602915991458.7119</v>
      </c>
      <c r="L5684" s="444">
        <f t="shared" ca="1" si="212"/>
        <v>1832302753941549.8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1832302753941549.8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7634594808089.792</v>
      </c>
      <c r="L5685" s="444">
        <f t="shared" ca="1" si="212"/>
        <v>1839937348749639.5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1839937348749639.5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7666405619790.1641</v>
      </c>
      <c r="L5686" s="444">
        <f t="shared" ca="1" si="212"/>
        <v>1847603754369429.8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1847603754369429.8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7698348976539.292</v>
      </c>
      <c r="L5687" s="444">
        <f t="shared" ca="1" si="212"/>
        <v>1855302103345969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1855302103345969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7730425430608.2041</v>
      </c>
      <c r="L5688" s="444">
        <f t="shared" ca="1" si="212"/>
        <v>1863032528776577.3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1863032528776577.3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7762635536569.0713</v>
      </c>
      <c r="L5689" s="444">
        <f t="shared" ca="1" si="212"/>
        <v>1870795164313146.3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1870795164313146.3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7794979851304.7764</v>
      </c>
      <c r="L5690" s="444">
        <f t="shared" ca="1" si="212"/>
        <v>1878590144164451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1878590144164451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7827458934018.5449</v>
      </c>
      <c r="L5691" s="444">
        <f t="shared" ca="1" si="212"/>
        <v>1886417603098469.5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1886417603098469.5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7860073346243.623</v>
      </c>
      <c r="L5692" s="444">
        <f t="shared" ca="1" si="212"/>
        <v>1894277676444713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1894277676444713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7892823651852.9707</v>
      </c>
      <c r="L5693" s="444">
        <f t="shared" ca="1" si="212"/>
        <v>1902170500096566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1902170500096566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7925710417069.0264</v>
      </c>
      <c r="L5694" s="444">
        <f t="shared" ca="1" si="212"/>
        <v>1910096210513635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1910096210513635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7958734210473.4805</v>
      </c>
      <c r="L5695" s="444">
        <f t="shared" ca="1" si="212"/>
        <v>1918054944724108.5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1918054944724108.5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7991895603017.1172</v>
      </c>
      <c r="L5696" s="444">
        <f t="shared" ca="1" si="212"/>
        <v>1926046840327125.5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1926046840327125.5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8025195168029.6904</v>
      </c>
      <c r="L5697" s="444">
        <f t="shared" ca="1" si="212"/>
        <v>1934072035495155.3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1934072035495155.3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8058633481229.8145</v>
      </c>
      <c r="L5698" s="444">
        <f t="shared" ca="1" si="212"/>
        <v>1942130668976385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1942130668976385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8092211120734.9375</v>
      </c>
      <c r="L5699" s="444">
        <f t="shared" ca="1" si="212"/>
        <v>1950222880097120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1950222880097120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8125928667071.332</v>
      </c>
      <c r="L5700" s="444">
        <f t="shared" ca="1" si="212"/>
        <v>1958348808764191.3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1958348808764191.3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8159786703184.1299</v>
      </c>
      <c r="L5701" s="444">
        <f t="shared" ca="1" si="212"/>
        <v>1966508595467375.5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1966508595467375.5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8193785814447.3984</v>
      </c>
      <c r="L5702" s="444">
        <f t="shared" ca="1" si="212"/>
        <v>1974702381281823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1974702381281823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8227926588674.2627</v>
      </c>
      <c r="L5703" s="444">
        <f t="shared" ca="1" si="212"/>
        <v>1982930307870497.3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1982930307870497.3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8262209616127.0703</v>
      </c>
      <c r="L5704" s="444">
        <f t="shared" ca="1" si="212"/>
        <v>1991192517486624.3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1991192517486624.3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8296635489527.6006</v>
      </c>
      <c r="L5705" s="444">
        <f t="shared" ca="1" si="212"/>
        <v>1999489152976151.8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1999489152976151.8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8331204804067.2988</v>
      </c>
      <c r="L5706" s="444">
        <f t="shared" ca="1" si="212"/>
        <v>2007820357780219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2007820357780219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8365918157417.5801</v>
      </c>
      <c r="L5707" s="444">
        <f t="shared" ca="1" si="212"/>
        <v>2016186275937636.5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2016186275937636.5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8400776149740.1514</v>
      </c>
      <c r="L5708" s="444">
        <f t="shared" ca="1" si="212"/>
        <v>2024587052087376.8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2024587052087376.8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8435779383697.4033</v>
      </c>
      <c r="L5709" s="444">
        <f t="shared" ca="1" si="212"/>
        <v>2033022831471074.3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2033022831471074.3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8470928464462.8096</v>
      </c>
      <c r="L5710" s="444">
        <f t="shared" ca="1" si="212"/>
        <v>2041493759935537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2041493759935537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8506223999731.4043</v>
      </c>
      <c r="L5711" s="444">
        <f t="shared" ca="1" si="212"/>
        <v>2049999983935268.5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2049999983935268.5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8541666599730.2852</v>
      </c>
      <c r="L5712" s="444">
        <f t="shared" ca="1" si="212"/>
        <v>2058541650534998.8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2058541650534998.8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8577256877229.1611</v>
      </c>
      <c r="L5713" s="444">
        <f t="shared" ca="1" si="212"/>
        <v>2067118907412228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2067118907412228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8612995447550.9492</v>
      </c>
      <c r="L5714" s="444">
        <f t="shared" ca="1" si="212"/>
        <v>2075731902859779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2075731902859779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8648882928582.4131</v>
      </c>
      <c r="L5715" s="444">
        <f t="shared" ca="1" si="212"/>
        <v>2084380785788361.5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2084380785788361.5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8684919940784.8398</v>
      </c>
      <c r="L5716" s="444">
        <f t="shared" ca="1" si="212"/>
        <v>2093065705729146.3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2093065705729146.3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8721107107204.7773</v>
      </c>
      <c r="L5717" s="444">
        <f t="shared" ca="1" si="212"/>
        <v>2101786812836351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2101786812836351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8757445053484.7959</v>
      </c>
      <c r="L5718" s="444">
        <f t="shared" ca="1" si="212"/>
        <v>2110544257889835.8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2110544257889835.8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8793934407874.3164</v>
      </c>
      <c r="L5719" s="444">
        <f t="shared" ca="1" si="212"/>
        <v>2119338192297710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2119338192297710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8830575801240.459</v>
      </c>
      <c r="L5720" s="444">
        <f t="shared" ca="1" si="212"/>
        <v>2128168768098950.5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2128168768098950.5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8867369867078.9609</v>
      </c>
      <c r="L5721" s="444">
        <f t="shared" ca="1" si="212"/>
        <v>2137036137966029.5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2137036137966029.5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8904317241525.123</v>
      </c>
      <c r="L5722" s="444">
        <f t="shared" ca="1" si="212"/>
        <v>2145940455207554.5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2145940455207554.5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8941418563364.8105</v>
      </c>
      <c r="L5723" s="444">
        <f t="shared" ca="1" si="212"/>
        <v>2154881873770919.3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2154881873770919.3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8978674474045.4961</v>
      </c>
      <c r="L5724" s="444">
        <f t="shared" ca="1" si="212"/>
        <v>2163860548244964.8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2163860548244964.8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9016085617687.3535</v>
      </c>
      <c r="L5725" s="444">
        <f t="shared" ca="1" si="212"/>
        <v>2172876633862652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2172876633862652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9053652641094.3828</v>
      </c>
      <c r="L5726" s="444">
        <f t="shared" ca="1" si="212"/>
        <v>2181930286503746.5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2181930286503746.5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9091376193765.6094</v>
      </c>
      <c r="L5727" s="444">
        <f t="shared" ca="1" si="212"/>
        <v>2191021662697512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2191021662697512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9129256927906.3008</v>
      </c>
      <c r="L5728" s="444">
        <f t="shared" ca="1" si="212"/>
        <v>2200150919625418.3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2200150919625418.3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9167295498439.2422</v>
      </c>
      <c r="L5729" s="444">
        <f t="shared" ca="1" si="212"/>
        <v>2209318215123857.5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2209318215123857.5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9205492563016.0723</v>
      </c>
      <c r="L5730" s="444">
        <f t="shared" ca="1" si="212"/>
        <v>2218523707686873.5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2218523707686873.5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9243848782028.6387</v>
      </c>
      <c r="L5731" s="444">
        <f t="shared" ca="1" si="212"/>
        <v>2227767556468902.3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2227767556468902.3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9282364818620.4258</v>
      </c>
      <c r="L5732" s="444">
        <f t="shared" ca="1" si="212"/>
        <v>2237049921287522.8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2237049921287522.8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9321041338698.0117</v>
      </c>
      <c r="L5733" s="444">
        <f t="shared" ca="1" si="212"/>
        <v>2246370962626220.8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2246370962626220.8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9359879010942.5859</v>
      </c>
      <c r="L5734" s="444">
        <f t="shared" ca="1" si="212"/>
        <v>2255730841637163.5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2255730841637163.5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9398878506821.5137</v>
      </c>
      <c r="L5735" s="444">
        <f t="shared" ca="1" si="212"/>
        <v>2265129720143985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2265129720143985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9438040500599.9375</v>
      </c>
      <c r="L5736" s="444">
        <f t="shared" ca="1" si="212"/>
        <v>2274567760644585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2274567760644585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9477365669352.4375</v>
      </c>
      <c r="L5737" s="444">
        <f t="shared" ca="1" si="212"/>
        <v>2284045126313937.5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2284045126313937.5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9516854692974.7402</v>
      </c>
      <c r="L5738" s="444">
        <f t="shared" ca="1" si="212"/>
        <v>2293561981006912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2293561981006912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9556508254195.4668</v>
      </c>
      <c r="L5739" s="444">
        <f t="shared" ca="1" si="212"/>
        <v>2303118489261107.5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2303118489261107.5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9596327038587.9473</v>
      </c>
      <c r="L5740" s="444">
        <f t="shared" ca="1" si="212"/>
        <v>2312714816299695.5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2312714816299695.5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9636311734582.0645</v>
      </c>
      <c r="L5741" s="444">
        <f t="shared" ca="1" si="212"/>
        <v>2322351128034277.5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2322351128034277.5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9676463033476.1563</v>
      </c>
      <c r="L5742" s="444">
        <f t="shared" ca="1" si="212"/>
        <v>2332027591067753.5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2332027591067753.5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9716781629448.9727</v>
      </c>
      <c r="L5743" s="444">
        <f t="shared" ca="1" si="212"/>
        <v>2341744372697202.5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2341744372697202.5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9757268219571.6777</v>
      </c>
      <c r="L5744" s="444">
        <f t="shared" ca="1" si="212"/>
        <v>2351501640916774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2351501640916774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9797923503819.8906</v>
      </c>
      <c r="L5745" s="444">
        <f t="shared" ca="1" si="212"/>
        <v>2361299564420594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2361299564420594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9838748185085.8086</v>
      </c>
      <c r="L5746" s="444">
        <f t="shared" ca="1" si="212"/>
        <v>2371138312605680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2371138312605680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9879742969190.334</v>
      </c>
      <c r="L5747" s="444">
        <f t="shared" ca="1" si="212"/>
        <v>2381018055574870.5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2381018055574870.5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9920908564895.293</v>
      </c>
      <c r="L5748" s="444">
        <f t="shared" ca="1" si="212"/>
        <v>2390938964139766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2390938964139766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9962245683915.6914</v>
      </c>
      <c r="L5749" s="444">
        <f t="shared" ca="1" si="212"/>
        <v>2400901209823681.5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2400901209823681.5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10003755040932.006</v>
      </c>
      <c r="L5750" s="444">
        <f t="shared" ca="1" si="212"/>
        <v>2410904964864613.5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2410904964864613.5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10045437353602.557</v>
      </c>
      <c r="L5751" s="444">
        <f t="shared" ca="1" si="212"/>
        <v>2420950402218216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2420950402218216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10087293342575.9</v>
      </c>
      <c r="L5752" s="444">
        <f t="shared" ca="1" si="212"/>
        <v>2431037695560792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2431037695560792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10129323731503.301</v>
      </c>
      <c r="L5753" s="444">
        <f t="shared" ca="1" si="212"/>
        <v>2441167019292295.5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2441167019292295.5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10171529247051.23</v>
      </c>
      <c r="L5754" s="444">
        <f t="shared" ca="1" si="212"/>
        <v>2451338548539346.5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2451338548539346.5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10213910618913.943</v>
      </c>
      <c r="L5755" s="444">
        <f t="shared" ca="1" si="212"/>
        <v>2461552459158260.5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2461552459158260.5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10256468579826.086</v>
      </c>
      <c r="L5756" s="444">
        <f t="shared" ca="1" si="212"/>
        <v>2471808927738086.5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2471808927738086.5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10299203865575.359</v>
      </c>
      <c r="L5757" s="444">
        <f t="shared" ca="1" si="212"/>
        <v>2482108131603662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2482108131603662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10342117215015.258</v>
      </c>
      <c r="L5758" s="444">
        <f t="shared" ca="1" si="212"/>
        <v>2492450248818677.5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2492450248818677.5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10385209370077.822</v>
      </c>
      <c r="L5759" s="444">
        <f t="shared" ca="1" si="212"/>
        <v>2502835458188755.5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2502835458188755.5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10428481075786.48</v>
      </c>
      <c r="L5760" s="444">
        <f t="shared" ca="1" si="212"/>
        <v>2513263939264542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2513263939264542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10471933080268.926</v>
      </c>
      <c r="L5761" s="444">
        <f t="shared" ca="1" si="212"/>
        <v>2523735872344811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2523735872344811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10515566134770.045</v>
      </c>
      <c r="L5762" s="444">
        <f t="shared" ca="1" si="212"/>
        <v>2534251438479581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2534251438479581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10559380993664.92</v>
      </c>
      <c r="L5763" s="444">
        <f t="shared" ca="1" si="212"/>
        <v>2544810819473246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2544810819473246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10603378414471.857</v>
      </c>
      <c r="L5764" s="444">
        <f t="shared" ca="1" si="212"/>
        <v>2555414197887718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2555414197887718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10647559157865.492</v>
      </c>
      <c r="L5765" s="444">
        <f t="shared" ca="1" si="212"/>
        <v>2566061757045583.5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2566061757045583.5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10691923987689.932</v>
      </c>
      <c r="L5766" s="444">
        <f t="shared" ca="1" si="212"/>
        <v>2576753681033273.5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2576753681033273.5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10736473670971.973</v>
      </c>
      <c r="L5767" s="444">
        <f t="shared" ca="1" si="212"/>
        <v>2587490154704245.5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2587490154704245.5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10781208977934.355</v>
      </c>
      <c r="L5768" s="444">
        <f t="shared" ca="1" si="212"/>
        <v>2598271363682180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2598271363682180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10826130682009.084</v>
      </c>
      <c r="L5769" s="444">
        <f t="shared" ca="1" si="212"/>
        <v>2609097494364189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2609097494364189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10871239559850.787</v>
      </c>
      <c r="L5770" s="444">
        <f t="shared" ca="1" si="212"/>
        <v>2619968733924040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2619968733924040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10916536391350.166</v>
      </c>
      <c r="L5771" s="444">
        <f t="shared" ca="1" si="212"/>
        <v>2630885270315390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2630885270315390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10962021959647.459</v>
      </c>
      <c r="L5772" s="444">
        <f t="shared" ca="1" si="212"/>
        <v>2641847292275037.5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2641847292275037.5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11007697051145.99</v>
      </c>
      <c r="L5773" s="444">
        <f t="shared" ca="1" si="212"/>
        <v>2652854989326183.5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2652854989326183.5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11053562455525.764</v>
      </c>
      <c r="L5774" s="444">
        <f t="shared" ca="1" si="212"/>
        <v>2663908551781709.5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2663908551781709.5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11099618965757.123</v>
      </c>
      <c r="L5775" s="444">
        <f t="shared" ca="1" si="212"/>
        <v>2675008170747466.5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2675008170747466.5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11145867378114.443</v>
      </c>
      <c r="L5776" s="444">
        <f t="shared" ca="1" si="212"/>
        <v>2686154038125581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2686154038125581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11192308492189.92</v>
      </c>
      <c r="L5777" s="444">
        <f t="shared" ca="1" si="212"/>
        <v>2697346346617771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2697346346617771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11238943110907.379</v>
      </c>
      <c r="L5778" s="444">
        <f t="shared" ca="1" si="212"/>
        <v>2708585289728678.5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2708585289728678.5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11285772040536.16</v>
      </c>
      <c r="L5779" s="444">
        <f t="shared" ca="1" si="212"/>
        <v>2719871061769214.5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2719871061769214.5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11332796090705.061</v>
      </c>
      <c r="L5780" s="444">
        <f t="shared" ca="1" si="212"/>
        <v>2731203857859919.5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2731203857859919.5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11380016074416.332</v>
      </c>
      <c r="L5781" s="444">
        <f t="shared" ca="1" si="212"/>
        <v>2742583873934336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2742583873934336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11427432808059.732</v>
      </c>
      <c r="L5782" s="444">
        <f t="shared" ca="1" si="212"/>
        <v>2754011306742395.5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2754011306742395.5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11475047111426.648</v>
      </c>
      <c r="L5783" s="444">
        <f t="shared" ca="1" si="212"/>
        <v>2765486353853822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2765486353853822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11522859807724.258</v>
      </c>
      <c r="L5784" s="444">
        <f t="shared" ca="1" si="212"/>
        <v>2777009213661546.5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2777009213661546.5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11570871723589.777</v>
      </c>
      <c r="L5785" s="444">
        <f t="shared" ca="1" si="212"/>
        <v>2788580085385136.5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2788580085385136.5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11619083689104.734</v>
      </c>
      <c r="L5786" s="444">
        <f t="shared" ca="1" si="212"/>
        <v>2800199169074241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2800199169074241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11667496537809.338</v>
      </c>
      <c r="L5787" s="444">
        <f t="shared" ca="1" si="212"/>
        <v>2811866665612050.5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2811866665612050.5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11716111106716.877</v>
      </c>
      <c r="L5788" s="444">
        <f t="shared" ca="1" si="212"/>
        <v>2823582776718767.5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2823582776718767.5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11764928236328.197</v>
      </c>
      <c r="L5789" s="444">
        <f t="shared" ca="1" si="212"/>
        <v>2835347704955095.5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2835347704955095.5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11813948770646.23</v>
      </c>
      <c r="L5790" s="444">
        <f t="shared" ca="1" si="212"/>
        <v>2847161653725741.5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2847161653725741.5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11863173557190.59</v>
      </c>
      <c r="L5791" s="444">
        <f t="shared" ca="1" si="212"/>
        <v>2859024827282932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2859024827282932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11912603447012.217</v>
      </c>
      <c r="L5792" s="444">
        <f t="shared" ca="1" si="212"/>
        <v>2870937430729944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2870937430729944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11962239294708.1</v>
      </c>
      <c r="L5793" s="444">
        <f t="shared" ca="1" si="212"/>
        <v>2882899670024652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2882899670024652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12012081958436.051</v>
      </c>
      <c r="L5794" s="444">
        <f t="shared" ca="1" si="212"/>
        <v>2894911751983088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2894911751983088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12062132299929.533</v>
      </c>
      <c r="L5795" s="444">
        <f t="shared" ca="1" si="212"/>
        <v>2906973884283017.5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2906973884283017.5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12112391184512.572</v>
      </c>
      <c r="L5796" s="444">
        <f t="shared" ca="1" si="212"/>
        <v>2919086275467530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2919086275467530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12162859481114.709</v>
      </c>
      <c r="L5797" s="444">
        <f t="shared" ca="1" si="212"/>
        <v>2931249134948644.5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2931249134948644.5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12213538062286.02</v>
      </c>
      <c r="L5798" s="444">
        <f t="shared" ca="1" si="212"/>
        <v>2943462673010930.5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2943462673010930.5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12264427804212.211</v>
      </c>
      <c r="L5799" s="444">
        <f t="shared" ca="1" si="212"/>
        <v>2955727100815142.5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2955727100815142.5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12315529586729.76</v>
      </c>
      <c r="L5800" s="444">
        <f t="shared" ca="1" si="212"/>
        <v>2968042630401872.5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2968042630401872.5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12366844293341.135</v>
      </c>
      <c r="L5801" s="444">
        <f t="shared" ca="1" si="212"/>
        <v>2980409474695213.5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2980409474695213.5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12418372811230.057</v>
      </c>
      <c r="L5802" s="444">
        <f t="shared" ca="1" si="212"/>
        <v>2992827847506443.5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2992827847506443.5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12470116031276.848</v>
      </c>
      <c r="L5803" s="444">
        <f t="shared" ca="1" si="212"/>
        <v>3005297963537720.5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3005297963537720.5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12522074848073.836</v>
      </c>
      <c r="L5804" s="444">
        <f t="shared" ca="1" si="212"/>
        <v>3017820038385794.5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3017820038385794.5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12574250159940.811</v>
      </c>
      <c r="L5805" s="444">
        <f t="shared" ca="1" si="212"/>
        <v>3030394288545735.5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3030394288545735.5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12626642868940.564</v>
      </c>
      <c r="L5806" s="444">
        <f t="shared" ca="1" si="212"/>
        <v>3043020931414676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3043020931414676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12679253880894.482</v>
      </c>
      <c r="L5807" s="444">
        <f t="shared" ca="1" si="212"/>
        <v>3055700185295570.5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3055700185295570.5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12732084105398.211</v>
      </c>
      <c r="L5808" s="444">
        <f t="shared" ca="1" si="212"/>
        <v>3068432269400968.5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3068432269400968.5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12785134455837.369</v>
      </c>
      <c r="L5809" s="444">
        <f t="shared" ca="1" si="212"/>
        <v>3081217403856806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3081217403856806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12838405849403.357</v>
      </c>
      <c r="L5810" s="444">
        <f t="shared" ca="1" si="212"/>
        <v>3094055809706209.5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3094055809706209.5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12891899207109.207</v>
      </c>
      <c r="L5811" s="444">
        <f t="shared" ca="1" si="212"/>
        <v>3106947708913318.5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3106947708913318.5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12945615453805.494</v>
      </c>
      <c r="L5812" s="444">
        <f t="shared" ca="1" si="212"/>
        <v>3119893324367124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3119893324367124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12999555518196.35</v>
      </c>
      <c r="L5813" s="444">
        <f t="shared" ca="1" si="212"/>
        <v>3132892879885320.5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3132892879885320.5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13053720332855.502</v>
      </c>
      <c r="L5814" s="444">
        <f t="shared" ca="1" si="212"/>
        <v>3145946600218176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3145946600218176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13108110834242.4</v>
      </c>
      <c r="L5815" s="444">
        <f t="shared" ca="1" si="212"/>
        <v>3159054711052418.5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3159054711052418.5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13162727962718.41</v>
      </c>
      <c r="L5816" s="444">
        <f t="shared" ca="1" si="212"/>
        <v>3172217439015137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3172217439015137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13217572662563.07</v>
      </c>
      <c r="L5817" s="444">
        <f t="shared" ca="1" si="212"/>
        <v>3185435011677700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3185435011677700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13272645881990.416</v>
      </c>
      <c r="L5818" s="444">
        <f t="shared" ca="1" si="212"/>
        <v>3198707657559690.5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3198707657559690.5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13327948573165.377</v>
      </c>
      <c r="L5819" s="444">
        <f t="shared" ca="1" si="212"/>
        <v>3212035606132856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3212035606132856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13383481692220.232</v>
      </c>
      <c r="L5820" s="444">
        <f t="shared" ca="1" si="212"/>
        <v>3225419087825076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3225419087825076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13439246199271.15</v>
      </c>
      <c r="L5821" s="444">
        <f t="shared" ca="1" si="212"/>
        <v>3238858334024347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3238858334024347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13495243058434.779</v>
      </c>
      <c r="L5822" s="444">
        <f t="shared" ca="1" si="212"/>
        <v>3252353577082782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3252353577082782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13551473237844.926</v>
      </c>
      <c r="L5823" s="444">
        <f t="shared" ca="1" si="212"/>
        <v>3265905050320627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3265905050320627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13607937709669.279</v>
      </c>
      <c r="L5824" s="444">
        <f t="shared" ca="1" si="212"/>
        <v>3279512988030296.5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3279512988030296.5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13664637450126.234</v>
      </c>
      <c r="L5825" s="444">
        <f t="shared" ca="1" si="212"/>
        <v>3293177625480422.5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3293177625480422.5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13721573439501.76</v>
      </c>
      <c r="L5826" s="444">
        <f t="shared" ca="1" si="212"/>
        <v>3306899198919924.5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3306899198919924.5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13778746662166.352</v>
      </c>
      <c r="L5827" s="444">
        <f t="shared" ca="1" si="212"/>
        <v>3320677945582091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3320677945582091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13836158106592.045</v>
      </c>
      <c r="L5828" s="444">
        <f t="shared" ca="1" si="212"/>
        <v>3334514103688683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3334514103688683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13893808765369.512</v>
      </c>
      <c r="L5829" s="444">
        <f t="shared" ca="1" si="212"/>
        <v>3348407912454052.5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3348407912454052.5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13951699635225.219</v>
      </c>
      <c r="L5830" s="444">
        <f t="shared" ca="1" si="212"/>
        <v>3362359612089277.5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3362359612089277.5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14009831717038.656</v>
      </c>
      <c r="L5831" s="444">
        <f t="shared" ca="1" si="212"/>
        <v>3376369443806316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3376369443806316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14068206015859.65</v>
      </c>
      <c r="L5832" s="444">
        <f t="shared" ca="1" si="212"/>
        <v>3390437649822175.5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3390437649822175.5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14126823540925.73</v>
      </c>
      <c r="L5833" s="444">
        <f t="shared" ca="1" si="212"/>
        <v>3404564473363101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3404564473363101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14185685305679.588</v>
      </c>
      <c r="L5834" s="444">
        <f t="shared" ca="1" si="212"/>
        <v>3418750158668780.5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3418750158668780.5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14244792327786.586</v>
      </c>
      <c r="L5835" s="444">
        <f t="shared" ca="1" si="212"/>
        <v>3432994950996567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3432994950996567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14304145629152.361</v>
      </c>
      <c r="L5836" s="444">
        <f t="shared" ca="1" si="212"/>
        <v>3447299096625719.5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3447299096625719.5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14363746235940.498</v>
      </c>
      <c r="L5837" s="444">
        <f t="shared" ca="1" si="212"/>
        <v>3461662842861660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3461662842861660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14423595178590.25</v>
      </c>
      <c r="L5838" s="444">
        <f t="shared" ca="1" si="212"/>
        <v>3476086438040250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3476086438040250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14483693491834.375</v>
      </c>
      <c r="L5839" s="444">
        <f t="shared" ca="1" si="212"/>
        <v>3490570131532084.5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3490570131532084.5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14544042214717.018</v>
      </c>
      <c r="L5840" s="444">
        <f t="shared" ca="1" si="212"/>
        <v>3505114173746801.5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3505114173746801.5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14604642390611.672</v>
      </c>
      <c r="L5841" s="444">
        <f t="shared" ca="1" si="212"/>
        <v>3519718816137413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3519718816137413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14665495067239.221</v>
      </c>
      <c r="L5842" s="444">
        <f t="shared" ca="1" si="212"/>
        <v>3534384311204652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3534384311204652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14726601296686.049</v>
      </c>
      <c r="L5843" s="444">
        <f t="shared" ca="1" si="212"/>
        <v>3549110912501338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3549110912501338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14787962135422.242</v>
      </c>
      <c r="L5844" s="444">
        <f t="shared" ca="1" si="212"/>
        <v>3563898874636760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3563898874636760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14849578644319.834</v>
      </c>
      <c r="L5845" s="444">
        <f t="shared" ca="1" si="212"/>
        <v>3578748453281080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3578748453281080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14911451888671.164</v>
      </c>
      <c r="L5846" s="444">
        <f t="shared" ca="1" si="212"/>
        <v>3593659905169751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3593659905169751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14973582938207.297</v>
      </c>
      <c r="L5847" s="444">
        <f t="shared" ca="1" si="212"/>
        <v>3608633488107958.5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3608633488107958.5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15035972867116.494</v>
      </c>
      <c r="L5848" s="444">
        <f t="shared" ca="1" si="212"/>
        <v>3623669460975075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3623669460975075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15098622754062.811</v>
      </c>
      <c r="L5849" s="444">
        <f t="shared" ca="1" si="212"/>
        <v>3638768083729138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3638768083729138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15161533682204.742</v>
      </c>
      <c r="L5850" s="444">
        <f t="shared" ca="1" si="212"/>
        <v>3653929617411342.5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3653929617411342.5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15224706739213.93</v>
      </c>
      <c r="L5851" s="444">
        <f t="shared" ca="1" si="212"/>
        <v>3669154324150556.5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3669154324150556.5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15288143017293.984</v>
      </c>
      <c r="L5852" s="444">
        <f t="shared" ca="1" si="212"/>
        <v>3684442467167850.5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3684442467167850.5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15351843613199.377</v>
      </c>
      <c r="L5853" s="444">
        <f t="shared" ca="1" si="212"/>
        <v>3699794310781050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3699794310781050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15415809628254.373</v>
      </c>
      <c r="L5854" s="444">
        <f t="shared" ca="1" si="212"/>
        <v>3715210120409304.5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3715210120409304.5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15480042168372.104</v>
      </c>
      <c r="L5855" s="444">
        <f t="shared" ca="1" si="212"/>
        <v>3730690162577676.5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3730690162577676.5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15544542344073.652</v>
      </c>
      <c r="L5856" s="444">
        <f t="shared" ca="1" si="212"/>
        <v>3746234704921750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3746234704921750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15609311270507.293</v>
      </c>
      <c r="L5857" s="444">
        <f t="shared" ca="1" si="212"/>
        <v>3761844016192257.5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3761844016192257.5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15674350067467.74</v>
      </c>
      <c r="L5858" s="444">
        <f t="shared" ca="1" si="212"/>
        <v>3777518366259725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3777518366259725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15739659859415.523</v>
      </c>
      <c r="L5859" s="444">
        <f t="shared" ca="1" si="212"/>
        <v>3793258026119140.5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3793258026119140.5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15805241775496.416</v>
      </c>
      <c r="L5860" s="444">
        <f t="shared" ca="1" si="212"/>
        <v>3809063267894637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3809063267894637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15871096949560.984</v>
      </c>
      <c r="L5861" s="444">
        <f t="shared" ca="1" si="212"/>
        <v>3824934364844198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3824934364844198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15937226520184.16</v>
      </c>
      <c r="L5862" s="444">
        <f t="shared" ca="1" si="212"/>
        <v>3840871591364382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3840871591364382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16003631630684.922</v>
      </c>
      <c r="L5863" s="444">
        <f t="shared" ca="1" si="212"/>
        <v>3856875222995067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3856875222995067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16070313429146.109</v>
      </c>
      <c r="L5864" s="444">
        <f t="shared" ca="1" si="212"/>
        <v>3872945536424213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3872945536424213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16137273068434.221</v>
      </c>
      <c r="L5865" s="444">
        <f t="shared" ca="1" si="212"/>
        <v>3889082809492647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3889082809492647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16204511706219.359</v>
      </c>
      <c r="L5866" s="444">
        <f t="shared" ca="1" si="212"/>
        <v>3905287321198866.5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3905287321198866.5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16272030504995.277</v>
      </c>
      <c r="L5867" s="444">
        <f t="shared" ca="1" si="212"/>
        <v>3921559351703862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3921559351703862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16339830632099.424</v>
      </c>
      <c r="L5868" s="444">
        <f t="shared" ca="1" si="212"/>
        <v>3937899182335961.5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3937899182335961.5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16407913259733.17</v>
      </c>
      <c r="L5869" s="444">
        <f t="shared" ca="1" si="212"/>
        <v>3954307095595694.5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3954307095595694.5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16476279564982.059</v>
      </c>
      <c r="L5870" s="444">
        <f t="shared" ca="1" si="212"/>
        <v>3970783375160676.5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3970783375160676.5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16544930729836.152</v>
      </c>
      <c r="L5871" s="444">
        <f t="shared" ca="1" si="212"/>
        <v>3987328305890512.5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3987328305890512.5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16613867941210.469</v>
      </c>
      <c r="L5872" s="444">
        <f t="shared" ca="1" si="212"/>
        <v>4003942173831723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4003942173831723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16683092390965.512</v>
      </c>
      <c r="L5873" s="444">
        <f t="shared" ref="L5873:L6127" ca="1" si="217">I5873-J5873+K5873</f>
        <v>4020625266222688.5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4020625266222688.5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16752605275927.869</v>
      </c>
      <c r="L5874" s="444">
        <f t="shared" ca="1" si="217"/>
        <v>4037377871498616.5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4037377871498616.5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16822407797910.902</v>
      </c>
      <c r="L5875" s="444">
        <f t="shared" ca="1" si="217"/>
        <v>4054200279296527.5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4054200279296527.5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16892501163735.529</v>
      </c>
      <c r="L5876" s="444">
        <f t="shared" ca="1" si="217"/>
        <v>4071092780460263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4071092780460263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16962886585251.098</v>
      </c>
      <c r="L5877" s="444">
        <f t="shared" ca="1" si="217"/>
        <v>4088055667045514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4088055667045514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17033565279356.309</v>
      </c>
      <c r="L5878" s="444">
        <f t="shared" ca="1" si="217"/>
        <v>4105089232324870.5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4105089232324870.5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17104538468020.293</v>
      </c>
      <c r="L5879" s="444">
        <f t="shared" ca="1" si="217"/>
        <v>4122193770792891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4122193770792891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17175807378303.713</v>
      </c>
      <c r="L5880" s="444">
        <f t="shared" ca="1" si="217"/>
        <v>4139369578171194.5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4139369578171194.5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17247373242379.977</v>
      </c>
      <c r="L5881" s="444">
        <f t="shared" ca="1" si="217"/>
        <v>4156616951413574.5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4156616951413574.5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17319237297556.561</v>
      </c>
      <c r="L5882" s="444">
        <f t="shared" ca="1" si="217"/>
        <v>4173936188711131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4173936188711131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17391400786296.379</v>
      </c>
      <c r="L5883" s="444">
        <f t="shared" ca="1" si="217"/>
        <v>4191327589497427.5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4191327589497427.5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17463864956239.281</v>
      </c>
      <c r="L5884" s="444">
        <f t="shared" ca="1" si="217"/>
        <v>4208791454453667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4208791454453667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17536631060223.611</v>
      </c>
      <c r="L5885" s="444">
        <f t="shared" ca="1" si="217"/>
        <v>4226328085513890.5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4226328085513890.5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17609700356307.875</v>
      </c>
      <c r="L5886" s="444">
        <f t="shared" ca="1" si="217"/>
        <v>4243937785870198.5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4243937785870198.5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17683074107792.492</v>
      </c>
      <c r="L5887" s="444">
        <f t="shared" ca="1" si="217"/>
        <v>4261620859977991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4261620859977991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17756753583241.625</v>
      </c>
      <c r="L5888" s="444">
        <f t="shared" ca="1" si="217"/>
        <v>4279377613561232.5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4279377613561232.5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17830740056505.137</v>
      </c>
      <c r="L5889" s="444">
        <f t="shared" ca="1" si="217"/>
        <v>4297208353617737.5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4297208353617737.5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17905034806740.574</v>
      </c>
      <c r="L5890" s="444">
        <f t="shared" ca="1" si="217"/>
        <v>4315113388424478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4315113388424478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17979639118435.324</v>
      </c>
      <c r="L5891" s="444">
        <f t="shared" ca="1" si="217"/>
        <v>4333093027542913.5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4333093027542913.5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18054554281428.805</v>
      </c>
      <c r="L5892" s="444">
        <f t="shared" ca="1" si="217"/>
        <v>4351147581824342.5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4351147581824342.5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18129781590934.762</v>
      </c>
      <c r="L5893" s="444">
        <f t="shared" ca="1" si="217"/>
        <v>4369277363415277.5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4369277363415277.5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18205322347563.656</v>
      </c>
      <c r="L5894" s="444">
        <f t="shared" ca="1" si="217"/>
        <v>4387482685762841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4387482685762841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18281177857345.172</v>
      </c>
      <c r="L5895" s="444">
        <f t="shared" ca="1" si="217"/>
        <v>4405763863620186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4405763863620186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18357349431750.773</v>
      </c>
      <c r="L5896" s="444">
        <f t="shared" ca="1" si="217"/>
        <v>4424121213051937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4424121213051937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18433838387716.402</v>
      </c>
      <c r="L5897" s="444">
        <f t="shared" ca="1" si="217"/>
        <v>4442555051439653.5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4442555051439653.5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18510646047665.223</v>
      </c>
      <c r="L5898" s="444">
        <f t="shared" ca="1" si="217"/>
        <v>4461065697487318.5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4461065697487318.5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18587773739530.492</v>
      </c>
      <c r="L5899" s="444">
        <f t="shared" ca="1" si="217"/>
        <v>4479653471226849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4479653471226849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18665222796778.539</v>
      </c>
      <c r="L5900" s="444">
        <f t="shared" ca="1" si="217"/>
        <v>4498318694023627.5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4498318694023627.5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18742994558431.781</v>
      </c>
      <c r="L5901" s="444">
        <f t="shared" ca="1" si="217"/>
        <v>4517061688582059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4517061688582059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18821090369091.914</v>
      </c>
      <c r="L5902" s="444">
        <f t="shared" ca="1" si="217"/>
        <v>4535882778951151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4535882778951151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18899511578963.129</v>
      </c>
      <c r="L5903" s="444">
        <f t="shared" ca="1" si="217"/>
        <v>4554782290530114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4554782290530114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18978259543875.477</v>
      </c>
      <c r="L5904" s="444">
        <f t="shared" ca="1" si="217"/>
        <v>4573760550073989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4573760550073989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19057335625308.289</v>
      </c>
      <c r="L5905" s="444">
        <f t="shared" ca="1" si="217"/>
        <v>4592817885699297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4592817885699297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19136741190413.738</v>
      </c>
      <c r="L5906" s="444">
        <f t="shared" ca="1" si="217"/>
        <v>4611954626889711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4611954626889711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19216477612040.461</v>
      </c>
      <c r="L5907" s="444">
        <f t="shared" ca="1" si="217"/>
        <v>4631171104501751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4631171104501751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19296546268757.297</v>
      </c>
      <c r="L5908" s="444">
        <f t="shared" ca="1" si="217"/>
        <v>4650467650770508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4650467650770508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19376948544877.117</v>
      </c>
      <c r="L5909" s="444">
        <f t="shared" ca="1" si="217"/>
        <v>4669844599315385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4669844599315385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19457685830480.77</v>
      </c>
      <c r="L5910" s="444">
        <f t="shared" ca="1" si="217"/>
        <v>4689302285145866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4689302285145866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19538759521441.109</v>
      </c>
      <c r="L5911" s="444">
        <f t="shared" ca="1" si="217"/>
        <v>4708841044667307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4708841044667307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19620171019447.113</v>
      </c>
      <c r="L5912" s="444">
        <f t="shared" ca="1" si="217"/>
        <v>4728461215686754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4728461215686754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19701921732028.141</v>
      </c>
      <c r="L5913" s="444">
        <f t="shared" ca="1" si="217"/>
        <v>4748163137418782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4748163137418782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19784013072578.258</v>
      </c>
      <c r="L5914" s="444">
        <f t="shared" ca="1" si="217"/>
        <v>4767947150491360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4767947150491360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19866446460380.668</v>
      </c>
      <c r="L5915" s="444">
        <f t="shared" ca="1" si="217"/>
        <v>4787813596951741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4787813596951741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19949223320632.254</v>
      </c>
      <c r="L5916" s="444">
        <f t="shared" ca="1" si="217"/>
        <v>4807762820272373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4807762820272373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20032345084468.219</v>
      </c>
      <c r="L5917" s="444">
        <f t="shared" ca="1" si="217"/>
        <v>4827795165356841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4827795165356841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20115813188986.836</v>
      </c>
      <c r="L5918" s="444">
        <f t="shared" ca="1" si="217"/>
        <v>4847910978545828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4847910978545828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20199629077274.281</v>
      </c>
      <c r="L5919" s="444">
        <f t="shared" ca="1" si="217"/>
        <v>4868110607623102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4868110607623102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20283794198429.59</v>
      </c>
      <c r="L5920" s="444">
        <f t="shared" ca="1" si="217"/>
        <v>4888394401821532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4888394401821532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20368310007589.715</v>
      </c>
      <c r="L5921" s="444">
        <f t="shared" ca="1" si="217"/>
        <v>4908762711829122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4908762711829122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20453177965954.676</v>
      </c>
      <c r="L5922" s="444">
        <f t="shared" ca="1" si="217"/>
        <v>4929215889795077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4929215889795077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20538399540812.82</v>
      </c>
      <c r="L5923" s="444">
        <f t="shared" ca="1" si="217"/>
        <v>4949754289335890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4949754289335890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20623976205566.207</v>
      </c>
      <c r="L5924" s="444">
        <f t="shared" ca="1" si="217"/>
        <v>4970378265541456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4970378265541456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20709909439756.066</v>
      </c>
      <c r="L5925" s="444">
        <f t="shared" ca="1" si="217"/>
        <v>4991088174981212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4991088174981212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20796200729088.383</v>
      </c>
      <c r="L5926" s="444">
        <f t="shared" ca="1" si="217"/>
        <v>5011884375710300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5011884375710300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20882851565459.582</v>
      </c>
      <c r="L5927" s="444">
        <f t="shared" ca="1" si="217"/>
        <v>5032767227275760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5032767227275760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20969863446982.332</v>
      </c>
      <c r="L5928" s="444">
        <f t="shared" ca="1" si="217"/>
        <v>5053737090722742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5053737090722742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21057237878011.426</v>
      </c>
      <c r="L5929" s="444">
        <f t="shared" ca="1" si="217"/>
        <v>5074794328600753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5074794328600753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21144976369169.805</v>
      </c>
      <c r="L5930" s="444">
        <f t="shared" ca="1" si="217"/>
        <v>5095939304969923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5095939304969923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21233080437374.68</v>
      </c>
      <c r="L5931" s="444">
        <f t="shared" ca="1" si="217"/>
        <v>5117172385407298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5117172385407298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21321551605863.742</v>
      </c>
      <c r="L5932" s="444">
        <f t="shared" ca="1" si="217"/>
        <v>5138493937013162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5138493937013162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21410391404221.508</v>
      </c>
      <c r="L5933" s="444">
        <f t="shared" ca="1" si="217"/>
        <v>5159904328417384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5159904328417384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21499601368405.766</v>
      </c>
      <c r="L5934" s="444">
        <f t="shared" ca="1" si="217"/>
        <v>5181403929785790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5181403929785790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21589183040774.125</v>
      </c>
      <c r="L5935" s="444">
        <f t="shared" ca="1" si="217"/>
        <v>5202993112826564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5202993112826564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21679137970110.684</v>
      </c>
      <c r="L5936" s="444">
        <f t="shared" ca="1" si="217"/>
        <v>5224672250796675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5224672250796675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21769467711652.813</v>
      </c>
      <c r="L5937" s="444">
        <f t="shared" ca="1" si="217"/>
        <v>5246441718508328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5246441718508328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21860173827118.031</v>
      </c>
      <c r="L5938" s="444">
        <f t="shared" ca="1" si="217"/>
        <v>5268301892335446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5268301892335446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21951257884731.023</v>
      </c>
      <c r="L5939" s="444">
        <f t="shared" ca="1" si="217"/>
        <v>5290253150220177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5290253150220177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22042721459250.738</v>
      </c>
      <c r="L5940" s="444">
        <f t="shared" ca="1" si="217"/>
        <v>5312295871679428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5312295871679428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22134566131997.617</v>
      </c>
      <c r="L5941" s="444">
        <f t="shared" ca="1" si="217"/>
        <v>5334430437811426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5334430437811426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22226793490880.941</v>
      </c>
      <c r="L5942" s="444">
        <f t="shared" ca="1" si="217"/>
        <v>5356657231302307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5356657231302307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22319405130426.277</v>
      </c>
      <c r="L5943" s="444">
        <f t="shared" ca="1" si="217"/>
        <v>5378976636432733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5378976636432733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22412402651803.055</v>
      </c>
      <c r="L5944" s="444">
        <f t="shared" ca="1" si="217"/>
        <v>5401389039084536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5401389039084536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22505787662852.234</v>
      </c>
      <c r="L5945" s="444">
        <f t="shared" ca="1" si="217"/>
        <v>5423894826747388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5423894826747388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22599561778114.117</v>
      </c>
      <c r="L5946" s="444">
        <f t="shared" ca="1" si="217"/>
        <v>5446494388525502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5446494388525502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22693726618856.258</v>
      </c>
      <c r="L5947" s="444">
        <f t="shared" ca="1" si="217"/>
        <v>5469188115144358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5469188115144358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22788283813101.492</v>
      </c>
      <c r="L5948" s="444">
        <f t="shared" ca="1" si="217"/>
        <v>5491976398957459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5491976398957459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22883234995656.078</v>
      </c>
      <c r="L5949" s="444">
        <f t="shared" ca="1" si="217"/>
        <v>5514859633953115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5514859633953115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22978581808137.98</v>
      </c>
      <c r="L5950" s="444">
        <f t="shared" ca="1" si="217"/>
        <v>5537838215761253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5537838215761253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23074325899005.219</v>
      </c>
      <c r="L5951" s="444">
        <f t="shared" ca="1" si="217"/>
        <v>5560912541660258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5560912541660258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23170468923584.406</v>
      </c>
      <c r="L5952" s="444">
        <f t="shared" ca="1" si="217"/>
        <v>5584083010583842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5584083010583842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23267012544099.34</v>
      </c>
      <c r="L5953" s="444">
        <f t="shared" ca="1" si="217"/>
        <v>5607350023127941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5607350023127941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23363958429699.754</v>
      </c>
      <c r="L5954" s="444">
        <f t="shared" ca="1" si="217"/>
        <v>5630713981557641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5630713981557641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23461308256490.172</v>
      </c>
      <c r="L5955" s="444">
        <f t="shared" ca="1" si="217"/>
        <v>5654175289814131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5654175289814131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23559063707558.879</v>
      </c>
      <c r="L5956" s="444">
        <f t="shared" ca="1" si="217"/>
        <v>5677734353521690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5677734353521690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23657226473007.043</v>
      </c>
      <c r="L5957" s="444">
        <f t="shared" ca="1" si="217"/>
        <v>5701391579994697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5701391579994697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23755798249977.902</v>
      </c>
      <c r="L5958" s="444">
        <f t="shared" ca="1" si="217"/>
        <v>5725147378244675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5725147378244675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23854780742686.145</v>
      </c>
      <c r="L5959" s="444">
        <f t="shared" ca="1" si="217"/>
        <v>5749002158987361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5749002158987361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23954175662447.336</v>
      </c>
      <c r="L5960" s="444">
        <f t="shared" ca="1" si="217"/>
        <v>5772956334649808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5772956334649808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24053984727707.531</v>
      </c>
      <c r="L5961" s="444">
        <f t="shared" ca="1" si="217"/>
        <v>5797010319377516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5797010319377516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24154209664072.984</v>
      </c>
      <c r="L5962" s="444">
        <f t="shared" ca="1" si="217"/>
        <v>5821164529041589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5821164529041589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24254852204339.953</v>
      </c>
      <c r="L5963" s="444">
        <f t="shared" ca="1" si="217"/>
        <v>5845419381245929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5845419381245929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24355914088524.703</v>
      </c>
      <c r="L5964" s="444">
        <f t="shared" ca="1" si="217"/>
        <v>5869775295334454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5869775295334454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24457397063893.559</v>
      </c>
      <c r="L5965" s="444">
        <f t="shared" ca="1" si="217"/>
        <v>5894232692398348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5894232692398348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24559302884993.117</v>
      </c>
      <c r="L5966" s="444">
        <f t="shared" ca="1" si="217"/>
        <v>5918791995283341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5918791995283341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24661633313680.586</v>
      </c>
      <c r="L5967" s="444">
        <f t="shared" ca="1" si="217"/>
        <v>5943453628597022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5943453628597022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24764390119154.258</v>
      </c>
      <c r="L5968" s="444">
        <f t="shared" ca="1" si="217"/>
        <v>5968218018716176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5968218018716176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24867575077984.066</v>
      </c>
      <c r="L5969" s="444">
        <f t="shared" ca="1" si="217"/>
        <v>5993085593794160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5993085593794160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24971189974142.332</v>
      </c>
      <c r="L5970" s="444">
        <f t="shared" ca="1" si="217"/>
        <v>6018056783768302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6018056783768302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25075236599034.59</v>
      </c>
      <c r="L5971" s="444">
        <f t="shared" ca="1" si="217"/>
        <v>6043132020367337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6043132020367337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25179716751530.57</v>
      </c>
      <c r="L5972" s="444">
        <f t="shared" ca="1" si="217"/>
        <v>6068311737118868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6068311737118868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25284632237995.281</v>
      </c>
      <c r="L5973" s="444">
        <f t="shared" ca="1" si="217"/>
        <v>6093596369356863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6093596369356863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25389984872320.262</v>
      </c>
      <c r="L5974" s="444">
        <f t="shared" ca="1" si="217"/>
        <v>6118986354229183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6118986354229183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25495776475954.93</v>
      </c>
      <c r="L5975" s="444">
        <f t="shared" ca="1" si="217"/>
        <v>6144482130705138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6144482130705138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25602008877938.074</v>
      </c>
      <c r="L5976" s="444">
        <f t="shared" ca="1" si="217"/>
        <v>6170084139583076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6170084139583076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25708683914929.484</v>
      </c>
      <c r="L5977" s="444">
        <f t="shared" ca="1" si="217"/>
        <v>6195792823498005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6195792823498005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25815803431241.688</v>
      </c>
      <c r="L5978" s="444">
        <f t="shared" ca="1" si="217"/>
        <v>6221608626929247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6221608626929247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25923369278871.863</v>
      </c>
      <c r="L5979" s="444">
        <f t="shared" ca="1" si="217"/>
        <v>6247531996208119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6247531996208119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26031383317533.828</v>
      </c>
      <c r="L5980" s="444">
        <f t="shared" ca="1" si="217"/>
        <v>6273563379525653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6273563379525653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26139847414690.219</v>
      </c>
      <c r="L5981" s="444">
        <f t="shared" ca="1" si="217"/>
        <v>6299703226940343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6299703226940343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26248763445584.762</v>
      </c>
      <c r="L5982" s="444">
        <f t="shared" ca="1" si="217"/>
        <v>6325951990385928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6325951990385928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26358133293274.699</v>
      </c>
      <c r="L5983" s="444">
        <f t="shared" ca="1" si="217"/>
        <v>6352310123679203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6352310123679203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26467958848663.344</v>
      </c>
      <c r="L5984" s="444">
        <f t="shared" ca="1" si="217"/>
        <v>6378778082527866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6378778082527866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26578242010532.773</v>
      </c>
      <c r="L5985" s="444">
        <f t="shared" ca="1" si="217"/>
        <v>6405356324538399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6405356324538399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26688984685576.664</v>
      </c>
      <c r="L5986" s="444">
        <f t="shared" ca="1" si="217"/>
        <v>6432045309223976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6432045309223976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26800188788433.234</v>
      </c>
      <c r="L5987" s="444">
        <f t="shared" ca="1" si="217"/>
        <v>6458845498012409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6458845498012409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26911856241718.371</v>
      </c>
      <c r="L5988" s="444">
        <f t="shared" ca="1" si="217"/>
        <v>6485757354254127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6485757354254127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27023988976058.863</v>
      </c>
      <c r="L5989" s="444">
        <f t="shared" ca="1" si="217"/>
        <v>6512781343230186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6512781343230186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27136588930125.773</v>
      </c>
      <c r="L5990" s="444">
        <f t="shared" ca="1" si="217"/>
        <v>6539917932160312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6539917932160312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27249658050667.965</v>
      </c>
      <c r="L5991" s="444">
        <f t="shared" ca="1" si="217"/>
        <v>6567167590210980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6567167590210980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27363198292545.75</v>
      </c>
      <c r="L5992" s="444">
        <f t="shared" ca="1" si="217"/>
        <v>6594530788503526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6594530788503526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27477211618764.691</v>
      </c>
      <c r="L5993" s="444">
        <f t="shared" ca="1" si="217"/>
        <v>6622008000122291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6622008000122291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27591700000509.547</v>
      </c>
      <c r="L5994" s="444">
        <f t="shared" ca="1" si="217"/>
        <v>6649599700122801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6649599700122801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27706665417178.336</v>
      </c>
      <c r="L5995" s="444">
        <f t="shared" ca="1" si="217"/>
        <v>6677306365539979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6677306365539979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27822109856416.578</v>
      </c>
      <c r="L5996" s="444">
        <f t="shared" ca="1" si="217"/>
        <v>6705128475396396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6705128475396396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27938035314151.648</v>
      </c>
      <c r="L5997" s="444">
        <f t="shared" ca="1" si="217"/>
        <v>6733066510710548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6733066510710548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28054443794627.281</v>
      </c>
      <c r="L5998" s="444">
        <f t="shared" ca="1" si="217"/>
        <v>6761120954505175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6761120954505175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28171337310438.23</v>
      </c>
      <c r="L5999" s="444">
        <f t="shared" ca="1" si="217"/>
        <v>6789292291815613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6789292291815613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28288717882565.055</v>
      </c>
      <c r="L6000" s="444">
        <f t="shared" ca="1" si="217"/>
        <v>6817581009698178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6817581009698178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28406587540409.074</v>
      </c>
      <c r="L6001" s="444">
        <f t="shared" ca="1" si="217"/>
        <v>6845987597238587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6845987597238587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28524948321827.445</v>
      </c>
      <c r="L6002" s="444">
        <f t="shared" ca="1" si="217"/>
        <v>6874512545560414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6874512545560414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28643802273168.391</v>
      </c>
      <c r="L6003" s="444">
        <f t="shared" ca="1" si="217"/>
        <v>6903156347833582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6903156347833582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28763151449306.59</v>
      </c>
      <c r="L6004" s="444">
        <f t="shared" ca="1" si="217"/>
        <v>6931919499282889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6931919499282889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28882997913678.703</v>
      </c>
      <c r="L6005" s="444">
        <f t="shared" ca="1" si="217"/>
        <v>6960802497196568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6960802497196568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29003343738319.031</v>
      </c>
      <c r="L6006" s="444">
        <f t="shared" ca="1" si="217"/>
        <v>6989805840934887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6989805840934887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29124191003895.363</v>
      </c>
      <c r="L6007" s="444">
        <f t="shared" ca="1" si="217"/>
        <v>7018930031938782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7018930031938782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29245541799744.926</v>
      </c>
      <c r="L6008" s="444">
        <f t="shared" ca="1" si="217"/>
        <v>7048175573738527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7048175573738527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29367398223910.531</v>
      </c>
      <c r="L6009" s="444">
        <f t="shared" ca="1" si="217"/>
        <v>7077542971962438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7077542971962438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29489762383176.828</v>
      </c>
      <c r="L6010" s="444">
        <f t="shared" ca="1" si="217"/>
        <v>7107032734345615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7107032734345615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29612636393106.73</v>
      </c>
      <c r="L6011" s="444">
        <f t="shared" ca="1" si="217"/>
        <v>7136645370738722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7136645370738722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29736022378078.004</v>
      </c>
      <c r="L6012" s="444">
        <f t="shared" ca="1" si="217"/>
        <v>7166381393116800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7166381393116800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29859922471320</v>
      </c>
      <c r="L6013" s="444">
        <f t="shared" ca="1" si="217"/>
        <v>7196241315588120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7196241315588120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29984338814950.496</v>
      </c>
      <c r="L6014" s="444">
        <f t="shared" ca="1" si="217"/>
        <v>7226225654403070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7226225654403070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30109273560012.793</v>
      </c>
      <c r="L6015" s="444">
        <f t="shared" ca="1" si="217"/>
        <v>7256334927963083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7256334927963083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30234728866512.844</v>
      </c>
      <c r="L6016" s="444">
        <f t="shared" ca="1" si="217"/>
        <v>7286569656829596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7286569656829596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30360706903456.648</v>
      </c>
      <c r="L6017" s="444">
        <f t="shared" ca="1" si="217"/>
        <v>7316930363733053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7316930363733053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30487209848887.719</v>
      </c>
      <c r="L6018" s="444">
        <f t="shared" ca="1" si="217"/>
        <v>7347417573581941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7347417573581941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30614239889924.754</v>
      </c>
      <c r="L6019" s="444">
        <f t="shared" ca="1" si="217"/>
        <v>7378031813471866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7378031813471866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30741799222799.441</v>
      </c>
      <c r="L6020" s="444">
        <f t="shared" ca="1" si="217"/>
        <v>7408773612694665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7408773612694665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30869890052894.441</v>
      </c>
      <c r="L6021" s="444">
        <f t="shared" ca="1" si="217"/>
        <v>7439643502747559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7439643502747559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30998514594781.496</v>
      </c>
      <c r="L6022" s="444">
        <f t="shared" ca="1" si="217"/>
        <v>7470642017342340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7470642017342340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31127675072259.75</v>
      </c>
      <c r="L6023" s="444">
        <f t="shared" ca="1" si="217"/>
        <v>7501769692414600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7501769692414600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31257373718394.16</v>
      </c>
      <c r="L6024" s="444">
        <f t="shared" ca="1" si="217"/>
        <v>7533027066132994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7533027066132994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31387612775554.141</v>
      </c>
      <c r="L6025" s="444">
        <f t="shared" ca="1" si="217"/>
        <v>7564414678908548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7564414678908548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31518394495452.281</v>
      </c>
      <c r="L6026" s="444">
        <f t="shared" ca="1" si="217"/>
        <v>7595933073404000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7595933073404000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31649721139183.336</v>
      </c>
      <c r="L6027" s="444">
        <f t="shared" ca="1" si="217"/>
        <v>7627582794543183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7627582794543183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31781594977263.266</v>
      </c>
      <c r="L6028" s="444">
        <f t="shared" ca="1" si="217"/>
        <v>7659364389520446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7659364389520446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31914018289668.523</v>
      </c>
      <c r="L6029" s="444">
        <f t="shared" ca="1" si="217"/>
        <v>7691278407810115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7691278407810115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32046993365875.484</v>
      </c>
      <c r="L6030" s="444">
        <f t="shared" ca="1" si="217"/>
        <v>7723325401175990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7723325401175990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32180522504899.961</v>
      </c>
      <c r="L6031" s="444">
        <f t="shared" ca="1" si="217"/>
        <v>7755505923680890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7755505923680890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32314608015337.047</v>
      </c>
      <c r="L6032" s="444">
        <f t="shared" ca="1" si="217"/>
        <v>7787820531696227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7787820531696227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32449252215400.949</v>
      </c>
      <c r="L6033" s="444">
        <f t="shared" ca="1" si="217"/>
        <v>7820269783911628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7820269783911628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32584457432965.121</v>
      </c>
      <c r="L6034" s="444">
        <f t="shared" ca="1" si="217"/>
        <v>7852854241344593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7852854241344593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32720226005602.469</v>
      </c>
      <c r="L6035" s="444">
        <f t="shared" ca="1" si="217"/>
        <v>7885574467350195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7885574467350195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32856560280625.813</v>
      </c>
      <c r="L6036" s="444">
        <f t="shared" ca="1" si="217"/>
        <v>7918431027630821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7918431027630821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32993462615128.422</v>
      </c>
      <c r="L6037" s="444">
        <f t="shared" ca="1" si="217"/>
        <v>7951424490245949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7951424490245949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33130935376024.785</v>
      </c>
      <c r="L6038" s="444">
        <f t="shared" ca="1" si="217"/>
        <v>7984555425621974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7984555425621974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33268980940091.563</v>
      </c>
      <c r="L6039" s="444">
        <f t="shared" ca="1" si="217"/>
        <v>8017824406562066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8017824406562066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33407601694008.609</v>
      </c>
      <c r="L6040" s="444">
        <f t="shared" ca="1" si="217"/>
        <v>8051232008256075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8051232008256075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33546800034400.313</v>
      </c>
      <c r="L6041" s="444">
        <f t="shared" ca="1" si="217"/>
        <v>8084778808290475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8084778808290475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33686578367876.984</v>
      </c>
      <c r="L6042" s="444">
        <f t="shared" ca="1" si="217"/>
        <v>8118465386658352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8118465386658352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33826939111076.465</v>
      </c>
      <c r="L6043" s="444">
        <f t="shared" ca="1" si="217"/>
        <v>8152292325769428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8152292325769428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33967884690705.949</v>
      </c>
      <c r="L6044" s="444">
        <f t="shared" ca="1" si="217"/>
        <v>8186260210460134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8186260210460134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34109417543583.895</v>
      </c>
      <c r="L6045" s="444">
        <f t="shared" ca="1" si="217"/>
        <v>8220369628003718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8220369628003718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34251540116682.16</v>
      </c>
      <c r="L6046" s="444">
        <f t="shared" ca="1" si="217"/>
        <v>8254621168120400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8254621168120400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34394254867168.332</v>
      </c>
      <c r="L6047" s="444">
        <f t="shared" ca="1" si="217"/>
        <v>8289015422987568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8289015422987568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34537564262448.195</v>
      </c>
      <c r="L6048" s="444">
        <f t="shared" ca="1" si="217"/>
        <v>8323552987250016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8323552987250016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34681470780208.398</v>
      </c>
      <c r="L6049" s="444">
        <f t="shared" ca="1" si="217"/>
        <v>8358234458030224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8358234458030224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34825976908459.266</v>
      </c>
      <c r="L6050" s="444">
        <f t="shared" ca="1" si="217"/>
        <v>8393060434938683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8393060434938683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34971085145577.844</v>
      </c>
      <c r="L6051" s="444">
        <f t="shared" ca="1" si="217"/>
        <v>8428031520084261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8428031520084261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35116798000351.082</v>
      </c>
      <c r="L6052" s="444">
        <f t="shared" ca="1" si="217"/>
        <v>8463148318084612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8463148318084612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35263117992019.219</v>
      </c>
      <c r="L6053" s="444">
        <f t="shared" ca="1" si="217"/>
        <v>8498411436076631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8498411436076631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35410047650319.297</v>
      </c>
      <c r="L6054" s="444">
        <f t="shared" ca="1" si="217"/>
        <v>8533821483726950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8533821483726950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35557589515528.961</v>
      </c>
      <c r="L6055" s="444">
        <f t="shared" ca="1" si="217"/>
        <v>8569379073242479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8569379073242479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35705746138510.328</v>
      </c>
      <c r="L6056" s="444">
        <f t="shared" ca="1" si="217"/>
        <v>8605084819380989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8605084819380989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35854520080754.117</v>
      </c>
      <c r="L6057" s="444">
        <f t="shared" ca="1" si="217"/>
        <v>8640939339461743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8640939339461743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36003913914423.93</v>
      </c>
      <c r="L6058" s="444">
        <f t="shared" ca="1" si="217"/>
        <v>8676943253376167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8676943253376167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36153930222400.695</v>
      </c>
      <c r="L6059" s="444">
        <f t="shared" ca="1" si="217"/>
        <v>8713097183598568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8713097183598568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36304571598327.367</v>
      </c>
      <c r="L6060" s="444">
        <f t="shared" ca="1" si="217"/>
        <v>8749401755196895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8749401755196895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36455840646653.727</v>
      </c>
      <c r="L6061" s="444">
        <f t="shared" ca="1" si="217"/>
        <v>8785857595843549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8785857595843549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36607739982681.461</v>
      </c>
      <c r="L6062" s="444">
        <f t="shared" ca="1" si="217"/>
        <v>8822465335826230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8822465335826230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36760272232609.289</v>
      </c>
      <c r="L6063" s="444">
        <f t="shared" ca="1" si="217"/>
        <v>8859225608058839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8859225608058839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36913440033578.492</v>
      </c>
      <c r="L6064" s="444">
        <f t="shared" ca="1" si="217"/>
        <v>8896139048092417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8896139048092417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37067246033718.406</v>
      </c>
      <c r="L6065" s="444">
        <f t="shared" ca="1" si="217"/>
        <v>8933206294126135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8933206294126135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37221692892192.227</v>
      </c>
      <c r="L6066" s="444">
        <f t="shared" ca="1" si="217"/>
        <v>8970427987018327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8970427987018327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37376783279243.031</v>
      </c>
      <c r="L6067" s="444">
        <f t="shared" ca="1" si="217"/>
        <v>9007804770297570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9007804770297570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37532519876239.875</v>
      </c>
      <c r="L6068" s="444">
        <f t="shared" ca="1" si="217"/>
        <v>9045337290173810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9045337290173810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37688905375724.211</v>
      </c>
      <c r="L6069" s="444">
        <f t="shared" ca="1" si="217"/>
        <v>9083026195549534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9083026195549534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37845942481456.391</v>
      </c>
      <c r="L6070" s="444">
        <f t="shared" ca="1" si="217"/>
        <v>9120872138030990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9120872138030990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38003633908462.461</v>
      </c>
      <c r="L6071" s="444">
        <f t="shared" ca="1" si="217"/>
        <v>9158875771939452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9158875771939452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38161982383081.047</v>
      </c>
      <c r="L6072" s="444">
        <f t="shared" ca="1" si="217"/>
        <v>9197037754322534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9197037754322534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38320990643010.555</v>
      </c>
      <c r="L6073" s="444">
        <f t="shared" ca="1" si="217"/>
        <v>9235358744965544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9235358744965544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38480661437356.43</v>
      </c>
      <c r="L6074" s="444">
        <f t="shared" ca="1" si="217"/>
        <v>9273839406402900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9273839406402900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38640997526678.75</v>
      </c>
      <c r="L6075" s="444">
        <f t="shared" ca="1" si="217"/>
        <v>9312480403929578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9312480403929578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38802001683039.906</v>
      </c>
      <c r="L6076" s="444">
        <f t="shared" ca="1" si="217"/>
        <v>9351282405612618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9351282405612618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38963676690052.578</v>
      </c>
      <c r="L6077" s="444">
        <f t="shared" ca="1" si="217"/>
        <v>9390246082302670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9390246082302670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39126025342927.789</v>
      </c>
      <c r="L6078" s="444">
        <f t="shared" ca="1" si="217"/>
        <v>9429372107645598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9429372107645598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39289050448523.328</v>
      </c>
      <c r="L6079" s="444">
        <f t="shared" ca="1" si="217"/>
        <v>9468661158094122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9468661158094122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39452754825392.172</v>
      </c>
      <c r="L6080" s="444">
        <f t="shared" ca="1" si="217"/>
        <v>9508113912919514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9508113912919514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39617141303831.305</v>
      </c>
      <c r="L6081" s="444">
        <f t="shared" ca="1" si="217"/>
        <v>9547731054223346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9547731054223346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39782212725930.609</v>
      </c>
      <c r="L6082" s="444">
        <f t="shared" ca="1" si="217"/>
        <v>9587513266949276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9587513266949276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39947971945621.984</v>
      </c>
      <c r="L6083" s="444">
        <f t="shared" ca="1" si="217"/>
        <v>9627461238894898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9627461238894898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40114421828728.742</v>
      </c>
      <c r="L6084" s="444">
        <f t="shared" ca="1" si="217"/>
        <v>9667575660723626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9667575660723626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40281565253015.109</v>
      </c>
      <c r="L6085" s="444">
        <f t="shared" ca="1" si="217"/>
        <v>9707857225976642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9707857225976642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40449405108236.008</v>
      </c>
      <c r="L6086" s="444">
        <f t="shared" ca="1" si="217"/>
        <v>9748306631084878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9748306631084878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40617944296186.992</v>
      </c>
      <c r="L6087" s="444">
        <f t="shared" ca="1" si="217"/>
        <v>9788924575381064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9788924575381064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40787185730754.43</v>
      </c>
      <c r="L6088" s="444">
        <f t="shared" ca="1" si="217"/>
        <v>9829711761111818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9829711761111818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40957132337965.906</v>
      </c>
      <c r="L6089" s="444">
        <f t="shared" ca="1" si="217"/>
        <v>9870668893449784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9870668893449784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41127787056040.766</v>
      </c>
      <c r="L6090" s="444">
        <f t="shared" ca="1" si="217"/>
        <v>9911796680505824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9911796680505824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41299152835440.93</v>
      </c>
      <c r="L6091" s="444">
        <f t="shared" ca="1" si="217"/>
        <v>9953095833341264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9953095833341264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41471232638921.93</v>
      </c>
      <c r="L6092" s="444">
        <f t="shared" ca="1" si="217"/>
        <v>9994567065980186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9994567065980186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41644029441584.109</v>
      </c>
      <c r="L6093" s="444">
        <f t="shared" ca="1" si="217"/>
        <v>1.003621109542177E+16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1.003621109542177E+16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41817546230924.039</v>
      </c>
      <c r="L6094" s="444">
        <f t="shared" ca="1" si="217"/>
        <v>1.0078028641652694E+16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1.0078028641652694E+16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41991786006886.227</v>
      </c>
      <c r="L6095" s="444">
        <f t="shared" ca="1" si="217"/>
        <v>1.012002042765958E+16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1.012002042765958E+16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42166751781914.914</v>
      </c>
      <c r="L6096" s="444">
        <f t="shared" ca="1" si="217"/>
        <v>1.0162187179441494E+16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1.0162187179441494E+16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42342446581006.227</v>
      </c>
      <c r="L6097" s="444">
        <f t="shared" ca="1" si="217"/>
        <v>1.02045296260225E+16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1.02045296260225E+16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42518873441760.414</v>
      </c>
      <c r="L6098" s="444">
        <f t="shared" ca="1" si="217"/>
        <v>1.024704849946426E+16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1.024704849946426E+16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42696035414434.414</v>
      </c>
      <c r="L6099" s="444">
        <f t="shared" ca="1" si="217"/>
        <v>1.0289744534878694E+16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1.0289744534878694E+16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42873935561994.555</v>
      </c>
      <c r="L6100" s="444">
        <f t="shared" ca="1" si="217"/>
        <v>1.0332618470440688E+16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1.0332618470440688E+16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43052576960169.531</v>
      </c>
      <c r="L6101" s="444">
        <f t="shared" ca="1" si="217"/>
        <v>1.0375671047400858E+16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1.0375671047400858E+16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43231962697503.578</v>
      </c>
      <c r="L6102" s="444">
        <f t="shared" ca="1" si="217"/>
        <v>1.0418903010098362E+16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1.0418903010098362E+16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43412095875409.844</v>
      </c>
      <c r="L6103" s="444">
        <f t="shared" ca="1" si="217"/>
        <v>1.0462315105973772E+16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1.0462315105973772E+16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43592979608224.047</v>
      </c>
      <c r="L6104" s="444">
        <f t="shared" ca="1" si="217"/>
        <v>1.0505908085581996E+16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1.0505908085581996E+16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43774617023258.313</v>
      </c>
      <c r="L6105" s="444">
        <f t="shared" ca="1" si="217"/>
        <v>1.0549682702605254E+16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1.0549682702605254E+16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43957011260855.227</v>
      </c>
      <c r="L6106" s="444">
        <f t="shared" ca="1" si="217"/>
        <v>1.059363971386611E+16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1.059363971386611E+16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44140165474442.125</v>
      </c>
      <c r="L6107" s="444">
        <f t="shared" ca="1" si="217"/>
        <v>1.0637779879340552E+16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1.0637779879340552E+16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44324082830585.633</v>
      </c>
      <c r="L6108" s="444">
        <f t="shared" ca="1" si="217"/>
        <v>1.0682103962171138E+16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1.0682103962171138E+16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44508766509046.406</v>
      </c>
      <c r="L6109" s="444">
        <f t="shared" ca="1" si="217"/>
        <v>1.0726612728680184E+16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1.0726612728680184E+16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44694219702834.102</v>
      </c>
      <c r="L6110" s="444">
        <f t="shared" ca="1" si="217"/>
        <v>1.0771306948383018E+16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1.0771306948383018E+16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44880445618262.578</v>
      </c>
      <c r="L6111" s="444">
        <f t="shared" ca="1" si="217"/>
        <v>1.081618739400128E+16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1.081618739400128E+16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45067447475005.336</v>
      </c>
      <c r="L6112" s="444">
        <f t="shared" ca="1" si="217"/>
        <v>1.0861254841476286E+16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1.0861254841476286E+16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45255228506151.188</v>
      </c>
      <c r="L6113" s="444">
        <f t="shared" ca="1" si="217"/>
        <v>1.0906510069982438E+16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1.0906510069982438E+16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45443791958260.156</v>
      </c>
      <c r="L6114" s="444">
        <f t="shared" ca="1" si="217"/>
        <v>1.0951953861940698E+16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1.0951953861940698E+16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45633141091419.578</v>
      </c>
      <c r="L6115" s="444">
        <f t="shared" ca="1" si="217"/>
        <v>1.0997587003032118E+16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1.0997587003032118E+16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45823279179300.492</v>
      </c>
      <c r="L6116" s="444">
        <f t="shared" ca="1" si="217"/>
        <v>1.1043410282211418E+16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1.1043410282211418E+16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46014209509214.242</v>
      </c>
      <c r="L6117" s="444">
        <f t="shared" ca="1" si="217"/>
        <v>1.1089424491720632E+16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1.1089424491720632E+16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46205935382169.297</v>
      </c>
      <c r="L6118" s="444">
        <f t="shared" ca="1" si="217"/>
        <v>1.1135630427102802E+16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1.1135630427102802E+16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46398460112928.344</v>
      </c>
      <c r="L6119" s="444">
        <f t="shared" ca="1" si="217"/>
        <v>1.118202888721573E+16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1.118202888721573E+16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46591787030065.539</v>
      </c>
      <c r="L6120" s="444">
        <f t="shared" ca="1" si="217"/>
        <v>1.1228620674245796E+16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1.1228620674245796E+16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46785919476024.148</v>
      </c>
      <c r="L6121" s="444">
        <f t="shared" ca="1" si="217"/>
        <v>1.127540659372182E+16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1.127540659372182E+16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46980860807174.25</v>
      </c>
      <c r="L6122" s="444">
        <f t="shared" ca="1" si="217"/>
        <v>1.1322387454528994E+16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1.1322387454528994E+16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47176614393870.805</v>
      </c>
      <c r="L6123" s="444">
        <f t="shared" ca="1" si="217"/>
        <v>1.1369564068922864E+16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1.1369564068922864E+16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47373183620511.93</v>
      </c>
      <c r="L6124" s="444">
        <f t="shared" ca="1" si="217"/>
        <v>1.1416937252543376E+16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1.1416937252543376E+16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47570571885597.398</v>
      </c>
      <c r="L6125" s="444">
        <f t="shared" ca="1" si="217"/>
        <v>1.1464507824428974E+16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1.1464507824428974E+16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47768782601787.391</v>
      </c>
      <c r="L6126" s="444">
        <f t="shared" ca="1" si="217"/>
        <v>1.1512276607030762E+16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1.1512276607030762E+16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47967819195961.508</v>
      </c>
      <c r="L6127" s="444">
        <f t="shared" ca="1" si="217"/>
        <v>1.1560244426226724E+16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1.1560244426226724E+16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48167685109278.016</v>
      </c>
      <c r="L6128" s="444">
        <f t="shared" ref="L6128:L6250" ca="1" si="222">I6128-J6128+K6128</f>
        <v>1.1608412111336002E+16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1.1608412111336002E+16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48368383797233.344</v>
      </c>
      <c r="L6129" s="444">
        <f t="shared" ca="1" si="222"/>
        <v>1.1656780495133236E+16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1.1656780495133236E+16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48569918729721.813</v>
      </c>
      <c r="L6130" s="444">
        <f t="shared" ca="1" si="222"/>
        <v>1.1705350413862958E+16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1.1705350413862958E+16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48772293391095.656</v>
      </c>
      <c r="L6131" s="444">
        <f t="shared" ca="1" si="222"/>
        <v>1.1754122707254054E+16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1.1754122707254054E+16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48975511280225.227</v>
      </c>
      <c r="L6132" s="444">
        <f t="shared" ca="1" si="222"/>
        <v>1.180309821853428E+16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1.180309821853428E+16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49179575910559.5</v>
      </c>
      <c r="L6133" s="444">
        <f t="shared" ca="1" si="222"/>
        <v>1.185227779444484E+16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1.185227779444484E+16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49384490810186.836</v>
      </c>
      <c r="L6134" s="444">
        <f t="shared" ca="1" si="222"/>
        <v>1.1901662285255026E+16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1.1901662285255026E+16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49590259521895.938</v>
      </c>
      <c r="L6135" s="444">
        <f t="shared" ca="1" si="222"/>
        <v>1.1951252544776922E+16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1.1951252544776922E+16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49796885603237.172</v>
      </c>
      <c r="L6136" s="444">
        <f t="shared" ca="1" si="222"/>
        <v>1.200104943038016E+16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1.200104943038016E+16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50004372626584</v>
      </c>
      <c r="L6137" s="444">
        <f t="shared" ca="1" si="222"/>
        <v>1.2051053803006744E+16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1.2051053803006744E+16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50212724179194.766</v>
      </c>
      <c r="L6138" s="444">
        <f t="shared" ca="1" si="222"/>
        <v>1.2101266527185938E+16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1.2101266527185938E+16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50421943863274.742</v>
      </c>
      <c r="L6139" s="444">
        <f t="shared" ca="1" si="222"/>
        <v>1.2151688471049212E+16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1.2151688471049212E+16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50632035296038.383</v>
      </c>
      <c r="L6140" s="444">
        <f t="shared" ca="1" si="222"/>
        <v>1.220232050634525E+16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1.220232050634525E+16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50843002109771.875</v>
      </c>
      <c r="L6141" s="444">
        <f t="shared" ca="1" si="222"/>
        <v>1.2253163508455022E+16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1.2253163508455022E+16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51054847951895.922</v>
      </c>
      <c r="L6142" s="444">
        <f t="shared" ca="1" si="222"/>
        <v>1.2304218356406918E+16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1.2304218356406918E+16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51267576485028.828</v>
      </c>
      <c r="L6143" s="444">
        <f t="shared" ca="1" si="222"/>
        <v>1.2355485932891946E+16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1.2355485932891946E+16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51481191387049.773</v>
      </c>
      <c r="L6144" s="444">
        <f t="shared" ca="1" si="222"/>
        <v>1.2406967124278996E+16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1.2406967124278996E+16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51695696351162.484</v>
      </c>
      <c r="L6145" s="444">
        <f t="shared" ca="1" si="222"/>
        <v>1.2458662820630158E+16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1.2458662820630158E+16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51911095085958.992</v>
      </c>
      <c r="L6146" s="444">
        <f t="shared" ca="1" si="222"/>
        <v>1.2510573915716116E+16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1.2510573915716116E+16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52127391315483.813</v>
      </c>
      <c r="L6147" s="444">
        <f t="shared" ca="1" si="222"/>
        <v>1.25627013070316E+16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1.25627013070316E+16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52344588779298.336</v>
      </c>
      <c r="L6148" s="444">
        <f t="shared" ca="1" si="222"/>
        <v>1.2615045895810898E+16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1.2615045895810898E+16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52562691232545.406</v>
      </c>
      <c r="L6149" s="444">
        <f t="shared" ca="1" si="222"/>
        <v>1.2667608587043444E+16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1.2667608587043444E+16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52781702446014.352</v>
      </c>
      <c r="L6150" s="444">
        <f t="shared" ca="1" si="222"/>
        <v>1.2720390289489458E+16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1.2720390289489458E+16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53001626206206.078</v>
      </c>
      <c r="L6151" s="444">
        <f t="shared" ca="1" si="222"/>
        <v>1.2773391915695664E+16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1.2773391915695664E+16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53222466315398.602</v>
      </c>
      <c r="L6152" s="444">
        <f t="shared" ca="1" si="222"/>
        <v>1.2826614382011062E+16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1.2826614382011062E+16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53444226591712.758</v>
      </c>
      <c r="L6153" s="444">
        <f t="shared" ca="1" si="222"/>
        <v>1.2880058608602774E+16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1.2880058608602774E+16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53666910869178.227</v>
      </c>
      <c r="L6154" s="444">
        <f t="shared" ca="1" si="222"/>
        <v>1.2933725519471952E+16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1.2933725519471952E+16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53890522997799.797</v>
      </c>
      <c r="L6155" s="444">
        <f t="shared" ca="1" si="222"/>
        <v>1.2987616042469752E+16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1.2987616042469752E+16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54115066843623.969</v>
      </c>
      <c r="L6156" s="444">
        <f t="shared" ca="1" si="222"/>
        <v>1.3041731109313376E+16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1.3041731109313376E+16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54340546288805.734</v>
      </c>
      <c r="L6157" s="444">
        <f t="shared" ca="1" si="222"/>
        <v>1.3096071655602182E+16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1.3096071655602182E+16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54566965231675.758</v>
      </c>
      <c r="L6158" s="444">
        <f t="shared" ca="1" si="222"/>
        <v>1.3150638620833858E+16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1.3150638620833858E+16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54794327586807.742</v>
      </c>
      <c r="L6159" s="444">
        <f t="shared" ca="1" si="222"/>
        <v>1.3205432948420666E+16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1.3205432948420666E+16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55022637285086.109</v>
      </c>
      <c r="L6160" s="444">
        <f t="shared" ca="1" si="222"/>
        <v>1.3260455585705752E+16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1.3260455585705752E+16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55251898273773.969</v>
      </c>
      <c r="L6161" s="444">
        <f t="shared" ca="1" si="222"/>
        <v>1.3315707483979526E+16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1.3315707483979526E+16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55482114516581.359</v>
      </c>
      <c r="L6162" s="444">
        <f t="shared" ca="1" si="222"/>
        <v>1.3371189598496108E+16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1.3371189598496108E+16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55713289993733.781</v>
      </c>
      <c r="L6163" s="444">
        <f t="shared" ca="1" si="222"/>
        <v>1.3426902888489842E+16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1.3426902888489842E+16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55945428702041.008</v>
      </c>
      <c r="L6164" s="444">
        <f t="shared" ca="1" si="222"/>
        <v>1.3482848317191884E+16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1.3482848317191884E+16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56178534654966.18</v>
      </c>
      <c r="L6165" s="444">
        <f t="shared" ca="1" si="222"/>
        <v>1.353902685184685E+16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1.353902685184685E+16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56412611882695.211</v>
      </c>
      <c r="L6166" s="444">
        <f t="shared" ca="1" si="222"/>
        <v>1.3595439463729546E+16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1.3595439463729546E+16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56647664432206.438</v>
      </c>
      <c r="L6167" s="444">
        <f t="shared" ca="1" si="222"/>
        <v>1.3652087128161752E+16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1.3652087128161752E+16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56883696367340.633</v>
      </c>
      <c r="L6168" s="444">
        <f t="shared" ca="1" si="222"/>
        <v>1.3708970824529092E+16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1.3708970824529092E+16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57120711768871.219</v>
      </c>
      <c r="L6169" s="444">
        <f t="shared" ca="1" si="222"/>
        <v>1.3766091536297964E+16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1.3766091536297964E+16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57358714734574.852</v>
      </c>
      <c r="L6170" s="444">
        <f t="shared" ca="1" si="222"/>
        <v>1.3823450251032538E+16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1.3823450251032538E+16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57597709379302.242</v>
      </c>
      <c r="L6171" s="444">
        <f t="shared" ca="1" si="222"/>
        <v>1.388104796041184E+16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1.388104796041184E+16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57837699835049.336</v>
      </c>
      <c r="L6172" s="444">
        <f t="shared" ca="1" si="222"/>
        <v>1.393888566024689E+16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1.393888566024689E+16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58078690251028.711</v>
      </c>
      <c r="L6173" s="444">
        <f t="shared" ca="1" si="222"/>
        <v>1.3996964350497918E+16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1.3996964350497918E+16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58320684793741.32</v>
      </c>
      <c r="L6174" s="444">
        <f t="shared" ca="1" si="222"/>
        <v>1.405528503529166E+16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1.405528503529166E+16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58563687647048.586</v>
      </c>
      <c r="L6175" s="444">
        <f t="shared" ca="1" si="222"/>
        <v>1.4113848722938708E+16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1.4113848722938708E+16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58807703012244.617</v>
      </c>
      <c r="L6176" s="444">
        <f t="shared" ca="1" si="222"/>
        <v>1.4172656425950952E+16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1.4172656425950952E+16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59052735108128.977</v>
      </c>
      <c r="L6177" s="444">
        <f t="shared" ca="1" si="222"/>
        <v>1.423170916105908E+16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1.423170916105908E+16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59298788171079.508</v>
      </c>
      <c r="L6178" s="444">
        <f t="shared" ca="1" si="222"/>
        <v>1.429100794923016E+16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1.429100794923016E+16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59545866455125.672</v>
      </c>
      <c r="L6179" s="444">
        <f t="shared" ca="1" si="222"/>
        <v>1.4350553815685286E+16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1.4350553815685286E+16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59793974232022.016</v>
      </c>
      <c r="L6180" s="444">
        <f t="shared" ca="1" si="222"/>
        <v>1.4410347789917308E+16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1.4410347789917308E+16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60043115791322.117</v>
      </c>
      <c r="L6181" s="444">
        <f t="shared" ca="1" si="222"/>
        <v>1.447039090570863E+16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1.447039090570863E+16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60293295440452.633</v>
      </c>
      <c r="L6182" s="444">
        <f t="shared" ca="1" si="222"/>
        <v>1.4530684201149082E+16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1.4530684201149082E+16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60544517504787.844</v>
      </c>
      <c r="L6183" s="444">
        <f t="shared" ca="1" si="222"/>
        <v>1.459122871865387E+16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1.459122871865387E+16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60796786327724.461</v>
      </c>
      <c r="L6184" s="444">
        <f t="shared" ca="1" si="222"/>
        <v>1.4652025504981594E+16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1.4652025504981594E+16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61050106270756.641</v>
      </c>
      <c r="L6185" s="444">
        <f t="shared" ca="1" si="222"/>
        <v>1.471307561125235E+16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1.471307561125235E+16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61304481713551.445</v>
      </c>
      <c r="L6186" s="444">
        <f t="shared" ca="1" si="222"/>
        <v>1.4774380092965902E+16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1.4774380092965902E+16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61559917054024.602</v>
      </c>
      <c r="L6187" s="444">
        <f t="shared" ca="1" si="222"/>
        <v>1.4835940010019926E+16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1.4835940010019926E+16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61816416708416.359</v>
      </c>
      <c r="L6188" s="444">
        <f t="shared" ca="1" si="222"/>
        <v>1.4897756426728342E+16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1.4897756426728342E+16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62073985111368.094</v>
      </c>
      <c r="L6189" s="444">
        <f t="shared" ca="1" si="222"/>
        <v>1.495983041183971E+16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1.495983041183971E+16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62332626715998.797</v>
      </c>
      <c r="L6190" s="444">
        <f t="shared" ca="1" si="222"/>
        <v>1.5022163038555708E+16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1.5022163038555708E+16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62592345993982.117</v>
      </c>
      <c r="L6191" s="444">
        <f t="shared" ca="1" si="222"/>
        <v>1.508475538454969E+16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1.508475538454969E+16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62853147435623.695</v>
      </c>
      <c r="L6192" s="444">
        <f t="shared" ca="1" si="222"/>
        <v>1.5147608531985314E+16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1.5147608531985314E+16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63115035549938.805</v>
      </c>
      <c r="L6193" s="444">
        <f t="shared" ca="1" si="222"/>
        <v>1.5210723567535252E+16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1.5210723567535252E+16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63378014864730.219</v>
      </c>
      <c r="L6194" s="444">
        <f t="shared" ca="1" si="222"/>
        <v>1.5274101582399982E+16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1.5274101582399982E+16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63642089926666.594</v>
      </c>
      <c r="L6195" s="444">
        <f t="shared" ca="1" si="222"/>
        <v>1.5337743672326648E+16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1.5337743672326648E+16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63907265301361.031</v>
      </c>
      <c r="L6196" s="444">
        <f t="shared" ca="1" si="222"/>
        <v>1.540165093762801E+16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1.540165093762801E+16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64173545573450.039</v>
      </c>
      <c r="L6197" s="444">
        <f t="shared" ca="1" si="222"/>
        <v>1.546582448320146E+16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1.546582448320146E+16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64440935346672.758</v>
      </c>
      <c r="L6198" s="444">
        <f t="shared" ca="1" si="222"/>
        <v>1.5530265418548132E+16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1.5530265418548132E+16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64709439243950.547</v>
      </c>
      <c r="L6199" s="444">
        <f t="shared" ca="1" si="222"/>
        <v>1.5594974857792082E+16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1.5594974857792082E+16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64979061907467.008</v>
      </c>
      <c r="L6200" s="444">
        <f t="shared" ca="1" si="222"/>
        <v>1.565995391969955E+16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1.565995391969955E+16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65249807998748.125</v>
      </c>
      <c r="L6201" s="444">
        <f t="shared" ca="1" si="222"/>
        <v>1.5725203727698298E+16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1.5725203727698298E+16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65521682198742.906</v>
      </c>
      <c r="L6202" s="444">
        <f t="shared" ca="1" si="222"/>
        <v>1.579072540989704E+16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1.579072540989704E+16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65794689207904.32</v>
      </c>
      <c r="L6203" s="444">
        <f t="shared" ca="1" si="222"/>
        <v>1.5856520099104944E+16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1.5856520099104944E+16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66068833746270.609</v>
      </c>
      <c r="L6204" s="444">
        <f t="shared" ca="1" si="222"/>
        <v>1.5922588932851214E+16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1.5922588932851214E+16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66344120553546.727</v>
      </c>
      <c r="L6205" s="444">
        <f t="shared" ca="1" si="222"/>
        <v>1.598893305340476E+16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1.598893305340476E+16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66620554389186.492</v>
      </c>
      <c r="L6206" s="444">
        <f t="shared" ca="1" si="222"/>
        <v>1.6055553607793946E+16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1.6055553607793946E+16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66898140032474.773</v>
      </c>
      <c r="L6207" s="444">
        <f t="shared" ca="1" si="222"/>
        <v>1.612245174782642E+16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1.612245174782642E+16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67176882282610.094</v>
      </c>
      <c r="L6208" s="444">
        <f t="shared" ca="1" si="222"/>
        <v>1.618962863010903E+16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1.618962863010903E+16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67456785958787.625</v>
      </c>
      <c r="L6209" s="444">
        <f t="shared" ca="1" si="222"/>
        <v>1.6257085416067818E+16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1.6257085416067818E+16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67737855900282.57</v>
      </c>
      <c r="L6210" s="444">
        <f t="shared" ca="1" si="222"/>
        <v>1.63248232719681E+16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1.63248232719681E+16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68020096966533.758</v>
      </c>
      <c r="L6211" s="444">
        <f t="shared" ca="1" si="222"/>
        <v>1.6392843368934634E+16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1.6392843368934634E+16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68303514037227.641</v>
      </c>
      <c r="L6212" s="444">
        <f t="shared" ca="1" si="222"/>
        <v>1.6461146882971862E+16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1.6461146882971862E+16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68588112012382.75</v>
      </c>
      <c r="L6213" s="444">
        <f t="shared" ca="1" si="222"/>
        <v>1.6529734994984244E+16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1.6529734994984244E+16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68873895812434.344</v>
      </c>
      <c r="L6214" s="444">
        <f t="shared" ca="1" si="222"/>
        <v>1.6598608890796678E+16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1.6598608890796678E+16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69160870378319.484</v>
      </c>
      <c r="L6215" s="444">
        <f t="shared" ca="1" si="222"/>
        <v>1.6667769761174998E+16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1.6667769761174998E+16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69449040671562.492</v>
      </c>
      <c r="L6216" s="444">
        <f t="shared" ca="1" si="222"/>
        <v>1.673721880184656E+16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1.673721880184656E+16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69738411674360.664</v>
      </c>
      <c r="L6217" s="444">
        <f t="shared" ca="1" si="222"/>
        <v>1.680695721352092E+16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1.680695721352092E+16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70028988389670.5</v>
      </c>
      <c r="L6218" s="444">
        <f t="shared" ca="1" si="222"/>
        <v>1.687698620191059E+16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1.687698620191059E+16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70320775841294.117</v>
      </c>
      <c r="L6219" s="444">
        <f t="shared" ca="1" si="222"/>
        <v>1.6947306977751884E+16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1.6947306977751884E+16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70613779073966.188</v>
      </c>
      <c r="L6220" s="444">
        <f t="shared" ca="1" si="222"/>
        <v>1.701792075682585E+16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1.701792075682585E+16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70908003153441.031</v>
      </c>
      <c r="L6221" s="444">
        <f t="shared" ca="1" si="222"/>
        <v>1.7088828759979292E+16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1.7088828759979292E+16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71203453166580.375</v>
      </c>
      <c r="L6222" s="444">
        <f t="shared" ca="1" si="222"/>
        <v>1.7160032213145872E+16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1.7160032213145872E+16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71500134221441.125</v>
      </c>
      <c r="L6223" s="444">
        <f t="shared" ca="1" si="222"/>
        <v>1.7231532347367314E+16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1.7231532347367314E+16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71798051447363.813</v>
      </c>
      <c r="L6224" s="444">
        <f t="shared" ca="1" si="222"/>
        <v>1.7303330398814678E+16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1.7303330398814678E+16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72097209995061.172</v>
      </c>
      <c r="L6225" s="444">
        <f t="shared" ca="1" si="222"/>
        <v>1.737542760880974E+16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1.737542760880974E+16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72397615036707.25</v>
      </c>
      <c r="L6226" s="444">
        <f t="shared" ca="1" si="222"/>
        <v>1.7447825223846448E+16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1.7447825223846448E+16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72699271766026.859</v>
      </c>
      <c r="L6227" s="444">
        <f t="shared" ca="1" si="222"/>
        <v>1.7520524495612474E+16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1.7520524495612474E+16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73002185398385.313</v>
      </c>
      <c r="L6228" s="444">
        <f t="shared" ca="1" si="222"/>
        <v>1.759352668101086E+16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1.759352668101086E+16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73306361170878.578</v>
      </c>
      <c r="L6229" s="444">
        <f t="shared" ca="1" si="222"/>
        <v>1.7666833042181738E+16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1.7666833042181738E+16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73611804342423.906</v>
      </c>
      <c r="L6230" s="444">
        <f t="shared" ca="1" si="222"/>
        <v>1.7740444846524162E+16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1.7740444846524162E+16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73918520193850.672</v>
      </c>
      <c r="L6231" s="444">
        <f t="shared" ca="1" si="222"/>
        <v>1.7814363366718012E+16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1.7814363366718012E+16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74226514027991.719</v>
      </c>
      <c r="L6232" s="444">
        <f t="shared" ca="1" si="222"/>
        <v>1.7888589880746004E+16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1.7888589880746004E+16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74535791169775</v>
      </c>
      <c r="L6233" s="444">
        <f t="shared" ca="1" si="222"/>
        <v>1.796312567191578E+16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1.796312567191578E+16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74846356966315.75</v>
      </c>
      <c r="L6234" s="444">
        <f t="shared" ca="1" si="222"/>
        <v>1.8037972028882096E+16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1.8037972028882096E+16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75158216787008.734</v>
      </c>
      <c r="L6235" s="444">
        <f t="shared" ca="1" si="222"/>
        <v>1.8113130245669104E+16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1.8113130245669104E+16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75471376023621.266</v>
      </c>
      <c r="L6236" s="444">
        <f t="shared" ca="1" si="222"/>
        <v>1.8188601621692724E+16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1.8188601621692724E+16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75785840090386.344</v>
      </c>
      <c r="L6237" s="444">
        <f t="shared" ca="1" si="222"/>
        <v>1.8264387461783112E+16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1.8264387461783112E+16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76101614424096.297</v>
      </c>
      <c r="L6238" s="444">
        <f t="shared" ca="1" si="222"/>
        <v>1.8340489076207208E+16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1.8340489076207208E+16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76418704484196.703</v>
      </c>
      <c r="L6239" s="444">
        <f t="shared" ca="1" si="222"/>
        <v>1.8416907780691404E+16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1.8416907780691404E+16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76737115752880.844</v>
      </c>
      <c r="L6240" s="444">
        <f t="shared" ca="1" si="222"/>
        <v>1.8493644896444284E+16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1.8493644896444284E+16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77056853735184.516</v>
      </c>
      <c r="L6241" s="444">
        <f t="shared" ca="1" si="222"/>
        <v>1.8570701750179468E+16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1.8570701750179468E+16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77377923959081.109</v>
      </c>
      <c r="L6242" s="444">
        <f t="shared" ca="1" si="222"/>
        <v>1.8648079674138548E+16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1.8648079674138548E+16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77700331975577.281</v>
      </c>
      <c r="L6243" s="444">
        <f t="shared" ca="1" si="222"/>
        <v>1.8725780006114124E+16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1.8725780006114124E+16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78024083358808.844</v>
      </c>
      <c r="L6244" s="444">
        <f t="shared" ca="1" si="222"/>
        <v>1.8803804089472932E+16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1.8803804089472932E+16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78349183706137.219</v>
      </c>
      <c r="L6245" s="444">
        <f t="shared" ca="1" si="222"/>
        <v>1.8882153273179068E+16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1.8882153273179068E+16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78675638638246.109</v>
      </c>
      <c r="L6246" s="444">
        <f t="shared" ca="1" si="222"/>
        <v>1.8960828911817316E+16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1.8960828911817316E+16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79003453799238.813</v>
      </c>
      <c r="L6247" s="444">
        <f t="shared" ca="1" si="222"/>
        <v>1.9039832365616556E+16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1.9039832365616556E+16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79332634856735.656</v>
      </c>
      <c r="L6248" s="444">
        <f t="shared" ca="1" si="222"/>
        <v>1.9119165000473292E+16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1.9119165000473292E+16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79663187501972.047</v>
      </c>
      <c r="L6249" s="444">
        <f t="shared" ca="1" si="222"/>
        <v>1.9198828187975264E+16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1.9198828187975264E+16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79995117449896.938</v>
      </c>
      <c r="L6250" s="444">
        <f t="shared" ca="1" si="222"/>
        <v>1.927882330542516E+16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3501971.2870265706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59.666666666666664</v>
      </c>
      <c r="C4" s="463">
        <f ca="1">(SUMIFS(H:H,I:I,"&gt;0",L:L,"&lt;0"))</f>
        <v>716</v>
      </c>
      <c r="D4" s="456">
        <f t="array" aca="1" ref="D4" ca="1">INDEX(N:N,MATCH(C4,H:H,0),0)</f>
        <v>73051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3501971.2870265706</v>
      </c>
      <c r="C8" s="447">
        <f t="shared" ref="C8:C71" si="0">SUMIF(G:G,A8,J:J)</f>
        <v>0</v>
      </c>
      <c r="D8" s="447">
        <f ca="1">SUMIF(G:G,1,K:K)</f>
        <v>179167.49737161517</v>
      </c>
      <c r="E8" s="447">
        <f t="shared" ref="E8:E71" ca="1" si="1">B8-C8+D8</f>
        <v>3681138.784398186</v>
      </c>
      <c r="F8" s="431"/>
      <c r="G8" s="459">
        <v>1</v>
      </c>
      <c r="H8" s="459">
        <v>1</v>
      </c>
      <c r="I8" s="444">
        <f ca="1">B1</f>
        <v>3501971.2870265706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14591.547029277379</v>
      </c>
      <c r="L8" s="444">
        <f t="shared" ref="L8:L262" ca="1" si="3">I8-J8+K8</f>
        <v>3516562.834055848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3681138.784398186</v>
      </c>
      <c r="C9" s="447">
        <f t="shared" si="0"/>
        <v>0</v>
      </c>
      <c r="D9" s="447">
        <f ca="1">SUMIF(G:G,2,K:K)</f>
        <v>188334.04657586748</v>
      </c>
      <c r="E9" s="447">
        <f t="shared" ca="1" si="1"/>
        <v>3869472.8309740536</v>
      </c>
      <c r="F9" s="431"/>
      <c r="G9" s="459">
        <v>1</v>
      </c>
      <c r="H9" s="459">
        <v>2</v>
      </c>
      <c r="I9" s="444">
        <f t="shared" ref="I9:I263" ca="1" si="5">L8</f>
        <v>3516562.834055848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14652.345141899365</v>
      </c>
      <c r="L9" s="444">
        <f t="shared" ca="1" si="3"/>
        <v>3531215.1791977473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3869472.8309740536</v>
      </c>
      <c r="C10" s="447">
        <f t="shared" si="0"/>
        <v>0</v>
      </c>
      <c r="D10" s="447">
        <f ca="1">SUMIF(G:G,3,K:K)</f>
        <v>197969.57383443555</v>
      </c>
      <c r="E10" s="447">
        <f t="shared" ca="1" si="1"/>
        <v>4067442.4048084891</v>
      </c>
      <c r="F10" s="431"/>
      <c r="G10" s="459">
        <v>1</v>
      </c>
      <c r="H10" s="459">
        <v>3</v>
      </c>
      <c r="I10" s="444">
        <f t="shared" ca="1" si="5"/>
        <v>3531215.1791977473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14713.396579990613</v>
      </c>
      <c r="L10" s="444">
        <f t="shared" ca="1" si="3"/>
        <v>3545928.5757777379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4067442.4048084891</v>
      </c>
      <c r="C11" s="447">
        <f t="shared" si="0"/>
        <v>0</v>
      </c>
      <c r="D11" s="447">
        <f ca="1">SUMIF(G:G,4,K:K)</f>
        <v>208098.0729546432</v>
      </c>
      <c r="E11" s="447">
        <f t="shared" ca="1" si="1"/>
        <v>4275540.4777631322</v>
      </c>
      <c r="F11" s="431"/>
      <c r="G11" s="459">
        <v>1</v>
      </c>
      <c r="H11" s="459">
        <v>4</v>
      </c>
      <c r="I11" s="444">
        <f t="shared" ca="1" si="5"/>
        <v>3545928.5757777379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14774.702399073907</v>
      </c>
      <c r="L11" s="444">
        <f t="shared" ca="1" si="3"/>
        <v>3560703.278176812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4275540.4777631322</v>
      </c>
      <c r="C12" s="447">
        <f t="shared" si="0"/>
        <v>0</v>
      </c>
      <c r="D12" s="447">
        <f ca="1">SUMIF(G:G,5,K:K)</f>
        <v>218744.76531253406</v>
      </c>
      <c r="E12" s="447">
        <f t="shared" ca="1" si="1"/>
        <v>4494285.243075666</v>
      </c>
      <c r="F12" s="431"/>
      <c r="G12" s="459">
        <v>1</v>
      </c>
      <c r="H12" s="459">
        <v>5</v>
      </c>
      <c r="I12" s="444">
        <f t="shared" ca="1" si="5"/>
        <v>3560703.278176812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14836.263659070049</v>
      </c>
      <c r="L12" s="444">
        <f t="shared" ca="1" si="3"/>
        <v>3575539.5418358822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4494285.243075666</v>
      </c>
      <c r="C13" s="447">
        <f t="shared" si="0"/>
        <v>110555.47832289393</v>
      </c>
      <c r="D13" s="447">
        <f ca="1">SUMIF(G:G,6,K:K)</f>
        <v>228546.51768272015</v>
      </c>
      <c r="E13" s="447">
        <f t="shared" ca="1" si="1"/>
        <v>4612276.2824354917</v>
      </c>
      <c r="F13" s="431"/>
      <c r="G13" s="459">
        <v>1</v>
      </c>
      <c r="H13" s="459">
        <v>6</v>
      </c>
      <c r="I13" s="444">
        <f t="shared" ca="1" si="5"/>
        <v>3575539.5418358822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14898.081424316175</v>
      </c>
      <c r="L13" s="444">
        <f t="shared" ca="1" si="3"/>
        <v>3590437.6232601986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4612276.2824354917</v>
      </c>
      <c r="C14" s="447">
        <f t="shared" si="0"/>
        <v>265333.14797494543</v>
      </c>
      <c r="D14" s="447">
        <f ca="1">SUMIF(G:G,7,K:K)</f>
        <v>228675.76209414657</v>
      </c>
      <c r="E14" s="447">
        <f t="shared" ca="1" si="1"/>
        <v>4575618.8965546926</v>
      </c>
      <c r="F14" s="431"/>
      <c r="G14" s="459">
        <v>1</v>
      </c>
      <c r="H14" s="459">
        <v>7</v>
      </c>
      <c r="I14" s="444">
        <f t="shared" ca="1" si="5"/>
        <v>3590437.6232601986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14960.15676358416</v>
      </c>
      <c r="L14" s="444">
        <f t="shared" ca="1" si="3"/>
        <v>3605397.780023783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4575618.8965546926</v>
      </c>
      <c r="C15" s="447">
        <f t="shared" si="0"/>
        <v>265333.14797494543</v>
      </c>
      <c r="D15" s="447">
        <f ca="1">SUMIF(G:G,8,K:K)</f>
        <v>226800.30066110197</v>
      </c>
      <c r="E15" s="447">
        <f t="shared" ca="1" si="1"/>
        <v>4537086.049240849</v>
      </c>
      <c r="F15" s="431"/>
      <c r="G15" s="459">
        <v>1</v>
      </c>
      <c r="H15" s="459">
        <v>8</v>
      </c>
      <c r="I15" s="444">
        <f t="shared" ca="1" si="5"/>
        <v>3605397.780023783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15022.490750099096</v>
      </c>
      <c r="L15" s="444">
        <f t="shared" ca="1" si="3"/>
        <v>3620420.270773882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4537086.049240849</v>
      </c>
      <c r="C16" s="447">
        <f t="shared" si="0"/>
        <v>246150.24357494549</v>
      </c>
      <c r="D16" s="447">
        <f ca="1">SUMIF(G:G,9,K:K)</f>
        <v>225315.18326511007</v>
      </c>
      <c r="E16" s="447">
        <f t="shared" ca="1" si="1"/>
        <v>4516250.9889310142</v>
      </c>
      <c r="F16" s="431"/>
      <c r="G16" s="459">
        <v>1</v>
      </c>
      <c r="H16" s="459">
        <v>9</v>
      </c>
      <c r="I16" s="444">
        <f t="shared" ca="1" si="5"/>
        <v>3620420.270773882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15085.084461557841</v>
      </c>
      <c r="L16" s="444">
        <f t="shared" ca="1" si="3"/>
        <v>3635505.3552354397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4516250.9889310142</v>
      </c>
      <c r="C17" s="447">
        <f t="shared" si="0"/>
        <v>244406.34317494548</v>
      </c>
      <c r="D17" s="447">
        <f ca="1">SUMIF(G:G,10,K:K)</f>
        <v>224338.44329135917</v>
      </c>
      <c r="E17" s="447">
        <f t="shared" ca="1" si="1"/>
        <v>4496183.0890474282</v>
      </c>
      <c r="F17" s="431"/>
      <c r="G17" s="459">
        <v>1</v>
      </c>
      <c r="H17" s="459">
        <v>10</v>
      </c>
      <c r="I17" s="444">
        <f t="shared" ca="1" si="5"/>
        <v>3635505.3552354397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15147.938980147665</v>
      </c>
      <c r="L17" s="444">
        <f t="shared" ca="1" si="3"/>
        <v>3650653.2942155874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4496183.0890474282</v>
      </c>
      <c r="C18" s="447">
        <f t="shared" si="0"/>
        <v>244406.34317494548</v>
      </c>
      <c r="D18" s="447">
        <f ca="1">SUMIF(G:G,11,K:K)</f>
        <v>223311.73144681432</v>
      </c>
      <c r="E18" s="447">
        <f t="shared" ca="1" si="1"/>
        <v>4475088.4773192974</v>
      </c>
      <c r="F18" s="431"/>
      <c r="G18" s="459">
        <v>1</v>
      </c>
      <c r="H18" s="459">
        <v>11</v>
      </c>
      <c r="I18" s="444">
        <f t="shared" ca="1" si="5"/>
        <v>3650653.2942155874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15211.055392564947</v>
      </c>
      <c r="L18" s="444">
        <f t="shared" ca="1" si="3"/>
        <v>3665864.3496081522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4475088.4773192974</v>
      </c>
      <c r="C19" s="447">
        <f t="shared" si="0"/>
        <v>244406.34317494548</v>
      </c>
      <c r="D19" s="447">
        <f ca="1">SUMIF(G:G,12,K:K)</f>
        <v>222232.49107572489</v>
      </c>
      <c r="E19" s="447">
        <f t="shared" ca="1" si="1"/>
        <v>4452914.6252200771</v>
      </c>
      <c r="F19" s="431"/>
      <c r="G19" s="459">
        <v>1</v>
      </c>
      <c r="H19" s="459">
        <v>12</v>
      </c>
      <c r="I19" s="444">
        <f t="shared" ca="1" si="5"/>
        <v>3665864.3496081522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15274.434790033967</v>
      </c>
      <c r="L19" s="444">
        <f t="shared" ca="1" si="3"/>
        <v>3681138.784398186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4452914.6252200771</v>
      </c>
      <c r="C20" s="447">
        <f t="shared" si="0"/>
        <v>244406.34317494548</v>
      </c>
      <c r="D20" s="447">
        <f ca="1">SUMIF(G:G,13,K:K)</f>
        <v>221098.03471897985</v>
      </c>
      <c r="E20" s="447">
        <f t="shared" ca="1" si="1"/>
        <v>4429606.3167641116</v>
      </c>
      <c r="F20" s="431"/>
      <c r="G20" s="459">
        <v>2</v>
      </c>
      <c r="H20" s="459">
        <v>13</v>
      </c>
      <c r="I20" s="444">
        <f t="shared" ca="1" si="5"/>
        <v>3681138.784398186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15338.078268325775</v>
      </c>
      <c r="L20" s="444">
        <f t="shared" ca="1" si="3"/>
        <v>3696476.8626665119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4429606.3167641116</v>
      </c>
      <c r="C21" s="447">
        <f t="shared" si="0"/>
        <v>244406.34317494548</v>
      </c>
      <c r="D21" s="447">
        <f ca="1">SUMIF(G:G,14,K:K)</f>
        <v>219905.53742195977</v>
      </c>
      <c r="E21" s="447">
        <f t="shared" ca="1" si="1"/>
        <v>4405105.5110111255</v>
      </c>
      <c r="F21" s="431"/>
      <c r="G21" s="459">
        <v>2</v>
      </c>
      <c r="H21" s="459">
        <v>14</v>
      </c>
      <c r="I21" s="444">
        <f t="shared" ca="1" si="5"/>
        <v>3696476.8626665119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15401.986927777134</v>
      </c>
      <c r="L21" s="444">
        <f t="shared" ca="1" si="3"/>
        <v>3711878.849594289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4405105.5110111255</v>
      </c>
      <c r="C22" s="447">
        <f t="shared" si="0"/>
        <v>244406.34317494548</v>
      </c>
      <c r="D22" s="447">
        <f ca="1">SUMIF(G:G,15,K:K)</f>
        <v>218652.02970000531</v>
      </c>
      <c r="E22" s="447">
        <f t="shared" ca="1" si="1"/>
        <v>4379351.1975361854</v>
      </c>
      <c r="F22" s="431"/>
      <c r="G22" s="459">
        <v>2</v>
      </c>
      <c r="H22" s="459">
        <v>15</v>
      </c>
      <c r="I22" s="444">
        <f t="shared" ca="1" si="5"/>
        <v>3711878.849594289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15466.161873309537</v>
      </c>
      <c r="L22" s="444">
        <f t="shared" ca="1" si="3"/>
        <v>3727345.0114675984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4379351.1975361854</v>
      </c>
      <c r="C23" s="447">
        <f t="shared" si="0"/>
        <v>244406.34317494548</v>
      </c>
      <c r="D23" s="447">
        <f ca="1">SUMIF(G:G,16,K:K)</f>
        <v>217334.39014398627</v>
      </c>
      <c r="E23" s="447">
        <f t="shared" ca="1" si="1"/>
        <v>4352279.2445052257</v>
      </c>
      <c r="F23" s="431"/>
      <c r="G23" s="459">
        <v>2</v>
      </c>
      <c r="H23" s="459">
        <v>16</v>
      </c>
      <c r="I23" s="444">
        <f t="shared" ca="1" si="5"/>
        <v>3727345.0114675984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15530.604214448327</v>
      </c>
      <c r="L23" s="444">
        <f t="shared" ca="1" si="3"/>
        <v>3742875.6156820469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4352279.2445052257</v>
      </c>
      <c r="C24" s="447">
        <f t="shared" si="0"/>
        <v>244406.34317494548</v>
      </c>
      <c r="D24" s="447">
        <f ca="1">SUMIF(G:G,17,K:K)</f>
        <v>215949.33764755729</v>
      </c>
      <c r="E24" s="447">
        <f t="shared" ca="1" si="1"/>
        <v>4323822.2389778374</v>
      </c>
      <c r="F24" s="431"/>
      <c r="G24" s="459">
        <v>2</v>
      </c>
      <c r="H24" s="459">
        <v>17</v>
      </c>
      <c r="I24" s="444">
        <f t="shared" ca="1" si="5"/>
        <v>3742875.6156820469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15595.315065341862</v>
      </c>
      <c r="L24" s="444">
        <f t="shared" ca="1" si="3"/>
        <v>3758470.9307473889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4323822.2389778374</v>
      </c>
      <c r="C25" s="447">
        <f t="shared" si="0"/>
        <v>244406.34317494548</v>
      </c>
      <c r="D25" s="447">
        <f ca="1">SUMIF(G:G,18,K:K)</f>
        <v>214493.42323674509</v>
      </c>
      <c r="E25" s="447">
        <f t="shared" ca="1" si="1"/>
        <v>4293909.3190396372</v>
      </c>
      <c r="F25" s="431"/>
      <c r="G25" s="459">
        <v>2</v>
      </c>
      <c r="H25" s="459">
        <v>18</v>
      </c>
      <c r="I25" s="444">
        <f t="shared" ca="1" si="5"/>
        <v>3758470.9307473889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15660.295544780787</v>
      </c>
      <c r="L25" s="444">
        <f t="shared" ca="1" si="3"/>
        <v>3774131.2262921697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4293909.3190396372</v>
      </c>
      <c r="C26" s="447">
        <f t="shared" si="0"/>
        <v>244406.34317494548</v>
      </c>
      <c r="D26" s="447">
        <f ca="1">SUMIF(G:G,19,K:K)</f>
        <v>212963.02148152242</v>
      </c>
      <c r="E26" s="447">
        <f t="shared" ca="1" si="1"/>
        <v>4262465.997346214</v>
      </c>
      <c r="F26" s="431"/>
      <c r="G26" s="459">
        <v>2</v>
      </c>
      <c r="H26" s="459">
        <v>19</v>
      </c>
      <c r="I26" s="444">
        <f t="shared" ca="1" si="5"/>
        <v>3774131.2262921697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15725.546776217374</v>
      </c>
      <c r="L26" s="444">
        <f t="shared" ca="1" si="3"/>
        <v>3789856.7730683871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4262465.997346214</v>
      </c>
      <c r="C27" s="447">
        <f t="shared" si="0"/>
        <v>244406.34317494548</v>
      </c>
      <c r="D27" s="447">
        <f ca="1">SUMIF(G:G,20,K:K)</f>
        <v>211354.32146798109</v>
      </c>
      <c r="E27" s="447">
        <f t="shared" ca="1" si="1"/>
        <v>4229413.9756392492</v>
      </c>
      <c r="F27" s="431"/>
      <c r="G27" s="459">
        <v>2</v>
      </c>
      <c r="H27" s="459">
        <v>20</v>
      </c>
      <c r="I27" s="444">
        <f t="shared" ca="1" si="5"/>
        <v>3789856.7730683871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15791.069887784946</v>
      </c>
      <c r="L27" s="444">
        <f t="shared" ca="1" si="3"/>
        <v>3805647.8429561718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4229413.9756392492</v>
      </c>
      <c r="C28" s="447">
        <f t="shared" si="0"/>
        <v>244406.34317494548</v>
      </c>
      <c r="D28" s="447">
        <f ca="1">SUMIF(G:G,21,K:K)</f>
        <v>209663.31730862451</v>
      </c>
      <c r="E28" s="447">
        <f t="shared" ca="1" si="1"/>
        <v>4194670.9497729279</v>
      </c>
      <c r="F28" s="431"/>
      <c r="G28" s="459">
        <v>2</v>
      </c>
      <c r="H28" s="459">
        <v>21</v>
      </c>
      <c r="I28" s="444">
        <f t="shared" ca="1" si="5"/>
        <v>3805647.8429561718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15856.866012317381</v>
      </c>
      <c r="L28" s="444">
        <f t="shared" ca="1" si="3"/>
        <v>3821504.7089684894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4194670.9497729279</v>
      </c>
      <c r="C29" s="447">
        <f t="shared" si="0"/>
        <v>244406.34317494548</v>
      </c>
      <c r="D29" s="447">
        <f ca="1">SUMIF(G:G,22,K:K)</f>
        <v>207885.79816714942</v>
      </c>
      <c r="E29" s="447">
        <f t="shared" ca="1" si="1"/>
        <v>4158150.4047651319</v>
      </c>
      <c r="F29" s="431"/>
      <c r="G29" s="459">
        <v>2</v>
      </c>
      <c r="H29" s="459">
        <v>22</v>
      </c>
      <c r="I29" s="444">
        <f t="shared" ca="1" si="5"/>
        <v>3821504.7089684894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15922.936287368706</v>
      </c>
      <c r="L29" s="444">
        <f t="shared" ca="1" si="3"/>
        <v>3837427.6452558581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4158150.4047651319</v>
      </c>
      <c r="C30" s="447">
        <f t="shared" si="0"/>
        <v>244406.34317494548</v>
      </c>
      <c r="D30" s="447">
        <f ca="1">SUMIF(G:G,23,K:K)</f>
        <v>206017.33777287527</v>
      </c>
      <c r="E30" s="447">
        <f t="shared" ca="1" si="1"/>
        <v>4119761.3993630614</v>
      </c>
      <c r="F30" s="431"/>
      <c r="G30" s="459">
        <v>2</v>
      </c>
      <c r="H30" s="459">
        <v>23</v>
      </c>
      <c r="I30" s="444">
        <f t="shared" ca="1" si="5"/>
        <v>3837427.6452558581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15989.281855232739</v>
      </c>
      <c r="L30" s="444">
        <f t="shared" ca="1" si="3"/>
        <v>3853416.9271110906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4119761.3993630614</v>
      </c>
      <c r="C31" s="447">
        <f t="shared" si="0"/>
        <v>244406.34317494548</v>
      </c>
      <c r="D31" s="447">
        <f ca="1">SUMIF(G:G,24,K:K)</f>
        <v>204053.28339871322</v>
      </c>
      <c r="E31" s="447">
        <f t="shared" ca="1" si="1"/>
        <v>4079408.3395868288</v>
      </c>
      <c r="F31" s="431"/>
      <c r="G31" s="459">
        <v>2</v>
      </c>
      <c r="H31" s="459">
        <v>24</v>
      </c>
      <c r="I31" s="444">
        <f t="shared" ca="1" si="5"/>
        <v>3853416.9271110906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16055.903862962878</v>
      </c>
      <c r="L31" s="444">
        <f t="shared" ca="1" si="3"/>
        <v>3869472.8309740536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4079408.3395868288</v>
      </c>
      <c r="C32" s="447">
        <f t="shared" si="0"/>
        <v>244406.34317494548</v>
      </c>
      <c r="D32" s="447">
        <f ca="1">SUMIF(G:G,25,K:K)</f>
        <v>201988.74427522623</v>
      </c>
      <c r="E32" s="447">
        <f t="shared" ca="1" si="1"/>
        <v>4036990.7406871095</v>
      </c>
      <c r="F32" s="431"/>
      <c r="G32" s="459">
        <v>3</v>
      </c>
      <c r="H32" s="459">
        <v>25</v>
      </c>
      <c r="I32" s="444">
        <f t="shared" ca="1" si="5"/>
        <v>3869472.8309740536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16122.80346239189</v>
      </c>
      <c r="L32" s="444">
        <f t="shared" ca="1" si="3"/>
        <v>3885595.6344364453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4036990.7406871095</v>
      </c>
      <c r="C33" s="447">
        <f t="shared" si="0"/>
        <v>244406.34317494548</v>
      </c>
      <c r="D33" s="447">
        <f ca="1">SUMIF(G:G,26,K:K)</f>
        <v>199818.57941193046</v>
      </c>
      <c r="E33" s="447">
        <f t="shared" ca="1" si="1"/>
        <v>3992402.9769240944</v>
      </c>
      <c r="F33" s="431"/>
      <c r="G33" s="459">
        <v>3</v>
      </c>
      <c r="H33" s="459">
        <v>26</v>
      </c>
      <c r="I33" s="444">
        <f t="shared" ca="1" si="5"/>
        <v>3885595.6344364453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16189.981810151854</v>
      </c>
      <c r="L33" s="444">
        <f t="shared" ca="1" si="3"/>
        <v>3901785.6162465974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3992402.9769240944</v>
      </c>
      <c r="C34" s="447">
        <f t="shared" si="0"/>
        <v>244406.34317494548</v>
      </c>
      <c r="D34" s="447">
        <f ca="1">SUMIF(G:G,27,K:K)</f>
        <v>197537.38479551225</v>
      </c>
      <c r="E34" s="447">
        <f t="shared" ca="1" si="1"/>
        <v>3945534.0185446609</v>
      </c>
      <c r="F34" s="431"/>
      <c r="G34" s="459">
        <v>3</v>
      </c>
      <c r="H34" s="459">
        <v>27</v>
      </c>
      <c r="I34" s="444">
        <f t="shared" ca="1" si="5"/>
        <v>3901785.6162465974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16257.440067694155</v>
      </c>
      <c r="L34" s="444">
        <f t="shared" ca="1" si="3"/>
        <v>3918043.0563142914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3945534.0185446609</v>
      </c>
      <c r="C35" s="447">
        <f t="shared" si="0"/>
        <v>244406.34317494548</v>
      </c>
      <c r="D35" s="447">
        <f ca="1">SUMIF(G:G,28,K:K)</f>
        <v>195139.4799330805</v>
      </c>
      <c r="E35" s="447">
        <f t="shared" ca="1" si="1"/>
        <v>3896267.1553027956</v>
      </c>
      <c r="F35" s="431"/>
      <c r="G35" s="459">
        <v>3</v>
      </c>
      <c r="H35" s="459">
        <v>28</v>
      </c>
      <c r="I35" s="444">
        <f t="shared" ca="1" si="5"/>
        <v>3918043.0563142914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16325.179401309548</v>
      </c>
      <c r="L35" s="444">
        <f t="shared" ca="1" si="3"/>
        <v>3934368.2357156011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3896267.1553027956</v>
      </c>
      <c r="C36" s="447">
        <f t="shared" si="0"/>
        <v>244406.34317494548</v>
      </c>
      <c r="D36" s="447">
        <f ca="1">SUMIF(G:G,29,K:K)</f>
        <v>192618.89370694684</v>
      </c>
      <c r="E36" s="447">
        <f t="shared" ca="1" si="1"/>
        <v>3844479.7058347967</v>
      </c>
      <c r="F36" s="431"/>
      <c r="G36" s="459">
        <v>3</v>
      </c>
      <c r="H36" s="459">
        <v>29</v>
      </c>
      <c r="I36" s="444">
        <f t="shared" ca="1" si="5"/>
        <v>3934368.2357156011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16393.200982148337</v>
      </c>
      <c r="L36" s="444">
        <f t="shared" ca="1" si="3"/>
        <v>3950761.4366977494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3844479.7058347967</v>
      </c>
      <c r="C37" s="447">
        <f t="shared" si="0"/>
        <v>244406.34317494548</v>
      </c>
      <c r="D37" s="447">
        <f ca="1">SUMIF(G:G,30,K:K)</f>
        <v>189969.34950570972</v>
      </c>
      <c r="E37" s="447">
        <f t="shared" ca="1" si="1"/>
        <v>3790042.7121655606</v>
      </c>
      <c r="F37" s="431"/>
      <c r="G37" s="459">
        <v>3</v>
      </c>
      <c r="H37" s="459">
        <v>30</v>
      </c>
      <c r="I37" s="444">
        <f t="shared" ca="1" si="5"/>
        <v>3950761.4366977494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16461.505986240623</v>
      </c>
      <c r="L37" s="444">
        <f t="shared" ca="1" si="3"/>
        <v>3967222.9426839901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3790042.7121655606</v>
      </c>
      <c r="C38" s="447">
        <f t="shared" si="0"/>
        <v>244406.34317494548</v>
      </c>
      <c r="D38" s="447">
        <f ca="1">SUMIF(G:G,31,K:K)</f>
        <v>187184.24959461574</v>
      </c>
      <c r="E38" s="447">
        <f t="shared" ca="1" si="1"/>
        <v>3732820.6185852308</v>
      </c>
      <c r="F38" s="431"/>
      <c r="G38" s="459">
        <v>3</v>
      </c>
      <c r="H38" s="459">
        <v>31</v>
      </c>
      <c r="I38" s="444">
        <f t="shared" ca="1" si="5"/>
        <v>3967222.9426839901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16530.095594516624</v>
      </c>
      <c r="L38" s="444">
        <f t="shared" ca="1" si="3"/>
        <v>3983753.0382785066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3732820.6185852308</v>
      </c>
      <c r="C39" s="447">
        <f t="shared" si="0"/>
        <v>244406.34317494548</v>
      </c>
      <c r="D39" s="447">
        <f ca="1">SUMIF(G:G,32,K:K)</f>
        <v>184256.65868627993</v>
      </c>
      <c r="E39" s="447">
        <f t="shared" ca="1" si="1"/>
        <v>3672670.934096565</v>
      </c>
      <c r="F39" s="431"/>
      <c r="G39" s="459">
        <v>3</v>
      </c>
      <c r="H39" s="459">
        <v>32</v>
      </c>
      <c r="I39" s="444">
        <f t="shared" ca="1" si="5"/>
        <v>3983753.0382785066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16598.970992827111</v>
      </c>
      <c r="L39" s="444">
        <f t="shared" ca="1" si="3"/>
        <v>4000352.0092713339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3672670.934096565</v>
      </c>
      <c r="C40" s="447">
        <f t="shared" si="0"/>
        <v>244406.34317494548</v>
      </c>
      <c r="D40" s="447">
        <f ca="1">SUMIF(G:G,33,K:K)</f>
        <v>181179.28667085231</v>
      </c>
      <c r="E40" s="447">
        <f t="shared" ca="1" si="1"/>
        <v>3609443.8775924719</v>
      </c>
      <c r="F40" s="431"/>
      <c r="G40" s="459">
        <v>3</v>
      </c>
      <c r="H40" s="459">
        <v>33</v>
      </c>
      <c r="I40" s="444">
        <f t="shared" ca="1" si="5"/>
        <v>4000352.0092713339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16668.13337196389</v>
      </c>
      <c r="L40" s="444">
        <f t="shared" ca="1" si="3"/>
        <v>4017020.142643298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3609443.8775924719</v>
      </c>
      <c r="C41" s="447">
        <f t="shared" si="0"/>
        <v>244406.34317494548</v>
      </c>
      <c r="D41" s="447">
        <f ca="1">SUMIF(G:G,34,K:K)</f>
        <v>177944.47046262736</v>
      </c>
      <c r="E41" s="447">
        <f t="shared" ca="1" si="1"/>
        <v>3542982.0048801536</v>
      </c>
      <c r="F41" s="431"/>
      <c r="G41" s="459">
        <v>3</v>
      </c>
      <c r="H41" s="459">
        <v>34</v>
      </c>
      <c r="I41" s="444">
        <f t="shared" ca="1" si="5"/>
        <v>4017020.142643298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16737.583927680407</v>
      </c>
      <c r="L41" s="444">
        <f t="shared" ca="1" si="3"/>
        <v>4033757.7265709783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3542982.0048801536</v>
      </c>
      <c r="C42" s="447">
        <f t="shared" si="0"/>
        <v>244406.34317494548</v>
      </c>
      <c r="D42" s="447">
        <f ca="1">SUMIF(G:G,35,K:K)</f>
        <v>174544.15491789096</v>
      </c>
      <c r="E42" s="447">
        <f t="shared" ca="1" si="1"/>
        <v>3473119.8166230991</v>
      </c>
      <c r="F42" s="431"/>
      <c r="G42" s="459">
        <v>3</v>
      </c>
      <c r="H42" s="459">
        <v>35</v>
      </c>
      <c r="I42" s="444">
        <f t="shared" ca="1" si="5"/>
        <v>4033757.7265709783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16807.323860712411</v>
      </c>
      <c r="L42" s="444">
        <f t="shared" ca="1" si="3"/>
        <v>4050565.0504316906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3473119.8166230991</v>
      </c>
      <c r="C43" s="447">
        <f t="shared" si="0"/>
        <v>244406.34317494548</v>
      </c>
      <c r="D43" s="447">
        <f ca="1">SUMIF(G:G,36,K:K)</f>
        <v>170969.87277648915</v>
      </c>
      <c r="E43" s="447">
        <f t="shared" ca="1" si="1"/>
        <v>3399683.3462246428</v>
      </c>
      <c r="F43" s="431"/>
      <c r="G43" s="459">
        <v>3</v>
      </c>
      <c r="H43" s="459">
        <v>36</v>
      </c>
      <c r="I43" s="444">
        <f t="shared" ca="1" si="5"/>
        <v>4050565.0504316906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16877.35437679871</v>
      </c>
      <c r="L43" s="444">
        <f t="shared" ca="1" si="3"/>
        <v>4067442.4048084891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3399683.3462246428</v>
      </c>
      <c r="C44" s="447">
        <f t="shared" si="0"/>
        <v>244406.34317494548</v>
      </c>
      <c r="D44" s="447">
        <f ca="1">SUMIF(G:G,37,K:K)</f>
        <v>167212.72357716842</v>
      </c>
      <c r="E44" s="447">
        <f t="shared" ca="1" si="1"/>
        <v>3322489.7266268656</v>
      </c>
      <c r="F44" s="431"/>
      <c r="G44" s="459">
        <v>4</v>
      </c>
      <c r="H44" s="459">
        <v>37</v>
      </c>
      <c r="I44" s="444">
        <f t="shared" ca="1" si="5"/>
        <v>4067442.4048084891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16947.676686702038</v>
      </c>
      <c r="L44" s="444">
        <f t="shared" ca="1" si="3"/>
        <v>4084390.081495191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3322489.7266268656</v>
      </c>
      <c r="C45" s="447">
        <f t="shared" si="0"/>
        <v>244406.34317494548</v>
      </c>
      <c r="D45" s="447">
        <f ca="1">SUMIF(G:G,38,K:K)</f>
        <v>163263.3514941856</v>
      </c>
      <c r="E45" s="447">
        <f t="shared" ca="1" si="1"/>
        <v>3241346.7349461056</v>
      </c>
      <c r="F45" s="431"/>
      <c r="G45" s="459">
        <v>4</v>
      </c>
      <c r="H45" s="459">
        <v>38</v>
      </c>
      <c r="I45" s="444">
        <f t="shared" ca="1" si="5"/>
        <v>4084390.081495191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17018.292006229964</v>
      </c>
      <c r="L45" s="444">
        <f t="shared" ca="1" si="3"/>
        <v>4101408.373501421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3241346.7349461056</v>
      </c>
      <c r="C46" s="447">
        <f t="shared" si="0"/>
        <v>244406.34317494548</v>
      </c>
      <c r="D46" s="447">
        <f ca="1">SUMIF(G:G,39,K:K)</f>
        <v>159111.92203999622</v>
      </c>
      <c r="E46" s="447">
        <f t="shared" ca="1" si="1"/>
        <v>3156052.3138111564</v>
      </c>
      <c r="F46" s="431"/>
      <c r="G46" s="459">
        <v>4</v>
      </c>
      <c r="H46" s="459">
        <v>39</v>
      </c>
      <c r="I46" s="444">
        <f t="shared" ca="1" si="5"/>
        <v>4101408.373501421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17089.201556255921</v>
      </c>
      <c r="L46" s="444">
        <f t="shared" ca="1" si="3"/>
        <v>4118497.575057677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3156052.3138111564</v>
      </c>
      <c r="C47" s="447">
        <f t="shared" si="0"/>
        <v>244406.34317494548</v>
      </c>
      <c r="D47" s="447">
        <f ca="1">SUMIF(G:G,40,K:K)</f>
        <v>154748.09757600835</v>
      </c>
      <c r="E47" s="447">
        <f t="shared" ca="1" si="1"/>
        <v>3066394.068212219</v>
      </c>
      <c r="F47" s="431"/>
      <c r="G47" s="459">
        <v>4</v>
      </c>
      <c r="H47" s="459">
        <v>40</v>
      </c>
      <c r="I47" s="444">
        <f t="shared" ca="1" si="5"/>
        <v>4118497.575057677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17160.406562740322</v>
      </c>
      <c r="L47" s="444">
        <f t="shared" ca="1" si="3"/>
        <v>4135657.9816204174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3066394.068212219</v>
      </c>
      <c r="C48" s="447">
        <f t="shared" si="0"/>
        <v>244406.34317494548</v>
      </c>
      <c r="D48" s="447">
        <f ca="1">SUMIF(G:G,41,K:K)</f>
        <v>150161.01157042017</v>
      </c>
      <c r="E48" s="447">
        <f t="shared" ca="1" si="1"/>
        <v>2972148.7366076936</v>
      </c>
      <c r="F48" s="431"/>
      <c r="G48" s="459">
        <v>4</v>
      </c>
      <c r="H48" s="459">
        <v>41</v>
      </c>
      <c r="I48" s="444">
        <f t="shared" ca="1" si="5"/>
        <v>4135657.9816204174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17231.908256751736</v>
      </c>
      <c r="L48" s="444">
        <f t="shared" ca="1" si="3"/>
        <v>4152889.8898771694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2972148.7366076936</v>
      </c>
      <c r="C49" s="447">
        <f t="shared" si="0"/>
        <v>244406.34317494548</v>
      </c>
      <c r="D49" s="447">
        <f ca="1">SUMIF(G:G,42,K:K)</f>
        <v>145339.24153903933</v>
      </c>
      <c r="E49" s="447">
        <f t="shared" ca="1" si="1"/>
        <v>2873081.6349717872</v>
      </c>
      <c r="F49" s="431"/>
      <c r="G49" s="459">
        <v>4</v>
      </c>
      <c r="H49" s="459">
        <v>42</v>
      </c>
      <c r="I49" s="444">
        <f t="shared" ca="1" si="5"/>
        <v>4152889.8898771694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17303.707874488202</v>
      </c>
      <c r="L49" s="444">
        <f t="shared" ca="1" si="3"/>
        <v>4170193.5977516575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2873081.6349717872</v>
      </c>
      <c r="C50" s="447">
        <f t="shared" si="0"/>
        <v>244406.34317494548</v>
      </c>
      <c r="D50" s="447">
        <f ca="1">SUMIF(G:G,43,K:K)</f>
        <v>140270.78060170379</v>
      </c>
      <c r="E50" s="447">
        <f t="shared" ca="1" si="1"/>
        <v>2768946.0723985452</v>
      </c>
      <c r="F50" s="431"/>
      <c r="G50" s="459">
        <v>4</v>
      </c>
      <c r="H50" s="459">
        <v>43</v>
      </c>
      <c r="I50" s="444">
        <f t="shared" ca="1" si="5"/>
        <v>4170193.5977516575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17375.806657298574</v>
      </c>
      <c r="L50" s="444">
        <f t="shared" ca="1" si="3"/>
        <v>4187569.4044089559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2768946.0723985452</v>
      </c>
      <c r="C51" s="447">
        <f t="shared" si="0"/>
        <v>244406.34317494548</v>
      </c>
      <c r="D51" s="447">
        <f ca="1">SUMIF(G:G,44,K:K)</f>
        <v>134943.00758347474</v>
      </c>
      <c r="E51" s="447">
        <f t="shared" ca="1" si="1"/>
        <v>2659482.7368070744</v>
      </c>
      <c r="F51" s="431"/>
      <c r="G51" s="459">
        <v>4</v>
      </c>
      <c r="H51" s="459">
        <v>44</v>
      </c>
      <c r="I51" s="444">
        <f t="shared" ca="1" si="5"/>
        <v>4187569.4044089559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17448.20585170398</v>
      </c>
      <c r="L51" s="444">
        <f t="shared" ca="1" si="3"/>
        <v>4205017.6102606598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2659482.7368070744</v>
      </c>
      <c r="C52" s="447">
        <f t="shared" si="0"/>
        <v>244406.34317494548</v>
      </c>
      <c r="D52" s="447">
        <f ca="1">SUMIF(G:G,45,K:K)</f>
        <v>129342.65558614997</v>
      </c>
      <c r="E52" s="447">
        <f t="shared" ca="1" si="1"/>
        <v>2544419.0492182788</v>
      </c>
      <c r="F52" s="431"/>
      <c r="G52" s="459">
        <v>4</v>
      </c>
      <c r="H52" s="459">
        <v>45</v>
      </c>
      <c r="I52" s="444">
        <f t="shared" ca="1" si="5"/>
        <v>4205017.6102606598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17520.906709419414</v>
      </c>
      <c r="L52" s="444">
        <f t="shared" ca="1" si="3"/>
        <v>4222538.5169700794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2544419.0492182788</v>
      </c>
      <c r="C53" s="447">
        <f t="shared" si="0"/>
        <v>244406.34317494548</v>
      </c>
      <c r="D53" s="447">
        <f ca="1">SUMIF(G:G,46,K:K)</f>
        <v>123455.77895183633</v>
      </c>
      <c r="E53" s="447">
        <f t="shared" ca="1" si="1"/>
        <v>2423468.4849951696</v>
      </c>
      <c r="F53" s="431"/>
      <c r="G53" s="459">
        <v>4</v>
      </c>
      <c r="H53" s="459">
        <v>46</v>
      </c>
      <c r="I53" s="444">
        <f t="shared" ca="1" si="5"/>
        <v>4222538.5169700794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17593.910487375331</v>
      </c>
      <c r="L53" s="444">
        <f t="shared" ca="1" si="3"/>
        <v>4240132.4274574546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2423468.4849951696</v>
      </c>
      <c r="C54" s="447">
        <f t="shared" si="0"/>
        <v>244406.34317494548</v>
      </c>
      <c r="D54" s="447">
        <f ca="1">SUMIF(G:G,47,K:K)</f>
        <v>117267.71853631562</v>
      </c>
      <c r="E54" s="447">
        <f t="shared" ca="1" si="1"/>
        <v>2296329.8603565395</v>
      </c>
      <c r="F54" s="431"/>
      <c r="G54" s="459">
        <v>4</v>
      </c>
      <c r="H54" s="459">
        <v>47</v>
      </c>
      <c r="I54" s="444">
        <f t="shared" ca="1" si="5"/>
        <v>4240132.4274574546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17667.218447739393</v>
      </c>
      <c r="L54" s="444">
        <f t="shared" ca="1" si="3"/>
        <v>4257799.6459051939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2296329.8603565395</v>
      </c>
      <c r="C55" s="447">
        <f t="shared" si="0"/>
        <v>244406.34317494548</v>
      </c>
      <c r="D55" s="447">
        <f ca="1">SUMIF(G:G,48,K:K)</f>
        <v>110763.06520572997</v>
      </c>
      <c r="E55" s="447">
        <f t="shared" ca="1" si="1"/>
        <v>2162686.582387324</v>
      </c>
      <c r="F55" s="431"/>
      <c r="G55" s="459">
        <v>4</v>
      </c>
      <c r="H55" s="459">
        <v>48</v>
      </c>
      <c r="I55" s="444">
        <f t="shared" ca="1" si="5"/>
        <v>4257799.6459051939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17740.831857938309</v>
      </c>
      <c r="L55" s="444">
        <f t="shared" ca="1" si="3"/>
        <v>4275540.4777631322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2162686.582387324</v>
      </c>
      <c r="C56" s="447">
        <f t="shared" si="0"/>
        <v>244406.34317494548</v>
      </c>
      <c r="D56" s="447">
        <f ca="1">SUMIF(G:G,49,K:K)</f>
        <v>103925.62146568888</v>
      </c>
      <c r="E56" s="447">
        <f t="shared" ca="1" si="1"/>
        <v>2022205.8606780672</v>
      </c>
      <c r="F56" s="431"/>
      <c r="G56" s="459">
        <f>G55+1</f>
        <v>5</v>
      </c>
      <c r="H56" s="459">
        <v>49</v>
      </c>
      <c r="I56" s="444">
        <f t="shared" ca="1" si="5"/>
        <v>4275540.4777631322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17814.751990679717</v>
      </c>
      <c r="L56" s="444">
        <f t="shared" ca="1" si="3"/>
        <v>4293355.2297538118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2022205.8606780672</v>
      </c>
      <c r="C57" s="447">
        <f t="shared" si="0"/>
        <v>244406.34317494548</v>
      </c>
      <c r="D57" s="447">
        <f ca="1">SUMIF(G:G,50,K:K)</f>
        <v>96738.361127247714</v>
      </c>
      <c r="E57" s="447">
        <f t="shared" ca="1" si="1"/>
        <v>1874537.8786303694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4293355.2297538118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17888.980123974216</v>
      </c>
      <c r="L57" s="444">
        <f t="shared" ca="1" si="3"/>
        <v>4311244.2098777862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1874537.8786303694</v>
      </c>
      <c r="C58" s="447">
        <f t="shared" si="0"/>
        <v>244406.34317494548</v>
      </c>
      <c r="D58" s="447">
        <f ca="1">SUMIF(G:G,51,K:K)</f>
        <v>89183.386909321795</v>
      </c>
      <c r="E58" s="447">
        <f t="shared" ca="1" si="1"/>
        <v>1719314.9223647458</v>
      </c>
      <c r="F58" s="431"/>
      <c r="G58" s="459">
        <f t="shared" si="8"/>
        <v>5</v>
      </c>
      <c r="H58" s="459">
        <v>51</v>
      </c>
      <c r="I58" s="444">
        <f t="shared" ca="1" si="5"/>
        <v>4311244.2098777862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17963.517541157442</v>
      </c>
      <c r="L58" s="444">
        <f t="shared" ca="1" si="3"/>
        <v>4329207.7274189433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1719314.9223647458</v>
      </c>
      <c r="C59" s="447">
        <f t="shared" si="0"/>
        <v>244406.34317494548</v>
      </c>
      <c r="D59" s="447">
        <f ca="1">SUMIF(G:G,52,K:K)</f>
        <v>81241.88587195921</v>
      </c>
      <c r="E59" s="447">
        <f t="shared" ca="1" si="1"/>
        <v>1556150.4650617593</v>
      </c>
      <c r="F59" s="431"/>
      <c r="G59" s="459">
        <f t="shared" si="8"/>
        <v>5</v>
      </c>
      <c r="H59" s="459">
        <v>52</v>
      </c>
      <c r="I59" s="444">
        <f t="shared" ca="1" si="5"/>
        <v>4329207.7274189433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18038.365530912262</v>
      </c>
      <c r="L59" s="444">
        <f t="shared" ca="1" si="3"/>
        <v>4347246.0929498551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1556150.4650617593</v>
      </c>
      <c r="C60" s="447">
        <f t="shared" si="0"/>
        <v>244406.34317494548</v>
      </c>
      <c r="D60" s="447">
        <f ca="1">SUMIF(G:G,53,K:K)</f>
        <v>72894.082569495411</v>
      </c>
      <c r="E60" s="447">
        <f t="shared" ca="1" si="1"/>
        <v>1384638.2044563091</v>
      </c>
      <c r="F60" s="431"/>
      <c r="G60" s="459">
        <f t="shared" si="8"/>
        <v>5</v>
      </c>
      <c r="H60" s="459">
        <v>53</v>
      </c>
      <c r="I60" s="444">
        <f t="shared" ca="1" si="5"/>
        <v>4347246.0929498551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18113.525387291062</v>
      </c>
      <c r="L60" s="444">
        <f t="shared" ca="1" si="3"/>
        <v>4365359.618337146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1384638.2044563091</v>
      </c>
      <c r="C61" s="447">
        <f t="shared" si="0"/>
        <v>244406.34317494548</v>
      </c>
      <c r="D61" s="447">
        <f ca="1">SUMIF(G:G,54,K:K)</f>
        <v>64119.189806934155</v>
      </c>
      <c r="E61" s="447">
        <f t="shared" ca="1" si="1"/>
        <v>1204351.0510882977</v>
      </c>
      <c r="F61" s="431"/>
      <c r="G61" s="459">
        <f t="shared" si="8"/>
        <v>5</v>
      </c>
      <c r="H61" s="459">
        <v>54</v>
      </c>
      <c r="I61" s="444">
        <f t="shared" ca="1" si="5"/>
        <v>4365359.618337146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18188.998409738109</v>
      </c>
      <c r="L61" s="444">
        <f t="shared" ca="1" si="3"/>
        <v>4383548.6167468838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1204351.0510882977</v>
      </c>
      <c r="C62" s="447">
        <f t="shared" si="0"/>
        <v>244406.34317494548</v>
      </c>
      <c r="D62" s="447">
        <f ca="1">SUMIF(G:G,55,K:K)</f>
        <v>54895.356876931583</v>
      </c>
      <c r="E62" s="447">
        <f t="shared" ca="1" si="1"/>
        <v>1014840.0647902839</v>
      </c>
      <c r="F62" s="431"/>
      <c r="G62" s="459">
        <f t="shared" si="8"/>
        <v>5</v>
      </c>
      <c r="H62" s="459">
        <v>55</v>
      </c>
      <c r="I62" s="444">
        <f t="shared" ca="1" si="5"/>
        <v>4383548.6167468838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18264.785903112017</v>
      </c>
      <c r="L62" s="444">
        <f t="shared" ca="1" si="3"/>
        <v>4401813.4026499959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1014840.0647902839</v>
      </c>
      <c r="C63" s="447">
        <f t="shared" si="0"/>
        <v>244406.34317494548</v>
      </c>
      <c r="D63" s="447">
        <f ca="1">SUMIF(G:G,56,K:K)</f>
        <v>45199.61514848606</v>
      </c>
      <c r="E63" s="447">
        <f t="shared" ca="1" si="1"/>
        <v>815633.33676382457</v>
      </c>
      <c r="F63" s="431"/>
      <c r="G63" s="459">
        <f t="shared" si="8"/>
        <v>5</v>
      </c>
      <c r="H63" s="459">
        <v>56</v>
      </c>
      <c r="I63" s="444">
        <f t="shared" ca="1" si="5"/>
        <v>4401813.4026499959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18340.889177708315</v>
      </c>
      <c r="L63" s="444">
        <f t="shared" ca="1" si="3"/>
        <v>4420154.2918277038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815633.33676382457</v>
      </c>
      <c r="C64" s="447">
        <f t="shared" si="0"/>
        <v>244406.34317494548</v>
      </c>
      <c r="D64" s="447">
        <f ca="1">SUMIF(G:G,57,K:K)</f>
        <v>35007.820871842145</v>
      </c>
      <c r="E64" s="447">
        <f t="shared" ca="1" si="1"/>
        <v>606234.81446072122</v>
      </c>
      <c r="F64" s="431"/>
      <c r="G64" s="459">
        <f t="shared" si="8"/>
        <v>5</v>
      </c>
      <c r="H64" s="459">
        <v>57</v>
      </c>
      <c r="I64" s="444">
        <f t="shared" ca="1" si="5"/>
        <v>4420154.2918277038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18417.309549282098</v>
      </c>
      <c r="L64" s="444">
        <f t="shared" ca="1" si="3"/>
        <v>4438571.6013769861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606234.81446072122</v>
      </c>
      <c r="C65" s="447">
        <f t="shared" si="0"/>
        <v>244406.34317494548</v>
      </c>
      <c r="D65" s="447">
        <f ca="1">SUMIF(G:G,58,K:K)</f>
        <v>24294.595057184935</v>
      </c>
      <c r="E65" s="447">
        <f t="shared" ca="1" si="1"/>
        <v>386123.06634296069</v>
      </c>
      <c r="F65" s="431"/>
      <c r="G65" s="459">
        <f t="shared" si="8"/>
        <v>5</v>
      </c>
      <c r="H65" s="459">
        <v>58</v>
      </c>
      <c r="I65" s="444">
        <f t="shared" ca="1" si="5"/>
        <v>4438571.6013769861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18494.048339070774</v>
      </c>
      <c r="L65" s="444">
        <f t="shared" ca="1" si="3"/>
        <v>4457065.6497160569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386123.06634296069</v>
      </c>
      <c r="C66" s="447">
        <f t="shared" si="0"/>
        <v>244406.34317494548</v>
      </c>
      <c r="D66" s="447">
        <f ca="1">SUMIF(G:G,59,K:K)</f>
        <v>13033.260277414291</v>
      </c>
      <c r="E66" s="447">
        <f t="shared" ca="1" si="1"/>
        <v>154749.98344542951</v>
      </c>
      <c r="F66" s="431"/>
      <c r="G66" s="459">
        <f t="shared" si="8"/>
        <v>5</v>
      </c>
      <c r="H66" s="459">
        <v>59</v>
      </c>
      <c r="I66" s="444">
        <f t="shared" ca="1" si="5"/>
        <v>4457065.6497160569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18571.106873816905</v>
      </c>
      <c r="L66" s="444">
        <f t="shared" ca="1" si="3"/>
        <v>4475636.7565898737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154749.98344542951</v>
      </c>
      <c r="C67" s="447">
        <f t="shared" si="0"/>
        <v>244406.34317494548</v>
      </c>
      <c r="D67" s="447">
        <f t="shared" ref="D67:D71" ca="1" si="9">SUMIF(G:G,60,K:K)</f>
        <v>1195.7742376290123</v>
      </c>
      <c r="E67" s="447">
        <f t="shared" ca="1" si="1"/>
        <v>-88460.585491886959</v>
      </c>
      <c r="F67" s="431"/>
      <c r="G67" s="459">
        <f t="shared" si="8"/>
        <v>5</v>
      </c>
      <c r="H67" s="459">
        <v>60</v>
      </c>
      <c r="I67" s="444">
        <f t="shared" ca="1" si="5"/>
        <v>4475636.7565898737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18648.486485791142</v>
      </c>
      <c r="L67" s="444">
        <f t="shared" ca="1" si="3"/>
        <v>4494285.2430756651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-88460.585491886959</v>
      </c>
      <c r="C68" s="447">
        <f t="shared" si="0"/>
        <v>244406.34317494548</v>
      </c>
      <c r="D68" s="447">
        <f t="shared" ca="1" si="9"/>
        <v>1195.7742376290123</v>
      </c>
      <c r="E68" s="447">
        <f t="shared" ca="1" si="1"/>
        <v>-331671.15442920342</v>
      </c>
      <c r="F68" s="431"/>
      <c r="G68" s="459">
        <f>G67+1</f>
        <v>6</v>
      </c>
      <c r="H68" s="459">
        <v>61</v>
      </c>
      <c r="I68" s="444">
        <f t="shared" ca="1" si="5"/>
        <v>4494285.2430756651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18726.188512815272</v>
      </c>
      <c r="L68" s="444">
        <f t="shared" ca="1" si="3"/>
        <v>4513011.4315884802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-331671.15442920342</v>
      </c>
      <c r="C69" s="447">
        <f t="shared" si="0"/>
        <v>244406.34317494548</v>
      </c>
      <c r="D69" s="447">
        <f t="shared" ca="1" si="9"/>
        <v>1195.7742376290123</v>
      </c>
      <c r="E69" s="447">
        <f t="shared" ca="1" si="1"/>
        <v>-574881.7233665199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4513011.4315884802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18804.214298285333</v>
      </c>
      <c r="L69" s="444">
        <f t="shared" ca="1" si="3"/>
        <v>4531815.6458867658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-574881.7233665199</v>
      </c>
      <c r="C70" s="447">
        <f t="shared" si="0"/>
        <v>244406.34317494548</v>
      </c>
      <c r="D70" s="447">
        <f t="shared" ca="1" si="9"/>
        <v>1195.7742376290123</v>
      </c>
      <c r="E70" s="447">
        <f t="shared" ca="1" si="1"/>
        <v>-818092.29230383632</v>
      </c>
      <c r="F70" s="431"/>
      <c r="G70" s="459">
        <f t="shared" si="10"/>
        <v>6</v>
      </c>
      <c r="H70" s="459">
        <v>63</v>
      </c>
      <c r="I70" s="444">
        <f t="shared" ca="1" si="5"/>
        <v>4531815.6458867658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18882.565191194859</v>
      </c>
      <c r="L70" s="444">
        <f t="shared" ca="1" si="3"/>
        <v>4550698.2110779602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-818092.29230383632</v>
      </c>
      <c r="C71" s="447">
        <f t="shared" si="0"/>
        <v>244406.34317494548</v>
      </c>
      <c r="D71" s="447">
        <f t="shared" ca="1" si="9"/>
        <v>1195.7742376290123</v>
      </c>
      <c r="E71" s="447">
        <f t="shared" ca="1" si="1"/>
        <v>-1061302.8612411527</v>
      </c>
      <c r="F71" s="431"/>
      <c r="G71" s="459">
        <f t="shared" si="10"/>
        <v>6</v>
      </c>
      <c r="H71" s="459">
        <v>64</v>
      </c>
      <c r="I71" s="444">
        <f t="shared" ca="1" si="5"/>
        <v>4550698.2110779602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18961.242546158166</v>
      </c>
      <c r="L71" s="444">
        <f t="shared" ca="1" si="3"/>
        <v>4569659.4536241181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4569659.4536241181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19040.247723433826</v>
      </c>
      <c r="L72" s="444">
        <f t="shared" ca="1" si="3"/>
        <v>4588699.7013475522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4588699.7013475522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19119.582088948133</v>
      </c>
      <c r="L73" s="444">
        <f t="shared" ca="1" si="3"/>
        <v>4607819.2834365005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4607819.2834365005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19199.247014318753</v>
      </c>
      <c r="L74" s="444">
        <f t="shared" ca="1" si="3"/>
        <v>4627018.5304508191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4627018.5304508191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19187.114311609337</v>
      </c>
      <c r="L75" s="444">
        <f t="shared" ca="1" si="3"/>
        <v>4624094.54909785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4624094.54909785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19174.931055971963</v>
      </c>
      <c r="L76" s="444">
        <f t="shared" ca="1" si="3"/>
        <v>4621158.3844892439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4621158.3844892439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19162.697036769438</v>
      </c>
      <c r="L77" s="444">
        <f t="shared" ca="1" si="3"/>
        <v>4618209.9858614346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4618209.9858614346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19150.4120424869</v>
      </c>
      <c r="L78" s="444">
        <f t="shared" ca="1" si="3"/>
        <v>4615249.3022393426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4615249.3022393426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19138.075860728182</v>
      </c>
      <c r="L79" s="444">
        <f t="shared" ca="1" si="3"/>
        <v>4612276.2824354926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4612276.2824354926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19125.688278212143</v>
      </c>
      <c r="L80" s="444">
        <f t="shared" ca="1" si="3"/>
        <v>4609290.8750491263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4609290.8750491263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19113.24908076895</v>
      </c>
      <c r="L81" s="444">
        <f t="shared" ca="1" si="3"/>
        <v>4606293.0284653166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4606293.0284653166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19100.758053336409</v>
      </c>
      <c r="L82" s="444">
        <f t="shared" ca="1" si="3"/>
        <v>4603282.6908540744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4603282.6908540744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19088.214979956232</v>
      </c>
      <c r="L83" s="444">
        <f t="shared" ca="1" si="3"/>
        <v>4600259.8101694519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4600259.8101694519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19075.619643770304</v>
      </c>
      <c r="L84" s="444">
        <f t="shared" ca="1" si="3"/>
        <v>4597224.3341486435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4597224.3341486435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19062.971827016936</v>
      </c>
      <c r="L85" s="444">
        <f t="shared" ca="1" si="3"/>
        <v>4594176.2103110822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4594176.2103110822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19050.2713110271</v>
      </c>
      <c r="L86" s="444">
        <f t="shared" ca="1" si="3"/>
        <v>4591115.3859575307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4591115.3859575307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19037.517876220634</v>
      </c>
      <c r="L87" s="444">
        <f t="shared" ca="1" si="3"/>
        <v>4588041.8081691731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4588041.8081691731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19024.711302102478</v>
      </c>
      <c r="L88" s="444">
        <f t="shared" ca="1" si="3"/>
        <v>4584955.4238066971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4584955.4238066971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19011.851367258827</v>
      </c>
      <c r="L89" s="444">
        <f t="shared" ca="1" si="3"/>
        <v>4581856.1795093771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4581856.1795093771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18998.937849353326</v>
      </c>
      <c r="L90" s="444">
        <f t="shared" ca="1" si="3"/>
        <v>4578744.0216941517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4578744.0216941517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18985.970525123223</v>
      </c>
      <c r="L91" s="444">
        <f t="shared" ca="1" si="3"/>
        <v>4575618.8965546964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4575618.8965546964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18972.94917037549</v>
      </c>
      <c r="L92" s="444">
        <f t="shared" ca="1" si="3"/>
        <v>4572480.7500604931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4572480.7500604931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18959.873559982978</v>
      </c>
      <c r="L93" s="444">
        <f t="shared" ca="1" si="3"/>
        <v>4569329.5279558972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4569329.5279558972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18946.743467880493</v>
      </c>
      <c r="L94" s="444">
        <f t="shared" ca="1" si="3"/>
        <v>4566165.1757591991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4566165.1757591991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18933.558667060919</v>
      </c>
      <c r="L95" s="444">
        <f t="shared" ca="1" si="3"/>
        <v>4562987.6387616815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4562987.6387616815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18920.318929571262</v>
      </c>
      <c r="L96" s="444">
        <f t="shared" ca="1" si="3"/>
        <v>4559796.8620266747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4559796.8620266747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18907.024026508734</v>
      </c>
      <c r="L97" s="444">
        <f t="shared" ca="1" si="3"/>
        <v>4556592.7903886046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4556592.7903886046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18893.673728016776</v>
      </c>
      <c r="L98" s="444">
        <f t="shared" ca="1" si="3"/>
        <v>4553375.3684520433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4553375.3684520433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18880.267803281102</v>
      </c>
      <c r="L99" s="444">
        <f t="shared" ca="1" si="3"/>
        <v>4550144.5405907463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4550144.5405907463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18866.806020525699</v>
      </c>
      <c r="L100" s="444">
        <f t="shared" ca="1" si="3"/>
        <v>4546900.2509466931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4546900.2509466931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18853.28814700881</v>
      </c>
      <c r="L101" s="444">
        <f t="shared" ca="1" si="3"/>
        <v>4543642.4434291236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4543642.4434291236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18839.713949018937</v>
      </c>
      <c r="L102" s="444">
        <f t="shared" ca="1" si="3"/>
        <v>4540371.0617135642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4540371.0617135642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18826.083191870774</v>
      </c>
      <c r="L103" s="444">
        <f t="shared" ca="1" si="3"/>
        <v>4537086.0492408564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4537086.0492408564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18812.395639901159</v>
      </c>
      <c r="L104" s="444">
        <f t="shared" ca="1" si="3"/>
        <v>4533787.349216179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4533787.349216179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18805.917308131666</v>
      </c>
      <c r="L105" s="444">
        <f t="shared" ca="1" si="3"/>
        <v>4532226.0712597314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4532226.0712597314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18799.411983313137</v>
      </c>
      <c r="L106" s="444">
        <f t="shared" ca="1" si="3"/>
        <v>4530658.2879784657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4530658.2879784657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18792.879552974529</v>
      </c>
      <c r="L107" s="444">
        <f t="shared" ca="1" si="3"/>
        <v>4529083.9722668612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4529083.9722668612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18786.319904176176</v>
      </c>
      <c r="L108" s="444">
        <f t="shared" ca="1" si="3"/>
        <v>4527503.096906459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4527503.096906459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18779.732923507832</v>
      </c>
      <c r="L109" s="444">
        <f t="shared" ca="1" si="3"/>
        <v>4525915.6345653879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4525915.6345653879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18773.118497086703</v>
      </c>
      <c r="L110" s="444">
        <f t="shared" ca="1" si="3"/>
        <v>4524321.5577978957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4524321.5577978957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18766.476510555487</v>
      </c>
      <c r="L111" s="444">
        <f t="shared" ca="1" si="3"/>
        <v>4522720.8390438724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4522720.8390438724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18759.806849080389</v>
      </c>
      <c r="L112" s="444">
        <f t="shared" ca="1" si="3"/>
        <v>4521113.4506283738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4521113.4506283738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18753.109397349144</v>
      </c>
      <c r="L113" s="444">
        <f t="shared" ca="1" si="3"/>
        <v>4519499.3647611439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4519499.3647611439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18746.38403956902</v>
      </c>
      <c r="L114" s="444">
        <f t="shared" ca="1" si="3"/>
        <v>4517878.5535361338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4517878.5535361338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18739.630659464812</v>
      </c>
      <c r="L115" s="444">
        <f t="shared" ca="1" si="3"/>
        <v>4516250.9889310198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4516250.9889310198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18732.849140276838</v>
      </c>
      <c r="L116" s="444">
        <f t="shared" ca="1" si="3"/>
        <v>4514616.6428067181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4514616.6428067181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18726.039364758915</v>
      </c>
      <c r="L117" s="444">
        <f t="shared" ca="1" si="3"/>
        <v>4512975.4869068982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4512975.4869068982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18719.20121517633</v>
      </c>
      <c r="L118" s="444">
        <f t="shared" ca="1" si="3"/>
        <v>4511327.4928574953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4511327.4928574953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18712.334573303819</v>
      </c>
      <c r="L119" s="444">
        <f t="shared" ca="1" si="3"/>
        <v>4509672.6321662208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4509672.6321662208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18705.439320423509</v>
      </c>
      <c r="L120" s="444">
        <f t="shared" ca="1" si="3"/>
        <v>4508010.8762220656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4508010.8762220656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18698.51533732286</v>
      </c>
      <c r="L121" s="444">
        <f t="shared" ca="1" si="3"/>
        <v>4506342.1962948097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4506342.1962948097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18691.562504292629</v>
      </c>
      <c r="L122" s="444">
        <f t="shared" ca="1" si="3"/>
        <v>4504666.5635345234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4504666.5635345234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18684.580701124767</v>
      </c>
      <c r="L123" s="444">
        <f t="shared" ca="1" si="3"/>
        <v>4502983.9489710694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4502983.9489710694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18677.569807110376</v>
      </c>
      <c r="L124" s="444">
        <f t="shared" ca="1" si="3"/>
        <v>4501294.323513601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4501294.323513601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18670.529701037591</v>
      </c>
      <c r="L125" s="444">
        <f t="shared" ca="1" si="3"/>
        <v>4499597.6579500595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4499597.6579500595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18663.460261189502</v>
      </c>
      <c r="L126" s="444">
        <f t="shared" ca="1" si="3"/>
        <v>4497893.9229466701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4497893.9229466701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18656.361365342047</v>
      </c>
      <c r="L127" s="444">
        <f t="shared" ca="1" si="3"/>
        <v>4496183.0890474338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4496183.0890474338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18649.232890761894</v>
      </c>
      <c r="L128" s="444">
        <f t="shared" ca="1" si="3"/>
        <v>4494465.1266736165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4494465.1266736165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18642.074714204322</v>
      </c>
      <c r="L129" s="444">
        <f t="shared" ca="1" si="3"/>
        <v>4492740.006123242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4492740.006123242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18634.886711911095</v>
      </c>
      <c r="L130" s="444">
        <f t="shared" ca="1" si="3"/>
        <v>4491007.6975705745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4491007.6975705745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18627.668759608314</v>
      </c>
      <c r="L131" s="444">
        <f t="shared" ca="1" si="3"/>
        <v>4489268.1710656043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4489268.1710656043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18620.420732504273</v>
      </c>
      <c r="L132" s="444">
        <f t="shared" ca="1" si="3"/>
        <v>4487521.3965335302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4487521.3965335302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18613.142505287298</v>
      </c>
      <c r="L133" s="444">
        <f t="shared" ca="1" si="3"/>
        <v>4485767.3437742386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4485767.3437742386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18605.833952123583</v>
      </c>
      <c r="L134" s="444">
        <f t="shared" ca="1" si="3"/>
        <v>4484005.9824617831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4484005.9824617831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18598.494946655017</v>
      </c>
      <c r="L135" s="444">
        <f t="shared" ca="1" si="3"/>
        <v>4482237.2821438592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4482237.2821438592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18591.125361997001</v>
      </c>
      <c r="L136" s="444">
        <f t="shared" ca="1" si="3"/>
        <v>4480461.2122412771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4480461.2122412771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18583.725070736244</v>
      </c>
      <c r="L137" s="444">
        <f t="shared" ca="1" si="3"/>
        <v>4478677.7420474347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4478677.7420474347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18576.293944928566</v>
      </c>
      <c r="L138" s="444">
        <f t="shared" ca="1" si="3"/>
        <v>4476886.8407277847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4476886.8407277847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18568.831856096691</v>
      </c>
      <c r="L139" s="444">
        <f t="shared" ca="1" si="3"/>
        <v>4475088.477319303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4475088.477319303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18561.338675228017</v>
      </c>
      <c r="L140" s="444">
        <f t="shared" ca="1" si="3"/>
        <v>4473282.6207299521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4473282.6207299521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18553.81427277239</v>
      </c>
      <c r="L141" s="444">
        <f t="shared" ca="1" si="3"/>
        <v>4471469.2397381458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4471469.2397381458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18546.258518639861</v>
      </c>
      <c r="L142" s="444">
        <f t="shared" ca="1" si="3"/>
        <v>4469648.302992207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4469648.302992207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18538.671282198451</v>
      </c>
      <c r="L143" s="444">
        <f t="shared" ca="1" si="3"/>
        <v>4467819.7790098265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4467819.7790098265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18531.052432271867</v>
      </c>
      <c r="L144" s="444">
        <f t="shared" ca="1" si="3"/>
        <v>4465983.6361775193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4465983.6361775193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18523.401837137251</v>
      </c>
      <c r="L145" s="444">
        <f t="shared" ca="1" si="3"/>
        <v>4464139.8427500781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4464139.8427500781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18515.719364522913</v>
      </c>
      <c r="L146" s="444">
        <f t="shared" ca="1" si="3"/>
        <v>4462288.3668500222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4462288.3668500222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18508.004881606015</v>
      </c>
      <c r="L147" s="444">
        <f t="shared" ca="1" si="3"/>
        <v>4460429.1764670499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4460429.1764670499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18500.258255010296</v>
      </c>
      <c r="L148" s="444">
        <f t="shared" ca="1" si="3"/>
        <v>4458562.2394574815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4458562.2394574815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18492.479350803762</v>
      </c>
      <c r="L149" s="444">
        <f t="shared" ca="1" si="3"/>
        <v>4456687.5235437062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4456687.5235437062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18484.668034496364</v>
      </c>
      <c r="L150" s="444">
        <f t="shared" ca="1" si="3"/>
        <v>4454804.9963136241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4454804.9963136241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18476.82417103769</v>
      </c>
      <c r="L151" s="444">
        <f t="shared" ca="1" si="3"/>
        <v>4452914.6252200827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4452914.6252200827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18468.947624814598</v>
      </c>
      <c r="L152" s="444">
        <f t="shared" ca="1" si="3"/>
        <v>4451016.3775803186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4451016.3775803186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18461.038259648914</v>
      </c>
      <c r="L153" s="444">
        <f t="shared" ca="1" si="3"/>
        <v>4449110.2205753885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4449110.2205753885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18453.095938795039</v>
      </c>
      <c r="L154" s="444">
        <f t="shared" ca="1" si="3"/>
        <v>4447196.121249605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4447196.121249605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18445.120524937607</v>
      </c>
      <c r="L155" s="444">
        <f t="shared" ca="1" si="3"/>
        <v>4445274.0465099635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4445274.0465099635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18437.111880189103</v>
      </c>
      <c r="L156" s="444">
        <f t="shared" ca="1" si="3"/>
        <v>4443343.9631255735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4443343.9631255735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18429.069866087477</v>
      </c>
      <c r="L157" s="444">
        <f t="shared" ca="1" si="3"/>
        <v>4441405.837727082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4441405.837727082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18420.994343593764</v>
      </c>
      <c r="L158" s="444">
        <f t="shared" ca="1" si="3"/>
        <v>4439459.6368060969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4439459.6368060969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18412.885173089657</v>
      </c>
      <c r="L159" s="444">
        <f t="shared" ca="1" si="3"/>
        <v>4437505.3267146079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4437505.3267146079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18404.742214375121</v>
      </c>
      <c r="L160" s="444">
        <f t="shared" ca="1" si="3"/>
        <v>4435542.8736644043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4435542.8736644043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18396.565326665939</v>
      </c>
      <c r="L161" s="444">
        <f t="shared" ca="1" si="3"/>
        <v>4433572.243726491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4433572.243726491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18388.354368591299</v>
      </c>
      <c r="L162" s="444">
        <f t="shared" ca="1" si="3"/>
        <v>4431593.4028305039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4431593.4028305039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18380.109198191356</v>
      </c>
      <c r="L163" s="444">
        <f t="shared" ca="1" si="3"/>
        <v>4429606.3167641163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4429606.3167641163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18371.829672914741</v>
      </c>
      <c r="L164" s="444">
        <f t="shared" ca="1" si="3"/>
        <v>4427610.9511724524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4427610.9511724524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18363.51564961614</v>
      </c>
      <c r="L165" s="444">
        <f t="shared" ca="1" si="3"/>
        <v>4425607.2715574894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4425607.2715574894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18355.166984553794</v>
      </c>
      <c r="L166" s="444">
        <f t="shared" ca="1" si="3"/>
        <v>4423595.2432774641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4423595.2432774641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18346.783533387021</v>
      </c>
      <c r="L167" s="444">
        <f t="shared" ca="1" si="3"/>
        <v>4421574.8315462722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4421574.8315462722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18338.365151173723</v>
      </c>
      <c r="L168" s="444">
        <f t="shared" ca="1" si="3"/>
        <v>4419546.0014328668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4419546.0014328668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18329.911692367867</v>
      </c>
      <c r="L169" s="444">
        <f t="shared" ca="1" si="3"/>
        <v>4417508.7178606559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4417508.7178606559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18321.423010816987</v>
      </c>
      <c r="L170" s="444">
        <f t="shared" ca="1" si="3"/>
        <v>4415462.9456068939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4415462.9456068939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18312.898959759645</v>
      </c>
      <c r="L171" s="444">
        <f t="shared" ca="1" si="3"/>
        <v>4413408.6493020747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4413408.6493020747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18304.339391822898</v>
      </c>
      <c r="L172" s="444">
        <f t="shared" ca="1" si="3"/>
        <v>4411345.7934293188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4411345.7934293188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18295.744159019749</v>
      </c>
      <c r="L173" s="444">
        <f t="shared" ca="1" si="3"/>
        <v>4409274.3423237596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4409274.3423237596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18287.113112746585</v>
      </c>
      <c r="L174" s="444">
        <f t="shared" ca="1" si="3"/>
        <v>4407194.2601719275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4407194.2601719275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18278.446103780618</v>
      </c>
      <c r="L175" s="444">
        <f t="shared" ca="1" si="3"/>
        <v>4405105.5110111292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4405105.5110111292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18269.742982277294</v>
      </c>
      <c r="L176" s="444">
        <f t="shared" ca="1" si="3"/>
        <v>4403008.0587288281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4403008.0587288281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18261.003597767703</v>
      </c>
      <c r="L177" s="444">
        <f t="shared" ca="1" si="3"/>
        <v>4400901.8670620173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4400901.8670620173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18252.227799155993</v>
      </c>
      <c r="L178" s="444">
        <f t="shared" ca="1" si="3"/>
        <v>4398786.8995965943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4398786.8995965943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18243.415434716731</v>
      </c>
      <c r="L179" s="444">
        <f t="shared" ca="1" si="3"/>
        <v>4396663.1197667317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4396663.1197667317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18234.566352092304</v>
      </c>
      <c r="L180" s="444">
        <f t="shared" ca="1" si="3"/>
        <v>4394530.4908542456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4394530.4908542456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18225.680398290278</v>
      </c>
      <c r="L181" s="444">
        <f t="shared" ca="1" si="3"/>
        <v>4392388.9759879569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4392388.9759879569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18216.75741968074</v>
      </c>
      <c r="L182" s="444">
        <f t="shared" ca="1" si="3"/>
        <v>4390238.5381430592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4390238.5381430592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18207.79726199367</v>
      </c>
      <c r="L183" s="444">
        <f t="shared" ca="1" si="3"/>
        <v>4388079.1401404738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4388079.1401404738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18198.799770316229</v>
      </c>
      <c r="L184" s="444">
        <f t="shared" ca="1" si="3"/>
        <v>4385910.7446462112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4385910.7446462112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18189.764789090135</v>
      </c>
      <c r="L185" s="444">
        <f t="shared" ca="1" si="3"/>
        <v>4383733.3141707228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4383733.3141707228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18180.692162108935</v>
      </c>
      <c r="L186" s="444">
        <f t="shared" ca="1" si="3"/>
        <v>4381546.8110682527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4381546.8110682527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18171.581732515308</v>
      </c>
      <c r="L187" s="444">
        <f t="shared" ca="1" si="3"/>
        <v>4379351.1975361891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4379351.1975361891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18162.433342798377</v>
      </c>
      <c r="L188" s="444">
        <f t="shared" ca="1" si="3"/>
        <v>4377146.4356144089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4377146.4356144089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18153.24683479096</v>
      </c>
      <c r="L189" s="444">
        <f t="shared" ca="1" si="3"/>
        <v>4374932.4871846214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4374932.4871846214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18144.022049666844</v>
      </c>
      <c r="L190" s="444">
        <f t="shared" ca="1" si="3"/>
        <v>4372709.313969709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4372709.313969709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18134.758827938043</v>
      </c>
      <c r="L191" s="444">
        <f t="shared" ca="1" si="3"/>
        <v>4370476.8775330679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4370476.8775330679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18125.457009452039</v>
      </c>
      <c r="L192" s="444">
        <f t="shared" ca="1" si="3"/>
        <v>4368235.1392779415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4368235.1392779415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18116.116433389012</v>
      </c>
      <c r="L193" s="444">
        <f t="shared" ca="1" si="3"/>
        <v>4365984.0604467513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4365984.0604467513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18106.736938259051</v>
      </c>
      <c r="L194" s="444">
        <f t="shared" ca="1" si="3"/>
        <v>4363723.6021204311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4363723.6021204311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18097.318361899386</v>
      </c>
      <c r="L195" s="444">
        <f t="shared" ca="1" si="3"/>
        <v>4361453.7252177522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4361453.7252177522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18087.860541471557</v>
      </c>
      <c r="L196" s="444">
        <f t="shared" ca="1" si="3"/>
        <v>4359174.3904946446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4359174.3904946446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18078.363313458609</v>
      </c>
      <c r="L197" s="444">
        <f t="shared" ca="1" si="3"/>
        <v>4356885.5585435247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4356885.5585435247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18068.826513662276</v>
      </c>
      <c r="L198" s="444">
        <f t="shared" ca="1" si="3"/>
        <v>4354587.1897926079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4354587.1897926079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18059.249977200121</v>
      </c>
      <c r="L199" s="444">
        <f t="shared" ca="1" si="3"/>
        <v>4352279.2445052294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4352279.2445052294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18049.633538502712</v>
      </c>
      <c r="L200" s="444">
        <f t="shared" ca="1" si="3"/>
        <v>4349961.6827791529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4349961.6827791529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18039.977031310726</v>
      </c>
      <c r="L201" s="444">
        <f t="shared" ca="1" si="3"/>
        <v>4347634.4645458851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4347634.4645458851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18030.280288672111</v>
      </c>
      <c r="L202" s="444">
        <f t="shared" ca="1" si="3"/>
        <v>4345297.5495699784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4345297.5495699784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18020.543142939165</v>
      </c>
      <c r="L203" s="444">
        <f t="shared" ca="1" si="3"/>
        <v>4342950.8974483386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4342950.8974483386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18010.765425765665</v>
      </c>
      <c r="L204" s="444">
        <f t="shared" ca="1" si="3"/>
        <v>4340594.4676095257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4340594.4676095257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18000.946968103945</v>
      </c>
      <c r="L205" s="444">
        <f t="shared" ca="1" si="3"/>
        <v>4338228.2193130506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4338228.2193130506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17991.087600201965</v>
      </c>
      <c r="L206" s="444">
        <f t="shared" ca="1" si="3"/>
        <v>4335852.1116486741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4335852.1116486741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17981.187151600396</v>
      </c>
      <c r="L207" s="444">
        <f t="shared" ca="1" si="3"/>
        <v>4333466.1035356959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4333466.1035356959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17971.245451129653</v>
      </c>
      <c r="L208" s="444">
        <f t="shared" ca="1" si="3"/>
        <v>4331070.1537222471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4331070.1537222471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17961.262326906952</v>
      </c>
      <c r="L209" s="444">
        <f t="shared" ca="1" si="3"/>
        <v>4328664.2207845757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4328664.2207845757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17951.237606333321</v>
      </c>
      <c r="L210" s="444">
        <f t="shared" ca="1" si="3"/>
        <v>4326248.2631263305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4326248.2631263305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17941.171116090631</v>
      </c>
      <c r="L211" s="444">
        <f t="shared" ca="1" si="3"/>
        <v>4323822.238977842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4323822.238977842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17931.062682138596</v>
      </c>
      <c r="L212" s="444">
        <f t="shared" ca="1" si="3"/>
        <v>4321386.106395402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4321386.106395402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17920.912129711764</v>
      </c>
      <c r="L213" s="444">
        <f t="shared" ca="1" si="3"/>
        <v>4318939.8232605346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4318939.8232605346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17910.719283316481</v>
      </c>
      <c r="L214" s="444">
        <f t="shared" ca="1" si="3"/>
        <v>4316483.347279272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4316483.347279272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17900.483966727887</v>
      </c>
      <c r="L215" s="444">
        <f t="shared" ca="1" si="3"/>
        <v>4314016.635981421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4314016.635981421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17890.206002986841</v>
      </c>
      <c r="L216" s="444">
        <f t="shared" ca="1" si="3"/>
        <v>4311539.6467198292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4311539.6467198292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17879.885214396876</v>
      </c>
      <c r="L217" s="444">
        <f t="shared" ca="1" si="3"/>
        <v>4309052.3366696471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4309052.3366696471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17869.521422521117</v>
      </c>
      <c r="L218" s="444">
        <f t="shared" ca="1" si="3"/>
        <v>4306554.6628275895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4306554.6628275895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17859.114448179211</v>
      </c>
      <c r="L219" s="444">
        <f t="shared" ca="1" si="3"/>
        <v>4304046.5820111902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4304046.5820111902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17848.664111444214</v>
      </c>
      <c r="L220" s="444">
        <f t="shared" ca="1" si="3"/>
        <v>4301528.0508580552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4301528.0508580552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17838.170231639484</v>
      </c>
      <c r="L221" s="444">
        <f t="shared" ca="1" si="3"/>
        <v>4298999.0258251159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4298999.0258251159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17827.63262733557</v>
      </c>
      <c r="L222" s="444">
        <f t="shared" ca="1" si="3"/>
        <v>4296459.4631878724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4296459.4631878724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17817.051116347058</v>
      </c>
      <c r="L223" s="444">
        <f t="shared" ca="1" si="3"/>
        <v>4293909.3190396409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4293909.3190396409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17806.425515729425</v>
      </c>
      <c r="L224" s="444">
        <f t="shared" ca="1" si="3"/>
        <v>4291348.5492907912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4291348.5492907912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17795.755641775886</v>
      </c>
      <c r="L225" s="444">
        <f t="shared" ca="1" si="3"/>
        <v>4288777.1096679885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4288777.1096679885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17785.041310014207</v>
      </c>
      <c r="L226" s="444">
        <f t="shared" ca="1" si="3"/>
        <v>4286194.9557134239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4286194.9557134239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17774.282335203519</v>
      </c>
      <c r="L227" s="444">
        <f t="shared" ca="1" si="3"/>
        <v>4283602.0427840482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4283602.0427840482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17763.478531331122</v>
      </c>
      <c r="L228" s="444">
        <f t="shared" ca="1" si="3"/>
        <v>4280998.3260508003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4280998.3260508003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17752.629711609257</v>
      </c>
      <c r="L229" s="444">
        <f t="shared" ca="1" si="3"/>
        <v>4278383.7604978308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4278383.7604978308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17741.735688471883</v>
      </c>
      <c r="L230" s="444">
        <f t="shared" ca="1" si="3"/>
        <v>4275758.3009217242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4275758.3009217242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17730.796273571439</v>
      </c>
      <c r="L231" s="444">
        <f t="shared" ca="1" si="3"/>
        <v>4273121.9019307168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4273121.9019307168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17719.811277775574</v>
      </c>
      <c r="L232" s="444">
        <f t="shared" ca="1" si="3"/>
        <v>4270474.517943914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4270474.517943914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17708.780511163895</v>
      </c>
      <c r="L233" s="444">
        <f t="shared" ca="1" si="3"/>
        <v>4267816.1031904994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4267816.1031904994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17697.70378302467</v>
      </c>
      <c r="L234" s="444">
        <f t="shared" ca="1" si="3"/>
        <v>4265146.6117089456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4265146.6117089456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17686.580901851528</v>
      </c>
      <c r="L235" s="444">
        <f t="shared" ca="1" si="3"/>
        <v>4262465.9973462187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4262465.9973462187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17675.411675340165</v>
      </c>
      <c r="L236" s="444">
        <f t="shared" ca="1" si="3"/>
        <v>4259774.2137569804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4259774.2137569804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17664.195910385006</v>
      </c>
      <c r="L237" s="444">
        <f t="shared" ca="1" si="3"/>
        <v>4257071.2144027865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4257071.2144027865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17652.933413075865</v>
      </c>
      <c r="L238" s="444">
        <f t="shared" ca="1" si="3"/>
        <v>4254356.9525512839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4254356.9525512839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17641.623988694606</v>
      </c>
      <c r="L239" s="444">
        <f t="shared" ca="1" si="3"/>
        <v>4251631.3812753996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4251631.3812753996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17630.267441711752</v>
      </c>
      <c r="L240" s="444">
        <f t="shared" ca="1" si="3"/>
        <v>4248894.4534525322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4248894.4534525322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17618.86357578314</v>
      </c>
      <c r="L241" s="444">
        <f t="shared" ca="1" si="3"/>
        <v>4246146.1217637369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4246146.1217637369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17607.412193746492</v>
      </c>
      <c r="L242" s="444">
        <f t="shared" ca="1" si="3"/>
        <v>4243386.3386929044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4243386.3386929044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17595.913097618024</v>
      </c>
      <c r="L243" s="444">
        <f t="shared" ca="1" si="3"/>
        <v>4240615.0565259438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4240615.0565259438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17584.36608858902</v>
      </c>
      <c r="L244" s="444">
        <f t="shared" ca="1" si="3"/>
        <v>4237832.2273499537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4237832.2273499537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17572.770967022396</v>
      </c>
      <c r="L245" s="444">
        <f t="shared" ca="1" si="3"/>
        <v>4235037.8030523974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4235037.8030523974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17561.127532449245</v>
      </c>
      <c r="L246" s="444">
        <f t="shared" ca="1" si="3"/>
        <v>4232231.7353202682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4232231.7353202682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17549.435583565373</v>
      </c>
      <c r="L247" s="444">
        <f t="shared" ca="1" si="3"/>
        <v>4229413.9756392548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4229413.9756392548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17537.694918227815</v>
      </c>
      <c r="L248" s="444">
        <f t="shared" ca="1" si="3"/>
        <v>4226584.4752929034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4226584.4752929034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17525.905333451352</v>
      </c>
      <c r="L249" s="444">
        <f t="shared" ca="1" si="3"/>
        <v>4223743.1853617756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4223743.1853617756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17514.066625404987</v>
      </c>
      <c r="L250" s="444">
        <f t="shared" ca="1" si="3"/>
        <v>4220890.0567226019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4220890.0567226019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17502.178589408428</v>
      </c>
      <c r="L251" s="444">
        <f t="shared" ca="1" si="3"/>
        <v>4218025.0400474314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4218025.0400474314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17490.241019928551</v>
      </c>
      <c r="L252" s="444">
        <f t="shared" ca="1" si="3"/>
        <v>4215148.0858027814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4215148.0858027814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17478.253710575846</v>
      </c>
      <c r="L253" s="444">
        <f t="shared" ca="1" si="3"/>
        <v>4212259.144248778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4212259.144248778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17466.216454100831</v>
      </c>
      <c r="L254" s="444">
        <f t="shared" ca="1" si="3"/>
        <v>4209358.1654383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4209358.1654383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17454.129042390501</v>
      </c>
      <c r="L255" s="444">
        <f t="shared" ca="1" si="3"/>
        <v>4206445.0992161119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4206445.0992161119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17441.99126646472</v>
      </c>
      <c r="L256" s="444">
        <f t="shared" ca="1" si="3"/>
        <v>4203519.895217998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4203519.895217998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17429.802916472581</v>
      </c>
      <c r="L257" s="444">
        <f t="shared" ca="1" si="3"/>
        <v>4200582.5028698919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4200582.5028698919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17417.563781688805</v>
      </c>
      <c r="L258" s="444">
        <f t="shared" ca="1" si="3"/>
        <v>4197632.8713870021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4197632.8713870021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17405.273650510098</v>
      </c>
      <c r="L259" s="444">
        <f t="shared" ca="1" si="3"/>
        <v>4194670.9497729335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4194670.9497729335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17392.932310451481</v>
      </c>
      <c r="L260" s="444">
        <f t="shared" ca="1" si="3"/>
        <v>4191696.686818806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4191696.686818806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17380.539548142613</v>
      </c>
      <c r="L261" s="444">
        <f t="shared" ca="1" si="3"/>
        <v>4188710.03110237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4188710.03110237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17368.09514932413</v>
      </c>
      <c r="L262" s="444">
        <f t="shared" ca="1" si="3"/>
        <v>4185710.9309871155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4185710.9309871155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17355.598898843902</v>
      </c>
      <c r="L263" s="444">
        <f t="shared" ref="L263:L517" ca="1" si="28">I263-J263+K263</f>
        <v>4182699.3346213805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4182699.3346213805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17343.05058065334</v>
      </c>
      <c r="L264" s="444">
        <f t="shared" ca="1" si="28"/>
        <v>4179675.1899374551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4179675.1899374551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17330.449977803648</v>
      </c>
      <c r="L265" s="444">
        <f t="shared" ca="1" si="28"/>
        <v>4176638.4446506798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4176638.4446506798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17317.796872442086</v>
      </c>
      <c r="L266" s="444">
        <f t="shared" ca="1" si="28"/>
        <v>4173589.0462585432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4173589.0462585432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17305.091045808185</v>
      </c>
      <c r="L267" s="444">
        <f t="shared" ca="1" si="28"/>
        <v>4170526.9420397724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4170526.9420397724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17292.332278229973</v>
      </c>
      <c r="L268" s="444">
        <f t="shared" ca="1" si="28"/>
        <v>4167452.0790534234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4167452.0790534234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17279.520349120186</v>
      </c>
      <c r="L269" s="444">
        <f t="shared" ca="1" si="28"/>
        <v>4164364.4041379648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4164364.4041379648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17266.655036972443</v>
      </c>
      <c r="L270" s="444">
        <f t="shared" ca="1" si="28"/>
        <v>4161263.8639103584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4161263.8639103584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17253.736119357414</v>
      </c>
      <c r="L271" s="444">
        <f t="shared" ca="1" si="28"/>
        <v>4158150.404765137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4158150.404765137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17240.763372918995</v>
      </c>
      <c r="L272" s="444">
        <f t="shared" ca="1" si="28"/>
        <v>4155023.9728734773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4155023.9728734773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17227.736573370406</v>
      </c>
      <c r="L273" s="444">
        <f t="shared" ca="1" si="28"/>
        <v>4151884.5141822686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4151884.5141822686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17214.655495490373</v>
      </c>
      <c r="L274" s="444">
        <f t="shared" ca="1" si="28"/>
        <v>4148731.9744131803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4148731.9744131803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17201.519913119173</v>
      </c>
      <c r="L275" s="444">
        <f t="shared" ca="1" si="28"/>
        <v>4145566.2990617207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4145566.2990617207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17188.329599154757</v>
      </c>
      <c r="L276" s="444">
        <f t="shared" ca="1" si="28"/>
        <v>4142387.4333962966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4142387.4333962966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17175.084325548825</v>
      </c>
      <c r="L277" s="444">
        <f t="shared" ca="1" si="28"/>
        <v>4139195.3224572665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4139195.3224572665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17161.783863302862</v>
      </c>
      <c r="L278" s="444">
        <f t="shared" ca="1" si="28"/>
        <v>4135989.9110559905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4135989.9110559905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17148.427982464214</v>
      </c>
      <c r="L279" s="444">
        <f t="shared" ca="1" si="28"/>
        <v>4132771.1437738761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4132771.1437738761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17135.016452122072</v>
      </c>
      <c r="L280" s="444">
        <f t="shared" ca="1" si="28"/>
        <v>4129538.9649614193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4129538.9649614193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17121.549040403501</v>
      </c>
      <c r="L281" s="444">
        <f t="shared" ca="1" si="28"/>
        <v>4126293.3187372442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4126293.3187372442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17108.025514469438</v>
      </c>
      <c r="L282" s="444">
        <f t="shared" ca="1" si="28"/>
        <v>4123034.1489871349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4123034.1489871349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17094.44564051065</v>
      </c>
      <c r="L283" s="444">
        <f t="shared" ca="1" si="28"/>
        <v>4119761.399363067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4119761.399363067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17080.809183743702</v>
      </c>
      <c r="L284" s="444">
        <f t="shared" ca="1" si="28"/>
        <v>4116475.013282232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4116475.013282232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17067.11590840689</v>
      </c>
      <c r="L285" s="444">
        <f t="shared" ca="1" si="28"/>
        <v>4113174.9339260599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4113174.9339260599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17053.365577756173</v>
      </c>
      <c r="L286" s="444">
        <f t="shared" ca="1" si="28"/>
        <v>4109861.104239237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4109861.104239237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17039.557954061074</v>
      </c>
      <c r="L287" s="444">
        <f t="shared" ca="1" si="28"/>
        <v>4106533.4669287191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4106533.4669287191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17025.692798600587</v>
      </c>
      <c r="L288" s="444">
        <f t="shared" ca="1" si="28"/>
        <v>4103191.9644627408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4103191.9644627408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17011.769871659009</v>
      </c>
      <c r="L289" s="444">
        <f t="shared" ca="1" si="28"/>
        <v>4099836.5390698211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4099836.5390698211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16997.788932521842</v>
      </c>
      <c r="L290" s="444">
        <f t="shared" ca="1" si="28"/>
        <v>4096467.1327377642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4096467.1327377642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16983.749739471605</v>
      </c>
      <c r="L291" s="444">
        <f t="shared" ca="1" si="28"/>
        <v>4093083.6872126572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4093083.6872126572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16969.652049783661</v>
      </c>
      <c r="L292" s="444">
        <f t="shared" ca="1" si="28"/>
        <v>4089686.143997862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4089686.143997862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16955.495619722013</v>
      </c>
      <c r="L293" s="444">
        <f t="shared" ca="1" si="28"/>
        <v>4086274.4443530054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4086274.4443530054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16941.280204535113</v>
      </c>
      <c r="L294" s="444">
        <f t="shared" ca="1" si="28"/>
        <v>4082848.5292929616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4082848.5292929616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16927.005558451594</v>
      </c>
      <c r="L295" s="444">
        <f t="shared" ca="1" si="28"/>
        <v>4079408.3395868344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4079408.3395868344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16912.671434676064</v>
      </c>
      <c r="L296" s="444">
        <f t="shared" ca="1" si="28"/>
        <v>4075953.8157569319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4075953.8157569319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16898.277585384803</v>
      </c>
      <c r="L297" s="444">
        <f t="shared" ca="1" si="28"/>
        <v>4072484.898077738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4072484.898077738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16883.823761721498</v>
      </c>
      <c r="L298" s="444">
        <f t="shared" ca="1" si="28"/>
        <v>4069001.5265748808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4069001.5265748808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16869.309713792925</v>
      </c>
      <c r="L299" s="444">
        <f t="shared" ca="1" si="28"/>
        <v>4065503.641024095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4065503.641024095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16854.735190664647</v>
      </c>
      <c r="L300" s="444">
        <f t="shared" ca="1" si="28"/>
        <v>4061991.1809501806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4061991.1809501806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16840.099940356675</v>
      </c>
      <c r="L301" s="444">
        <f t="shared" ca="1" si="28"/>
        <v>4058464.0856259586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4058464.0856259586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16825.40370983908</v>
      </c>
      <c r="L302" s="444">
        <f t="shared" ca="1" si="28"/>
        <v>4054922.2940712189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4054922.2940712189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16810.646245027667</v>
      </c>
      <c r="L303" s="444">
        <f t="shared" ca="1" si="28"/>
        <v>4051365.745051668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4051365.745051668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16795.827290779536</v>
      </c>
      <c r="L304" s="444">
        <f t="shared" ca="1" si="28"/>
        <v>4047794.3770778687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4047794.3770778687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16780.946590888707</v>
      </c>
      <c r="L305" s="444">
        <f t="shared" ca="1" si="28"/>
        <v>4044208.1284041787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4044208.1284041787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16766.003888081665</v>
      </c>
      <c r="L306" s="444">
        <f t="shared" ca="1" si="28"/>
        <v>4040606.9370276816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4040606.9370276816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16750.998924012929</v>
      </c>
      <c r="L307" s="444">
        <f t="shared" ca="1" si="28"/>
        <v>4036990.7406871156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4036990.7406871156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16735.931439260567</v>
      </c>
      <c r="L308" s="444">
        <f t="shared" ca="1" si="28"/>
        <v>4033359.4768617973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4033359.4768617973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16720.801173321743</v>
      </c>
      <c r="L309" s="444">
        <f t="shared" ca="1" si="28"/>
        <v>4029713.0827705404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4029713.0827705404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16705.607864608173</v>
      </c>
      <c r="L310" s="444">
        <f t="shared" ca="1" si="28"/>
        <v>4026051.4953705696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4026051.4953705696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16690.351250441629</v>
      </c>
      <c r="L311" s="444">
        <f t="shared" ca="1" si="28"/>
        <v>4022374.6513564326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4022374.6513564326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16675.031067049389</v>
      </c>
      <c r="L312" s="444">
        <f t="shared" ca="1" si="28"/>
        <v>4018682.4871589034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4018682.4871589034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16659.647049559684</v>
      </c>
      <c r="L313" s="444">
        <f t="shared" ca="1" si="28"/>
        <v>4014974.9389438843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4014974.9389438843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16644.198931997104</v>
      </c>
      <c r="L314" s="444">
        <f t="shared" ca="1" si="28"/>
        <v>4011251.9426113027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4011251.9426113027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16628.686447278018</v>
      </c>
      <c r="L315" s="444">
        <f t="shared" ca="1" si="28"/>
        <v>4007513.433794002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4007513.433794002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16613.109327205933</v>
      </c>
      <c r="L316" s="444">
        <f t="shared" ca="1" si="28"/>
        <v>4003759.3478566292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4003759.3478566292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16597.467302466877</v>
      </c>
      <c r="L317" s="444">
        <f t="shared" ca="1" si="28"/>
        <v>3999989.6198945171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3999989.6198945171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16581.760102624743</v>
      </c>
      <c r="L318" s="444">
        <f t="shared" ca="1" si="28"/>
        <v>3996204.1847325629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3996204.1847325629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16565.9874561166</v>
      </c>
      <c r="L319" s="444">
        <f t="shared" ca="1" si="28"/>
        <v>3992402.9769241009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3992402.9769241009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16550.149090248007</v>
      </c>
      <c r="L320" s="444">
        <f t="shared" ca="1" si="28"/>
        <v>3988585.9307497703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3988585.9307497703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16534.244731188297</v>
      </c>
      <c r="L321" s="444">
        <f t="shared" ca="1" si="28"/>
        <v>3984752.9802163797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3984752.9802163797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16518.274103965836</v>
      </c>
      <c r="L322" s="444">
        <f t="shared" ca="1" si="28"/>
        <v>3980904.0590557666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3980904.0590557666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16502.236932463285</v>
      </c>
      <c r="L323" s="444">
        <f t="shared" ca="1" si="28"/>
        <v>3977039.1007236512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3977039.1007236512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16486.132939412801</v>
      </c>
      <c r="L324" s="444">
        <f t="shared" ca="1" si="28"/>
        <v>3973158.0383984852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3973158.0383984852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16469.961846391278</v>
      </c>
      <c r="L325" s="444">
        <f t="shared" ca="1" si="28"/>
        <v>3969260.8049802976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3969260.8049802976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16453.723373815497</v>
      </c>
      <c r="L326" s="444">
        <f t="shared" ca="1" si="28"/>
        <v>3965347.3330895342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3965347.3330895342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16437.417240937317</v>
      </c>
      <c r="L327" s="444">
        <f t="shared" ca="1" si="28"/>
        <v>3961417.5550658926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3961417.5550658926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16421.043165838808</v>
      </c>
      <c r="L328" s="444">
        <f t="shared" ca="1" si="28"/>
        <v>3957471.4029671527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3957471.4029671527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16404.60086542739</v>
      </c>
      <c r="L329" s="444">
        <f t="shared" ca="1" si="28"/>
        <v>3953508.8085680013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3953508.8085680013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16388.09005543093</v>
      </c>
      <c r="L330" s="444">
        <f t="shared" ca="1" si="28"/>
        <v>3949529.7033588532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3949529.7033588532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16371.510450392811</v>
      </c>
      <c r="L331" s="444">
        <f t="shared" ca="1" si="28"/>
        <v>3945534.0185446674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3945534.0185446674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16354.861763667035</v>
      </c>
      <c r="L332" s="444">
        <f t="shared" ca="1" si="28"/>
        <v>3941521.6850437555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3941521.6850437555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16338.143707413237</v>
      </c>
      <c r="L333" s="444">
        <f t="shared" ca="1" si="28"/>
        <v>3937492.6334865899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3937492.6334865899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16321.355992591712</v>
      </c>
      <c r="L334" s="444">
        <f t="shared" ca="1" si="28"/>
        <v>3933446.794214603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3933446.794214603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16304.498328958434</v>
      </c>
      <c r="L335" s="444">
        <f t="shared" ca="1" si="28"/>
        <v>3929384.0972789829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3929384.0972789829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16287.570425060017</v>
      </c>
      <c r="L336" s="444">
        <f t="shared" ca="1" si="28"/>
        <v>3925304.4724394642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3925304.4724394642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16270.571988228688</v>
      </c>
      <c r="L337" s="444">
        <f t="shared" ca="1" si="28"/>
        <v>3921207.8491631141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3921207.8491631141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16253.502724577231</v>
      </c>
      <c r="L338" s="444">
        <f t="shared" ca="1" si="28"/>
        <v>3917094.1566231125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3917094.1566231125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16236.362338993889</v>
      </c>
      <c r="L339" s="444">
        <f t="shared" ca="1" si="28"/>
        <v>3912963.3236975274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3912963.3236975274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16219.150535137285</v>
      </c>
      <c r="L340" s="444">
        <f t="shared" ca="1" si="28"/>
        <v>3908815.278968086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3908815.278968086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16201.86701543128</v>
      </c>
      <c r="L341" s="444">
        <f t="shared" ca="1" si="28"/>
        <v>3904649.9507189384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3904649.9507189384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16184.511481059832</v>
      </c>
      <c r="L342" s="444">
        <f t="shared" ca="1" si="28"/>
        <v>3900467.2669354193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3900467.2669354193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16167.083631961836</v>
      </c>
      <c r="L343" s="444">
        <f t="shared" ca="1" si="28"/>
        <v>3896267.1553028021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3896267.1553028021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16149.583166825931</v>
      </c>
      <c r="L344" s="444">
        <f t="shared" ca="1" si="28"/>
        <v>3892049.5432050494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3892049.5432050494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16132.009783085296</v>
      </c>
      <c r="L345" s="444">
        <f t="shared" ca="1" si="28"/>
        <v>3887814.357723556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3887814.357723556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16114.363176912404</v>
      </c>
      <c r="L346" s="444">
        <f t="shared" ca="1" si="28"/>
        <v>3883561.5256358897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3883561.5256358897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16096.643043213795</v>
      </c>
      <c r="L347" s="444">
        <f t="shared" ca="1" si="28"/>
        <v>3879290.9734145249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3879290.9734145249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16078.849075624776</v>
      </c>
      <c r="L348" s="444">
        <f t="shared" ca="1" si="28"/>
        <v>3875002.6272255708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3875002.6272255708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16060.980966504132</v>
      </c>
      <c r="L349" s="444">
        <f t="shared" ca="1" si="28"/>
        <v>3870696.4129274962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3870696.4129274962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16043.038406928823</v>
      </c>
      <c r="L350" s="444">
        <f t="shared" ca="1" si="28"/>
        <v>3866372.2560698465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3866372.2560698465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16025.021086688615</v>
      </c>
      <c r="L351" s="444">
        <f t="shared" ca="1" si="28"/>
        <v>3862030.0818919563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3862030.0818919563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16006.928694280739</v>
      </c>
      <c r="L352" s="444">
        <f t="shared" ca="1" si="28"/>
        <v>3857669.8153216583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3857669.8153216583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15988.760916904499</v>
      </c>
      <c r="L353" s="444">
        <f t="shared" ca="1" si="28"/>
        <v>3853291.380973984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3853291.380973984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15970.517440455857</v>
      </c>
      <c r="L354" s="444">
        <f t="shared" ca="1" si="28"/>
        <v>3848894.7031498612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3848894.7031498612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15952.197949522009</v>
      </c>
      <c r="L355" s="444">
        <f t="shared" ca="1" si="28"/>
        <v>3844479.7058348046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3844479.7058348046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15933.802127375939</v>
      </c>
      <c r="L356" s="444">
        <f t="shared" ca="1" si="28"/>
        <v>3840046.3126976015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3840046.3126976015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15915.329655970925</v>
      </c>
      <c r="L357" s="444">
        <f t="shared" ca="1" si="28"/>
        <v>3835594.4470889936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3835594.4470889936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15896.780215935061</v>
      </c>
      <c r="L358" s="444">
        <f t="shared" ca="1" si="28"/>
        <v>3831124.0320403497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3831124.0320403497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15878.153486565714</v>
      </c>
      <c r="L359" s="444">
        <f t="shared" ca="1" si="28"/>
        <v>3826634.9902623366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3826634.9902623366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15859.449145823992</v>
      </c>
      <c r="L360" s="444">
        <f t="shared" ca="1" si="28"/>
        <v>3822127.2441435819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3822127.2441435819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15840.66687032918</v>
      </c>
      <c r="L361" s="444">
        <f t="shared" ca="1" si="28"/>
        <v>3817600.7157493322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3817600.7157493322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15821.806335353142</v>
      </c>
      <c r="L362" s="444">
        <f t="shared" ca="1" si="28"/>
        <v>3813055.3268201067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3813055.3268201067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15802.8672148147</v>
      </c>
      <c r="L363" s="444">
        <f t="shared" ca="1" si="28"/>
        <v>3808490.9987703427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3808490.9987703427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15783.849181274016</v>
      </c>
      <c r="L364" s="444">
        <f t="shared" ca="1" si="28"/>
        <v>3803907.6526870378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3803907.6526870378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15764.751905926913</v>
      </c>
      <c r="L365" s="444">
        <f t="shared" ca="1" si="28"/>
        <v>3799305.209328386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3799305.209328386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15745.575058599197</v>
      </c>
      <c r="L366" s="444">
        <f t="shared" ca="1" si="28"/>
        <v>3794683.5891224062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3794683.5891224062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15726.318307740947</v>
      </c>
      <c r="L367" s="444">
        <f t="shared" ca="1" si="28"/>
        <v>3790042.7121655685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3790042.7121655685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15706.981320420789</v>
      </c>
      <c r="L368" s="444">
        <f t="shared" ca="1" si="28"/>
        <v>3785382.4982214104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3785382.4982214104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15687.563762320131</v>
      </c>
      <c r="L369" s="444">
        <f t="shared" ca="1" si="28"/>
        <v>3780702.8667191518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3780702.8667191518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15668.065297727388</v>
      </c>
      <c r="L370" s="444">
        <f t="shared" ca="1" si="28"/>
        <v>3776003.7367523005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3776003.7367523005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15648.485589532174</v>
      </c>
      <c r="L371" s="444">
        <f t="shared" ca="1" si="28"/>
        <v>3771285.0270772539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3771285.0270772539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15628.824299219481</v>
      </c>
      <c r="L372" s="444">
        <f t="shared" ca="1" si="28"/>
        <v>3766546.6561118946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3766546.6561118946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15609.081086863815</v>
      </c>
      <c r="L373" s="444">
        <f t="shared" ca="1" si="28"/>
        <v>3761788.5419341796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3761788.5419341796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15589.255611123337</v>
      </c>
      <c r="L374" s="444">
        <f t="shared" ca="1" si="28"/>
        <v>3757010.6022807243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3757010.6022807243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15569.347529233937</v>
      </c>
      <c r="L375" s="444">
        <f t="shared" ca="1" si="28"/>
        <v>3752212.7545453794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3752212.7545453794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15549.356497003333</v>
      </c>
      <c r="L376" s="444">
        <f t="shared" ca="1" si="28"/>
        <v>3747394.9157778039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3747394.9157778039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15529.282168805103</v>
      </c>
      <c r="L377" s="444">
        <f t="shared" ca="1" si="28"/>
        <v>3742557.0026820302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3742557.0026820302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15509.124197572713</v>
      </c>
      <c r="L378" s="444">
        <f t="shared" ca="1" si="28"/>
        <v>3737698.9316150243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3737698.9316150243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15488.882234793522</v>
      </c>
      <c r="L379" s="444">
        <f t="shared" ca="1" si="28"/>
        <v>3732820.6185852392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3732820.6185852392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15468.555930502753</v>
      </c>
      <c r="L380" s="444">
        <f t="shared" ca="1" si="28"/>
        <v>3727921.9792511631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3727921.9792511631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15448.144933277434</v>
      </c>
      <c r="L381" s="444">
        <f t="shared" ca="1" si="28"/>
        <v>3723002.9289198616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3723002.9289198616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15427.648890230344</v>
      </c>
      <c r="L382" s="444">
        <f t="shared" ca="1" si="28"/>
        <v>3718063.3825455131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3718063.3825455131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15407.067447003892</v>
      </c>
      <c r="L383" s="444">
        <f t="shared" ca="1" si="28"/>
        <v>3713103.2547279382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3713103.2547279382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15386.400247763995</v>
      </c>
      <c r="L384" s="444">
        <f t="shared" ca="1" si="28"/>
        <v>3708122.4597111233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3708122.4597111233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15365.646935193938</v>
      </c>
      <c r="L385" s="444">
        <f t="shared" ca="1" si="28"/>
        <v>3703120.9113817383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3703120.9113817383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15344.807150488165</v>
      </c>
      <c r="L386" s="444">
        <f t="shared" ca="1" si="28"/>
        <v>3698098.5232676477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3698098.5232676477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15323.880533346122</v>
      </c>
      <c r="L387" s="444">
        <f t="shared" ca="1" si="28"/>
        <v>3693055.2085364149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3693055.2085364149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15302.866721965984</v>
      </c>
      <c r="L388" s="444">
        <f t="shared" ca="1" si="28"/>
        <v>3687990.8799938019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3687990.8799938019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15281.765353038427</v>
      </c>
      <c r="L389" s="444">
        <f t="shared" ca="1" si="28"/>
        <v>3682905.4500822616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3682905.4500822616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15260.576061740345</v>
      </c>
      <c r="L390" s="444">
        <f t="shared" ca="1" si="28"/>
        <v>3677798.8308794233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3677798.8308794233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15239.298481728516</v>
      </c>
      <c r="L391" s="444">
        <f t="shared" ca="1" si="28"/>
        <v>3672670.9340965729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3672670.9340965729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15217.93224513331</v>
      </c>
      <c r="L392" s="444">
        <f t="shared" ca="1" si="28"/>
        <v>3667521.6710771276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3667521.6710771276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15196.476982552287</v>
      </c>
      <c r="L393" s="444">
        <f t="shared" ca="1" si="28"/>
        <v>3662350.9527951009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3662350.9527951009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15174.932323043842</v>
      </c>
      <c r="L394" s="444">
        <f t="shared" ca="1" si="28"/>
        <v>3657158.6898535658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3657158.6898535658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15153.297894120778</v>
      </c>
      <c r="L395" s="444">
        <f t="shared" ca="1" si="28"/>
        <v>3651944.7924831077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3651944.7924831077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15131.573321743868</v>
      </c>
      <c r="L396" s="444">
        <f t="shared" ca="1" si="28"/>
        <v>3646709.1705402727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3646709.1705402727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15109.75823031539</v>
      </c>
      <c r="L397" s="444">
        <f t="shared" ca="1" si="28"/>
        <v>3641451.7335060094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3641451.7335060094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15087.852242672629</v>
      </c>
      <c r="L398" s="444">
        <f t="shared" ca="1" si="28"/>
        <v>3636172.3904841035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3636172.3904841035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15065.854980081353</v>
      </c>
      <c r="L399" s="444">
        <f t="shared" ca="1" si="28"/>
        <v>3630871.050199606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3630871.050199606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15043.766062229281</v>
      </c>
      <c r="L400" s="444">
        <f t="shared" ca="1" si="28"/>
        <v>3625547.6209972566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3625547.6209972566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15021.585107219491</v>
      </c>
      <c r="L401" s="444">
        <f t="shared" ca="1" si="28"/>
        <v>3620202.0108398972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3620202.0108398972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14999.311731563826</v>
      </c>
      <c r="L402" s="444">
        <f t="shared" ca="1" si="28"/>
        <v>3614834.1273068823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3614834.1273068823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14976.945550176266</v>
      </c>
      <c r="L403" s="444">
        <f t="shared" ca="1" si="28"/>
        <v>3609443.8775924798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3609443.8775924798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14954.486176366254</v>
      </c>
      <c r="L404" s="444">
        <f t="shared" ca="1" si="28"/>
        <v>3604031.1685042675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3604031.1685042675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14931.933221832036</v>
      </c>
      <c r="L405" s="444">
        <f t="shared" ca="1" si="28"/>
        <v>3598595.9064615206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3598595.9064615206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14909.286296653923</v>
      </c>
      <c r="L406" s="444">
        <f t="shared" ca="1" si="28"/>
        <v>3593137.9974935958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3593137.9974935958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14886.545009287571</v>
      </c>
      <c r="L407" s="444">
        <f t="shared" ca="1" si="28"/>
        <v>3587657.3472383046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3587657.3472383046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14863.708966557189</v>
      </c>
      <c r="L408" s="444">
        <f t="shared" ca="1" si="28"/>
        <v>3582153.8609402832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3582153.8609402832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14840.777773648768</v>
      </c>
      <c r="L409" s="444">
        <f t="shared" ca="1" si="28"/>
        <v>3576627.4434493533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3576627.4434493533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14817.751034103227</v>
      </c>
      <c r="L410" s="444">
        <f t="shared" ca="1" si="28"/>
        <v>3571077.9992188779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3571077.9992188779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14794.628349809582</v>
      </c>
      <c r="L411" s="444">
        <f t="shared" ca="1" si="28"/>
        <v>3565505.4323041085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3565505.4323041085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14771.409320998042</v>
      </c>
      <c r="L412" s="444">
        <f t="shared" ca="1" si="28"/>
        <v>3559909.6463605277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3559909.6463605277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14748.093546233118</v>
      </c>
      <c r="L413" s="444">
        <f t="shared" ca="1" si="28"/>
        <v>3554290.5446421821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3554290.5446421821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14724.68062240668</v>
      </c>
      <c r="L414" s="444">
        <f t="shared" ca="1" si="28"/>
        <v>3548648.03000001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3548648.03000001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14701.170144730962</v>
      </c>
      <c r="L415" s="444">
        <f t="shared" ca="1" si="28"/>
        <v>3542982.0048801624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3542982.0048801624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14677.561706731598</v>
      </c>
      <c r="L416" s="444">
        <f t="shared" ca="1" si="28"/>
        <v>3537292.3713223152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3537292.3713223152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14653.854900240565</v>
      </c>
      <c r="L417" s="444">
        <f t="shared" ca="1" si="28"/>
        <v>3531579.0309579768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3531579.0309579768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14630.049315389157</v>
      </c>
      <c r="L418" s="444">
        <f t="shared" ca="1" si="28"/>
        <v>3525841.8850087873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3525841.8850087873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14606.144540600868</v>
      </c>
      <c r="L419" s="444">
        <f t="shared" ca="1" si="28"/>
        <v>3520080.8342848094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3520080.8342848094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14582.140162584294</v>
      </c>
      <c r="L420" s="444">
        <f t="shared" ca="1" si="28"/>
        <v>3514295.779182815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3514295.779182815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14558.035766325984</v>
      </c>
      <c r="L421" s="444">
        <f t="shared" ca="1" si="28"/>
        <v>3508486.6196845621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3508486.6196845621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14533.830935083264</v>
      </c>
      <c r="L422" s="444">
        <f t="shared" ca="1" si="28"/>
        <v>3502653.2553550666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3502653.2553550666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14509.525250377032</v>
      </c>
      <c r="L423" s="444">
        <f t="shared" ca="1" si="28"/>
        <v>3496795.585340865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3496795.585340865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14485.118291984527</v>
      </c>
      <c r="L424" s="444">
        <f t="shared" ca="1" si="28"/>
        <v>3490913.5083682705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3490913.5083682705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14460.609637932048</v>
      </c>
      <c r="L425" s="444">
        <f t="shared" ca="1" si="28"/>
        <v>3485006.9227416236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3485006.9227416236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14435.998864487687</v>
      </c>
      <c r="L426" s="444">
        <f t="shared" ca="1" si="28"/>
        <v>3479075.7263415325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3479075.7263415325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14411.285546153973</v>
      </c>
      <c r="L427" s="444">
        <f t="shared" ca="1" si="28"/>
        <v>3473119.8166231075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3473119.8166231075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14386.469255660537</v>
      </c>
      <c r="L428" s="444">
        <f t="shared" ca="1" si="28"/>
        <v>3467139.0906141894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3467139.0906141894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14361.549563956709</v>
      </c>
      <c r="L429" s="444">
        <f t="shared" ca="1" si="28"/>
        <v>3461133.4449135675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3461133.4449135675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14336.526040204122</v>
      </c>
      <c r="L430" s="444">
        <f t="shared" ca="1" si="28"/>
        <v>3455102.775689193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3455102.775689193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14311.398251769227</v>
      </c>
      <c r="L431" s="444">
        <f t="shared" ca="1" si="28"/>
        <v>3449046.9786763834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3449046.9786763834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14286.16576421585</v>
      </c>
      <c r="L432" s="444">
        <f t="shared" ca="1" si="28"/>
        <v>3442965.9491760205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3442965.9491760205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14260.828141297674</v>
      </c>
      <c r="L433" s="444">
        <f t="shared" ca="1" si="28"/>
        <v>3436859.5820527393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3436859.5820527393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14235.384944950671</v>
      </c>
      <c r="L434" s="444">
        <f t="shared" ca="1" si="28"/>
        <v>3430727.7717331112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3430727.7717331112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14209.835735285553</v>
      </c>
      <c r="L435" s="444">
        <f t="shared" ca="1" si="28"/>
        <v>3424570.4122038181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3424570.4122038181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14184.180070580163</v>
      </c>
      <c r="L436" s="444">
        <f t="shared" ca="1" si="28"/>
        <v>3418387.3970098193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3418387.3970098193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14158.417507271835</v>
      </c>
      <c r="L437" s="444">
        <f t="shared" ca="1" si="28"/>
        <v>3412178.6192525122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3412178.6192525122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14132.547599949723</v>
      </c>
      <c r="L438" s="444">
        <f t="shared" ca="1" si="28"/>
        <v>3405943.9715878833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3405943.9715878833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14106.569901347104</v>
      </c>
      <c r="L439" s="444">
        <f t="shared" ca="1" si="28"/>
        <v>3399683.3462246517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3399683.3462246517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14080.483962333636</v>
      </c>
      <c r="L440" s="444">
        <f t="shared" ca="1" si="28"/>
        <v>3393396.6349224066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3393396.6349224066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14054.289331907617</v>
      </c>
      <c r="L441" s="444">
        <f t="shared" ca="1" si="28"/>
        <v>3387083.7289897352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3387083.7289897352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14027.985557188151</v>
      </c>
      <c r="L442" s="444">
        <f t="shared" ca="1" si="28"/>
        <v>3380744.5192823447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3380744.5192823447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14001.572183407357</v>
      </c>
      <c r="L443" s="444">
        <f t="shared" ca="1" si="28"/>
        <v>3374378.8962011733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3374378.8962011733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13975.048753902476</v>
      </c>
      <c r="L444" s="444">
        <f t="shared" ca="1" si="28"/>
        <v>3367986.7496904968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3367986.7496904968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13948.414810107992</v>
      </c>
      <c r="L445" s="444">
        <f t="shared" ca="1" si="28"/>
        <v>3361567.9692360261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3361567.9692360261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13921.669891547697</v>
      </c>
      <c r="L446" s="444">
        <f t="shared" ca="1" si="28"/>
        <v>3355122.4438629951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3355122.4438629951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13894.813535826734</v>
      </c>
      <c r="L447" s="444">
        <f t="shared" ca="1" si="28"/>
        <v>3348650.0621342431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3348650.0621342431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13867.845278623601</v>
      </c>
      <c r="L448" s="444">
        <f t="shared" ca="1" si="28"/>
        <v>3342150.7121482878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3342150.7121482878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13840.764653682123</v>
      </c>
      <c r="L449" s="444">
        <f t="shared" ca="1" si="28"/>
        <v>3335624.2815373912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3335624.2815373912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13813.571192803385</v>
      </c>
      <c r="L450" s="444">
        <f t="shared" ca="1" si="28"/>
        <v>3329070.6574656158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3329070.6574656158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13786.264425837653</v>
      </c>
      <c r="L451" s="444">
        <f t="shared" ca="1" si="28"/>
        <v>3322489.7266268744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3322489.7266268744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13758.843880676231</v>
      </c>
      <c r="L452" s="444">
        <f t="shared" ca="1" si="28"/>
        <v>3315881.3752429718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3315881.3752429718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13731.309083243306</v>
      </c>
      <c r="L453" s="444">
        <f t="shared" ca="1" si="28"/>
        <v>3309245.4890616364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3309245.4890616364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13703.659557487737</v>
      </c>
      <c r="L454" s="444">
        <f t="shared" ca="1" si="28"/>
        <v>3302581.9533545454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3302581.9533545454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13675.89482537486</v>
      </c>
      <c r="L455" s="444">
        <f t="shared" ca="1" si="28"/>
        <v>3295890.6529153413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3295890.6529153413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13648.014406878179</v>
      </c>
      <c r="L456" s="444">
        <f t="shared" ca="1" si="28"/>
        <v>3289171.4720576406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3289171.4720576406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13620.01781997109</v>
      </c>
      <c r="L457" s="444">
        <f t="shared" ca="1" si="28"/>
        <v>3282424.2946130331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3282424.2946130331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13591.904580618559</v>
      </c>
      <c r="L458" s="444">
        <f t="shared" ca="1" si="28"/>
        <v>3275649.003929073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3275649.003929073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13563.674202768725</v>
      </c>
      <c r="L459" s="444">
        <f t="shared" ca="1" si="28"/>
        <v>3268845.4828672628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3268845.4828672628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13535.326198344517</v>
      </c>
      <c r="L460" s="444">
        <f t="shared" ca="1" si="28"/>
        <v>3262013.6138010286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3262013.6138010286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13506.860077235207</v>
      </c>
      <c r="L461" s="444">
        <f t="shared" ca="1" si="28"/>
        <v>3255153.2786136852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3255153.2786136852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13478.275347287943</v>
      </c>
      <c r="L462" s="444">
        <f t="shared" ca="1" si="28"/>
        <v>3248264.3586963941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3248264.3586963941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13449.57151429923</v>
      </c>
      <c r="L463" s="444">
        <f t="shared" ca="1" si="28"/>
        <v>3241346.7349461145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3241346.7349461145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13420.748082006399</v>
      </c>
      <c r="L464" s="444">
        <f t="shared" ca="1" si="28"/>
        <v>3234400.287763542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3234400.287763542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13391.804552079013</v>
      </c>
      <c r="L465" s="444">
        <f t="shared" ca="1" si="28"/>
        <v>3227424.8970510424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3227424.8970510424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13362.740424110265</v>
      </c>
      <c r="L466" s="444">
        <f t="shared" ca="1" si="28"/>
        <v>3220420.4422105737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3220420.4422105737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13333.555195608313</v>
      </c>
      <c r="L467" s="444">
        <f t="shared" ca="1" si="28"/>
        <v>3213386.8021416031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3213386.8021416031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13304.2483619876</v>
      </c>
      <c r="L468" s="444">
        <f t="shared" ca="1" si="28"/>
        <v>3206323.8552390118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3206323.8552390118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13274.819416560138</v>
      </c>
      <c r="L469" s="444">
        <f t="shared" ca="1" si="28"/>
        <v>3199231.4793909932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3199231.4793909932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13245.267850526727</v>
      </c>
      <c r="L470" s="444">
        <f t="shared" ca="1" si="28"/>
        <v>3192109.5519769411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3192109.5519769411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13215.593152968177</v>
      </c>
      <c r="L471" s="444">
        <f t="shared" ca="1" si="28"/>
        <v>3184957.9498653305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3184957.9498653305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13185.794810836465</v>
      </c>
      <c r="L472" s="444">
        <f t="shared" ca="1" si="28"/>
        <v>3177776.5494115883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3177776.5494115883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13155.872308945873</v>
      </c>
      <c r="L473" s="444">
        <f t="shared" ca="1" si="28"/>
        <v>3170565.2264559553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3170565.2264559553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13125.825129964069</v>
      </c>
      <c r="L474" s="444">
        <f t="shared" ca="1" si="28"/>
        <v>3163323.8563213404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3163323.8563213404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13095.652754403174</v>
      </c>
      <c r="L475" s="444">
        <f t="shared" ca="1" si="28"/>
        <v>3156052.3138111648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3156052.3138111648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13065.354660610776</v>
      </c>
      <c r="L476" s="444">
        <f t="shared" ca="1" si="28"/>
        <v>3148750.4732071967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3148750.4732071967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13034.930324760908</v>
      </c>
      <c r="L477" s="444">
        <f t="shared" ca="1" si="28"/>
        <v>3141418.2082673786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3141418.2082673786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13004.379220845</v>
      </c>
      <c r="L478" s="444">
        <f t="shared" ca="1" si="28"/>
        <v>3134055.392223645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3134055.392223645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12973.700820662776</v>
      </c>
      <c r="L479" s="444">
        <f t="shared" ca="1" si="28"/>
        <v>3126661.8977797288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3126661.8977797288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12942.894593813126</v>
      </c>
      <c r="L480" s="444">
        <f t="shared" ca="1" si="28"/>
        <v>3119237.5971089629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3119237.5971089629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12911.960007684935</v>
      </c>
      <c r="L481" s="444">
        <f t="shared" ca="1" si="28"/>
        <v>3111782.3618520689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3111782.3618520689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12880.896527447876</v>
      </c>
      <c r="L482" s="444">
        <f t="shared" ca="1" si="28"/>
        <v>3104296.0631149379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3104296.0631149379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12849.703616043163</v>
      </c>
      <c r="L483" s="444">
        <f t="shared" ca="1" si="28"/>
        <v>3096778.5714664022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3096778.5714664022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12818.380734174263</v>
      </c>
      <c r="L484" s="444">
        <f t="shared" ca="1" si="28"/>
        <v>3089229.7569359974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3089229.7569359974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12786.927340297578</v>
      </c>
      <c r="L485" s="444">
        <f t="shared" ca="1" si="28"/>
        <v>3081649.4890117161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3081649.4890117161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12755.342890613072</v>
      </c>
      <c r="L486" s="444">
        <f t="shared" ca="1" si="28"/>
        <v>3074037.6366377505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3074037.6366377505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12723.626839054883</v>
      </c>
      <c r="L487" s="444">
        <f t="shared" ca="1" si="28"/>
        <v>3066394.0682122265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3066394.0682122265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12691.778637281865</v>
      </c>
      <c r="L488" s="444">
        <f t="shared" ca="1" si="28"/>
        <v>3058718.6515849298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3058718.6515849298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12659.797734668129</v>
      </c>
      <c r="L489" s="444">
        <f t="shared" ca="1" si="28"/>
        <v>3051011.254055019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3051011.254055019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12627.683578293501</v>
      </c>
      <c r="L490" s="444">
        <f t="shared" ca="1" si="28"/>
        <v>3043271.7423687335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3043271.7423687335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12595.435612933978</v>
      </c>
      <c r="L491" s="444">
        <f t="shared" ca="1" si="28"/>
        <v>3035499.9827170889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3035499.9827170889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12563.053281052125</v>
      </c>
      <c r="L492" s="444">
        <f t="shared" ca="1" si="28"/>
        <v>3027695.8407335621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3027695.8407335621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12530.53602278743</v>
      </c>
      <c r="L493" s="444">
        <f t="shared" ca="1" si="28"/>
        <v>3019859.1814917708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3019859.1814917708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12497.883275946633</v>
      </c>
      <c r="L494" s="444">
        <f t="shared" ca="1" si="28"/>
        <v>3011989.8695031386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3011989.8695031386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12465.094475993999</v>
      </c>
      <c r="L495" s="444">
        <f t="shared" ca="1" si="28"/>
        <v>3004087.7687145537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3004087.7687145537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12432.169056041563</v>
      </c>
      <c r="L496" s="444">
        <f t="shared" ca="1" si="28"/>
        <v>2996152.7425060165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2996152.7425060165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12399.106446839323</v>
      </c>
      <c r="L497" s="444">
        <f t="shared" ca="1" si="28"/>
        <v>2988184.6536882771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2988184.6536882771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12365.90607676541</v>
      </c>
      <c r="L498" s="444">
        <f t="shared" ca="1" si="28"/>
        <v>2980183.3645004639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2980183.3645004639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12332.567371816189</v>
      </c>
      <c r="L499" s="444">
        <f t="shared" ca="1" si="28"/>
        <v>2972148.7366077015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2972148.7366077015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12299.089755596344</v>
      </c>
      <c r="L500" s="444">
        <f t="shared" ca="1" si="28"/>
        <v>2964080.6310987188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2964080.6310987188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12265.472649308917</v>
      </c>
      <c r="L501" s="444">
        <f t="shared" ca="1" si="28"/>
        <v>2955978.9084834489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2955978.9084834489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12231.715471745292</v>
      </c>
      <c r="L502" s="444">
        <f t="shared" ca="1" si="28"/>
        <v>2947843.4286906156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2947843.4286906156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12197.817639275154</v>
      </c>
      <c r="L503" s="444">
        <f t="shared" ca="1" si="28"/>
        <v>2939674.0510653118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2939674.0510653118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12163.778565836386</v>
      </c>
      <c r="L504" s="444">
        <f t="shared" ca="1" si="28"/>
        <v>2931470.6343665696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2931470.6343665696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12129.597662924962</v>
      </c>
      <c r="L505" s="444">
        <f t="shared" ca="1" si="28"/>
        <v>2923233.0367649156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2923233.0367649156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12095.274339584736</v>
      </c>
      <c r="L506" s="444">
        <f t="shared" ca="1" si="28"/>
        <v>2914961.1158399214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2914961.1158399214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12060.808002397262</v>
      </c>
      <c r="L507" s="444">
        <f t="shared" ca="1" si="28"/>
        <v>2906654.72857774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2906654.72857774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12026.198055471505</v>
      </c>
      <c r="L508" s="444">
        <f t="shared" ca="1" si="28"/>
        <v>2898313.7313686325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2898313.7313686325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11991.443900433556</v>
      </c>
      <c r="L509" s="444">
        <f t="shared" ca="1" si="28"/>
        <v>2889937.9800044871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2889937.9800044871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11956.544936416285</v>
      </c>
      <c r="L510" s="444">
        <f t="shared" ca="1" si="28"/>
        <v>2881527.3296763245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2881527.3296763245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11921.50056004894</v>
      </c>
      <c r="L511" s="444">
        <f t="shared" ca="1" si="28"/>
        <v>2873081.6349717947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2873081.6349717947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11886.310165446732</v>
      </c>
      <c r="L512" s="444">
        <f t="shared" ca="1" si="28"/>
        <v>2864600.7498726626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2864600.7498726626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11850.973144200349</v>
      </c>
      <c r="L513" s="444">
        <f t="shared" ca="1" si="28"/>
        <v>2856084.527752284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2856084.527752284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11815.488885365437</v>
      </c>
      <c r="L514" s="444">
        <f t="shared" ca="1" si="28"/>
        <v>2847532.8213730706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2847532.8213730706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11779.856775452048</v>
      </c>
      <c r="L515" s="444">
        <f t="shared" ca="1" si="28"/>
        <v>2838945.4828839437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2838945.4828839437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11744.076198414021</v>
      </c>
      <c r="L516" s="444">
        <f t="shared" ca="1" si="28"/>
        <v>2830322.3638177789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2830322.3638177789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11708.146535638334</v>
      </c>
      <c r="L517" s="444">
        <f t="shared" ca="1" si="28"/>
        <v>2821663.3150888383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2821663.3150888383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11672.067165934415</v>
      </c>
      <c r="L518" s="444">
        <f t="shared" ref="L518:L772" ca="1" si="54">I518-J518+K518</f>
        <v>2812968.186990194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2812968.186990194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11635.837465523397</v>
      </c>
      <c r="L519" s="444">
        <f t="shared" ca="1" si="54"/>
        <v>2804236.8291911385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2804236.8291911385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11599.456808027331</v>
      </c>
      <c r="L520" s="444">
        <f t="shared" ca="1" si="54"/>
        <v>2795469.0907345871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2795469.0907345871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11562.924564458368</v>
      </c>
      <c r="L521" s="444">
        <f t="shared" ca="1" si="54"/>
        <v>2786664.8200344667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2786664.8200344667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11526.240103207867</v>
      </c>
      <c r="L522" s="444">
        <f t="shared" ca="1" si="54"/>
        <v>2777823.8648730959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2777823.8648730959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11489.402790035489</v>
      </c>
      <c r="L523" s="444">
        <f t="shared" ca="1" si="54"/>
        <v>2768946.0723985527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2768946.0723985527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11452.411988058224</v>
      </c>
      <c r="L524" s="444">
        <f t="shared" ca="1" si="54"/>
        <v>2760031.289122032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2760031.289122032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11415.267057739387</v>
      </c>
      <c r="L525" s="444">
        <f t="shared" ca="1" si="54"/>
        <v>2751079.3609151924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2751079.3609151924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11377.967356877556</v>
      </c>
      <c r="L526" s="444">
        <f t="shared" ca="1" si="54"/>
        <v>2742090.133007491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2742090.133007491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11340.512240595468</v>
      </c>
      <c r="L527" s="444">
        <f t="shared" ca="1" si="54"/>
        <v>2733063.4499835079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2733063.4499835079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11302.90106132887</v>
      </c>
      <c r="L528" s="444">
        <f t="shared" ca="1" si="54"/>
        <v>2723999.1557802581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2723999.1557802581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11265.13316881533</v>
      </c>
      <c r="L529" s="444">
        <f t="shared" ca="1" si="54"/>
        <v>2714897.0936844945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2714897.0936844945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11227.207910082981</v>
      </c>
      <c r="L530" s="444">
        <f t="shared" ca="1" si="54"/>
        <v>2705757.1063299985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2705757.1063299985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11189.124629439248</v>
      </c>
      <c r="L531" s="444">
        <f t="shared" ca="1" si="54"/>
        <v>2696579.035694859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2696579.035694859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11150.882668459501</v>
      </c>
      <c r="L532" s="444">
        <f t="shared" ca="1" si="54"/>
        <v>2687362.7230987395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2687362.7230987395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11112.481365975669</v>
      </c>
      <c r="L533" s="444">
        <f t="shared" ca="1" si="54"/>
        <v>2678108.0092001362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2678108.0092001362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11073.920058064823</v>
      </c>
      <c r="L534" s="444">
        <f t="shared" ca="1" si="54"/>
        <v>2668814.733993622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2668814.733993622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11035.19807803768</v>
      </c>
      <c r="L535" s="444">
        <f t="shared" ca="1" si="54"/>
        <v>2659482.7368070809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2659482.7368070809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10996.314756427091</v>
      </c>
      <c r="L536" s="444">
        <f t="shared" ca="1" si="54"/>
        <v>2650111.8562989291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2650111.8562989291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10957.26942097646</v>
      </c>
      <c r="L537" s="444">
        <f t="shared" ca="1" si="54"/>
        <v>2640701.9304553266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2640701.9304553266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10918.061396628116</v>
      </c>
      <c r="L538" s="444">
        <f t="shared" ca="1" si="54"/>
        <v>2631252.7965873759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2631252.7965873759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10878.690005511655</v>
      </c>
      <c r="L539" s="444">
        <f t="shared" ca="1" si="54"/>
        <v>2621764.2913283086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2621764.2913283086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10839.154566932208</v>
      </c>
      <c r="L540" s="444">
        <f t="shared" ca="1" si="54"/>
        <v>2612236.2506306618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2612236.2506306618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10799.454397358679</v>
      </c>
      <c r="L541" s="444">
        <f t="shared" ca="1" si="54"/>
        <v>2602668.5097634415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2602668.5097634415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10759.588810411928</v>
      </c>
      <c r="L542" s="444">
        <f t="shared" ca="1" si="54"/>
        <v>2593060.9033092745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2593060.9033092745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10719.557116852899</v>
      </c>
      <c r="L543" s="444">
        <f t="shared" ca="1" si="54"/>
        <v>2583413.2651615487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2583413.2651615487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10679.358624570708</v>
      </c>
      <c r="L544" s="444">
        <f t="shared" ca="1" si="54"/>
        <v>2573725.4285215405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2573725.4285215405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10638.992638570673</v>
      </c>
      <c r="L545" s="444">
        <f t="shared" ca="1" si="54"/>
        <v>2563997.2258955324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2563997.2258955324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10598.458460962307</v>
      </c>
      <c r="L546" s="444">
        <f t="shared" ca="1" si="54"/>
        <v>2554228.489091916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2554228.489091916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10557.755390947239</v>
      </c>
      <c r="L547" s="444">
        <f t="shared" ca="1" si="54"/>
        <v>2544419.0492182844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2544419.0492182844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10516.882724807107</v>
      </c>
      <c r="L548" s="444">
        <f t="shared" ca="1" si="54"/>
        <v>2534568.7366785128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2534568.7366785128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10475.839755891391</v>
      </c>
      <c r="L549" s="444">
        <f t="shared" ca="1" si="54"/>
        <v>2524677.3811698253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2524677.3811698253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10434.625774605194</v>
      </c>
      <c r="L550" s="444">
        <f t="shared" ca="1" si="54"/>
        <v>2514744.8116798517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2514744.8116798517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10393.24006839697</v>
      </c>
      <c r="L551" s="444">
        <f t="shared" ca="1" si="54"/>
        <v>2504770.85648367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2504770.85648367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10351.681921746213</v>
      </c>
      <c r="L552" s="444">
        <f t="shared" ca="1" si="54"/>
        <v>2494755.3431408373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2494755.3431408373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10309.950616151076</v>
      </c>
      <c r="L553" s="444">
        <f t="shared" ca="1" si="54"/>
        <v>2484698.0984924096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2484698.0984924096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10268.045430115961</v>
      </c>
      <c r="L554" s="444">
        <f t="shared" ca="1" si="54"/>
        <v>2474598.9486579467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2474598.9486579467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10225.965639139033</v>
      </c>
      <c r="L555" s="444">
        <f t="shared" ca="1" si="54"/>
        <v>2464457.7190325069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2464457.7190325069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10183.7105156997</v>
      </c>
      <c r="L556" s="444">
        <f t="shared" ca="1" si="54"/>
        <v>2454274.2342836279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2454274.2342836279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10141.279329246037</v>
      </c>
      <c r="L557" s="444">
        <f t="shared" ca="1" si="54"/>
        <v>2444048.3183482951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2444048.3183482951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10098.671346182151</v>
      </c>
      <c r="L558" s="444">
        <f t="shared" ca="1" si="54"/>
        <v>2433779.7944298983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2433779.7944298983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10055.885829855497</v>
      </c>
      <c r="L559" s="444">
        <f t="shared" ca="1" si="54"/>
        <v>2423468.4849951752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2423468.4849951752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10012.922040544152</v>
      </c>
      <c r="L560" s="444">
        <f t="shared" ca="1" si="54"/>
        <v>2413114.2117711403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2413114.2117711403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9969.7792354440062</v>
      </c>
      <c r="L561" s="444">
        <f t="shared" ca="1" si="54"/>
        <v>2402716.7957420056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2402716.7957420056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9926.4566686559447</v>
      </c>
      <c r="L562" s="444">
        <f t="shared" ca="1" si="54"/>
        <v>2392276.0571460826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2392276.0571460826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9882.9535911729326</v>
      </c>
      <c r="L563" s="444">
        <f t="shared" ca="1" si="54"/>
        <v>2381791.8154726769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2381791.8154726769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9839.2692508670752</v>
      </c>
      <c r="L564" s="444">
        <f t="shared" ca="1" si="54"/>
        <v>2371263.889458965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2371263.889458965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9795.4028924766098</v>
      </c>
      <c r="L565" s="444">
        <f t="shared" ca="1" si="54"/>
        <v>2360692.0970868627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2360692.0970868627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9751.3537575928494</v>
      </c>
      <c r="L566" s="444">
        <f t="shared" ca="1" si="54"/>
        <v>2350076.2555798767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2350076.2555798767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9707.1210846470749</v>
      </c>
      <c r="L567" s="444">
        <f t="shared" ca="1" si="54"/>
        <v>2339416.1813999452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2339416.1813999452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9662.7041088973601</v>
      </c>
      <c r="L568" s="444">
        <f t="shared" ca="1" si="54"/>
        <v>2328711.6902442635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2328711.6902442635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9618.1020624153534</v>
      </c>
      <c r="L569" s="444">
        <f t="shared" ca="1" si="54"/>
        <v>2317962.5970421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2317962.5970421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9573.3141740730043</v>
      </c>
      <c r="L570" s="444">
        <f t="shared" ca="1" si="54"/>
        <v>2307168.7159515941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2307168.7159515941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9528.3396695292304</v>
      </c>
      <c r="L571" s="444">
        <f t="shared" ca="1" si="54"/>
        <v>2296329.8603565446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2296329.8603565446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9483.177771216524</v>
      </c>
      <c r="L572" s="444">
        <f t="shared" ca="1" si="54"/>
        <v>2285445.8428631825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2285445.8428631825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9437.8276983275155</v>
      </c>
      <c r="L573" s="444">
        <f t="shared" ca="1" si="54"/>
        <v>2274516.4752969313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2274516.4752969313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9392.2886668014689</v>
      </c>
      <c r="L574" s="444">
        <f t="shared" ca="1" si="54"/>
        <v>2263541.5686991541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2263541.5686991541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9346.5598893107308</v>
      </c>
      <c r="L575" s="444">
        <f t="shared" ca="1" si="54"/>
        <v>2252520.9333238858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2252520.9333238858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9300.6405752471128</v>
      </c>
      <c r="L576" s="444">
        <f t="shared" ca="1" si="54"/>
        <v>2241454.3786345539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2241454.3786345539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9254.5299307082296</v>
      </c>
      <c r="L577" s="444">
        <f t="shared" ca="1" si="54"/>
        <v>2230341.7133006831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2230341.7133006831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9208.2271584837672</v>
      </c>
      <c r="L578" s="444">
        <f t="shared" ca="1" si="54"/>
        <v>2219182.7451945879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2219182.7451945879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9161.7314580417042</v>
      </c>
      <c r="L579" s="444">
        <f t="shared" ca="1" si="54"/>
        <v>2207977.2813880509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2207977.2813880509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9115.0420255144672</v>
      </c>
      <c r="L580" s="444">
        <f t="shared" ca="1" si="54"/>
        <v>2196725.1281489865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2196725.1281489865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9068.1580536850324</v>
      </c>
      <c r="L581" s="444">
        <f t="shared" ca="1" si="54"/>
        <v>2185426.0909380927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2185426.0909380927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9021.0787319729752</v>
      </c>
      <c r="L582" s="444">
        <f t="shared" ca="1" si="54"/>
        <v>2174079.9744054871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2174079.9744054871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8973.8032464204516</v>
      </c>
      <c r="L583" s="444">
        <f t="shared" ca="1" si="54"/>
        <v>2162686.5823873286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2162686.5823873286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8926.3307796781246</v>
      </c>
      <c r="L584" s="444">
        <f t="shared" ca="1" si="54"/>
        <v>2151245.717902428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2151245.717902428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8878.6605109910379</v>
      </c>
      <c r="L585" s="444">
        <f t="shared" ca="1" si="54"/>
        <v>2139757.1831488404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2139757.1831488404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8830.7916161844241</v>
      </c>
      <c r="L586" s="444">
        <f t="shared" ca="1" si="54"/>
        <v>2128220.7795004463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2128220.7795004463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8782.7232676494477</v>
      </c>
      <c r="L587" s="444">
        <f t="shared" ca="1" si="54"/>
        <v>2116636.3075035168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2116636.3075035168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8734.4546343289076</v>
      </c>
      <c r="L588" s="444">
        <f t="shared" ca="1" si="54"/>
        <v>2105003.5668732668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2105003.5668732668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8685.9848817028669</v>
      </c>
      <c r="L589" s="444">
        <f t="shared" ca="1" si="54"/>
        <v>2093322.3564903908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2093322.3564903908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8637.3131717742162</v>
      </c>
      <c r="L590" s="444">
        <f t="shared" ca="1" si="54"/>
        <v>2081592.4743975862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2081592.4743975862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8588.4386630541976</v>
      </c>
      <c r="L591" s="444">
        <f t="shared" ca="1" si="54"/>
        <v>2069813.7177960617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2069813.7177960617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8539.3605105478455</v>
      </c>
      <c r="L592" s="444">
        <f t="shared" ca="1" si="54"/>
        <v>2057985.8830420307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2057985.8830420307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8490.0778657393839</v>
      </c>
      <c r="L593" s="444">
        <f t="shared" ca="1" si="54"/>
        <v>2046108.7656431913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2046108.7656431913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8440.5898765775528</v>
      </c>
      <c r="L594" s="444">
        <f t="shared" ca="1" si="54"/>
        <v>2034182.16025519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2034182.16025519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8390.8956874608793</v>
      </c>
      <c r="L595" s="444">
        <f t="shared" ca="1" si="54"/>
        <v>2022205.8606780721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2022205.8606780721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8340.9944392228881</v>
      </c>
      <c r="L596" s="444">
        <f t="shared" ca="1" si="54"/>
        <v>2010179.6598527161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2010179.6598527161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8290.8852691172397</v>
      </c>
      <c r="L597" s="444">
        <f t="shared" ca="1" si="54"/>
        <v>1998103.3498572547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1998103.3498572547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8240.5673108028168</v>
      </c>
      <c r="L598" s="444">
        <f t="shared" ca="1" si="54"/>
        <v>1985976.7219034787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1985976.7219034787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8190.0396943287506</v>
      </c>
      <c r="L599" s="444">
        <f t="shared" ca="1" si="54"/>
        <v>1973799.5663332287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1973799.5663332287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8139.3015461193745</v>
      </c>
      <c r="L600" s="444">
        <f t="shared" ca="1" si="54"/>
        <v>1961571.6726147693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1961571.6726147693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8088.3519889591271</v>
      </c>
      <c r="L601" s="444">
        <f t="shared" ca="1" si="54"/>
        <v>1949292.8293391496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1949292.8293391496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8037.1901419773776</v>
      </c>
      <c r="L602" s="444">
        <f t="shared" ca="1" si="54"/>
        <v>1936962.8242165481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1936962.8242165481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7985.815120633205</v>
      </c>
      <c r="L603" s="444">
        <f t="shared" ca="1" si="54"/>
        <v>1924581.4440726025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1924581.4440726025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7934.226036700099</v>
      </c>
      <c r="L604" s="444">
        <f t="shared" ca="1" si="54"/>
        <v>1912148.4748447239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1912148.4748447239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7882.4219982506056</v>
      </c>
      <c r="L605" s="444">
        <f t="shared" ca="1" si="54"/>
        <v>1899663.7015783957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1899663.7015783957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7830.4021096409024</v>
      </c>
      <c r="L606" s="444">
        <f t="shared" ca="1" si="54"/>
        <v>1887126.9084234578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1887126.9084234578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7778.1654714953283</v>
      </c>
      <c r="L607" s="444">
        <f t="shared" ca="1" si="54"/>
        <v>1874537.8786303743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1874537.8786303743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7725.7111806908151</v>
      </c>
      <c r="L608" s="444">
        <f t="shared" ca="1" si="54"/>
        <v>1861896.3945464864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1861896.3945464864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7673.0383303412818</v>
      </c>
      <c r="L609" s="444">
        <f t="shared" ca="1" si="54"/>
        <v>1849202.2376122489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1849202.2376122489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7620.1460097819581</v>
      </c>
      <c r="L610" s="444">
        <f t="shared" ca="1" si="54"/>
        <v>1836455.1883574519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1836455.1883574519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7567.033304553639</v>
      </c>
      <c r="L611" s="444">
        <f t="shared" ca="1" si="54"/>
        <v>1823655.0263974268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1823655.0263974268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7513.6992963868679</v>
      </c>
      <c r="L612" s="444">
        <f t="shared" ca="1" si="54"/>
        <v>1810801.530429235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1810801.530429235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7460.1430631860667</v>
      </c>
      <c r="L613" s="444">
        <f t="shared" ca="1" si="54"/>
        <v>1797894.4782278421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1797894.4782278421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7406.3636790135961</v>
      </c>
      <c r="L614" s="444">
        <f t="shared" ca="1" si="54"/>
        <v>1784933.646642277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1784933.646642277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7352.360214073743</v>
      </c>
      <c r="L615" s="444">
        <f t="shared" ca="1" si="54"/>
        <v>1771918.8115917719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1771918.8115917719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7298.131734696638</v>
      </c>
      <c r="L616" s="444">
        <f t="shared" ca="1" si="54"/>
        <v>1758849.7480618898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1758849.7480618898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7243.677303322128</v>
      </c>
      <c r="L617" s="444">
        <f t="shared" ca="1" si="54"/>
        <v>1745726.2301006331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1745726.2301006331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7188.9959784835601</v>
      </c>
      <c r="L618" s="444">
        <f t="shared" ca="1" si="54"/>
        <v>1732548.0308145378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1732548.0308145378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7134.0868147914953</v>
      </c>
      <c r="L619" s="444">
        <f t="shared" ca="1" si="54"/>
        <v>1719314.9223647504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1719314.9223647504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7078.948862917382</v>
      </c>
      <c r="L620" s="444">
        <f t="shared" ca="1" si="54"/>
        <v>1706026.6759630891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1706026.6759630891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7023.5811695771263</v>
      </c>
      <c r="L621" s="444">
        <f t="shared" ca="1" si="54"/>
        <v>1692683.0618680874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1692683.0618680874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6967.9827775146196</v>
      </c>
      <c r="L622" s="444">
        <f t="shared" ca="1" si="54"/>
        <v>1679283.8493810233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1679283.8493810233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6912.1527254851853</v>
      </c>
      <c r="L623" s="444">
        <f t="shared" ca="1" si="54"/>
        <v>1665828.8068419297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1665828.8068419297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6856.0900482389616</v>
      </c>
      <c r="L624" s="444">
        <f t="shared" ca="1" si="54"/>
        <v>1652317.7016255897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1652317.7016255897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6799.7937765042125</v>
      </c>
      <c r="L625" s="444">
        <f t="shared" ca="1" si="54"/>
        <v>1638750.3001375152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1638750.3001375152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6743.2629369705683</v>
      </c>
      <c r="L626" s="444">
        <f t="shared" ca="1" si="54"/>
        <v>1625126.3678099071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1625126.3678099071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6686.4965522722014</v>
      </c>
      <c r="L627" s="444">
        <f t="shared" ca="1" si="54"/>
        <v>1611445.6690976005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1611445.6690976005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6629.4936409709235</v>
      </c>
      <c r="L628" s="444">
        <f t="shared" ca="1" si="54"/>
        <v>1597707.9674739926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1597707.9674739926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6572.2532175392244</v>
      </c>
      <c r="L629" s="444">
        <f t="shared" ca="1" si="54"/>
        <v>1583913.0254269531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1583913.0254269531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6514.7742923432261</v>
      </c>
      <c r="L630" s="444">
        <f t="shared" ca="1" si="54"/>
        <v>1570060.6044547176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1570060.6044547176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6457.0558716255782</v>
      </c>
      <c r="L631" s="444">
        <f t="shared" ca="1" si="54"/>
        <v>1556150.4650617645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1556150.4650617645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6399.0969574882738</v>
      </c>
      <c r="L632" s="444">
        <f t="shared" ca="1" si="54"/>
        <v>1542182.3667546739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1542182.3667546739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6340.8965478753962</v>
      </c>
      <c r="L633" s="444">
        <f t="shared" ca="1" si="54"/>
        <v>1528156.0680379705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1528156.0680379705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6282.4536365557988</v>
      </c>
      <c r="L634" s="444">
        <f t="shared" ca="1" si="54"/>
        <v>1514071.3264099474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1514071.3264099474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6223.7672131057025</v>
      </c>
      <c r="L635" s="444">
        <f t="shared" ca="1" si="54"/>
        <v>1499927.8983584743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1499927.8983584743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6164.8362628912309</v>
      </c>
      <c r="L636" s="444">
        <f t="shared" ca="1" si="54"/>
        <v>1485725.5393567868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1485725.5393567868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6105.6597670508663</v>
      </c>
      <c r="L637" s="444">
        <f t="shared" ca="1" si="54"/>
        <v>1471464.0038592587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1471464.0038592587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6046.2367024778332</v>
      </c>
      <c r="L638" s="444">
        <f t="shared" ca="1" si="54"/>
        <v>1457143.0452971577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1457143.0452971577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5986.5660418024117</v>
      </c>
      <c r="L639" s="444">
        <f t="shared" ca="1" si="54"/>
        <v>1442762.4160743814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1442762.4160743814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5926.6467533741779</v>
      </c>
      <c r="L640" s="444">
        <f t="shared" ca="1" si="54"/>
        <v>1428321.8675631769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1428321.8675631769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5866.4778012441584</v>
      </c>
      <c r="L641" s="444">
        <f t="shared" ca="1" si="54"/>
        <v>1413821.1500998423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1413821.1500998423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5806.0581451469316</v>
      </c>
      <c r="L642" s="444">
        <f t="shared" ca="1" si="54"/>
        <v>1399260.0129804104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1399260.0129804104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5745.3867404826315</v>
      </c>
      <c r="L643" s="444">
        <f t="shared" ca="1" si="54"/>
        <v>1384638.2044563142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1384638.2044563142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5684.4625382988979</v>
      </c>
      <c r="L644" s="444">
        <f t="shared" ca="1" si="54"/>
        <v>1369955.4717300343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1369955.4717300343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5623.2844852727312</v>
      </c>
      <c r="L645" s="444">
        <f t="shared" ca="1" si="54"/>
        <v>1355211.5609507284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1355211.5609507284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5561.8515236922894</v>
      </c>
      <c r="L646" s="444">
        <f t="shared" ca="1" si="54"/>
        <v>1340406.2172098418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1340406.2172098418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5500.1625914385959</v>
      </c>
      <c r="L647" s="444">
        <f t="shared" ca="1" si="54"/>
        <v>1325539.1845367015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1325539.1845367015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5438.2166219671781</v>
      </c>
      <c r="L648" s="444">
        <f t="shared" ca="1" si="54"/>
        <v>1310610.20589409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1310610.20589409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5376.0125442896297</v>
      </c>
      <c r="L649" s="444">
        <f t="shared" ca="1" si="54"/>
        <v>1295619.0231738009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1295619.0231738009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5313.5492829550922</v>
      </c>
      <c r="L650" s="444">
        <f t="shared" ca="1" si="54"/>
        <v>1280565.3771921771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1280565.3771921771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5250.8257580316595</v>
      </c>
      <c r="L651" s="444">
        <f t="shared" ca="1" si="54"/>
        <v>1265449.0076856299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1265449.0076856299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5187.8408850877131</v>
      </c>
      <c r="L652" s="444">
        <f t="shared" ca="1" si="54"/>
        <v>1250269.6533061387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1250269.6533061387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5124.5935751731658</v>
      </c>
      <c r="L653" s="444">
        <f t="shared" ca="1" si="54"/>
        <v>1235027.051616733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1235027.051616733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5061.0827348006424</v>
      </c>
      <c r="L654" s="444">
        <f t="shared" ca="1" si="54"/>
        <v>1219720.9390869548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1219720.9390869548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4997.3072659265663</v>
      </c>
      <c r="L655" s="444">
        <f t="shared" ca="1" si="54"/>
        <v>1204351.0510883026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1204351.0510883026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4933.2660659321828</v>
      </c>
      <c r="L656" s="444">
        <f t="shared" ca="1" si="54"/>
        <v>1188917.1218896559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1188917.1218896559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4868.9580276044881</v>
      </c>
      <c r="L657" s="444">
        <f t="shared" ca="1" si="54"/>
        <v>1173418.8846526816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1173418.8846526816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4804.3820391170948</v>
      </c>
      <c r="L658" s="444">
        <f t="shared" ca="1" si="54"/>
        <v>1157856.07142722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1157856.07142722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4739.5369840110052</v>
      </c>
      <c r="L659" s="444">
        <f t="shared" ca="1" si="54"/>
        <v>1142228.4131466523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1142228.4131466523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4674.4217411753061</v>
      </c>
      <c r="L660" s="444">
        <f t="shared" ca="1" si="54"/>
        <v>1126535.6396232487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1126535.6396232487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4609.0351848277915</v>
      </c>
      <c r="L661" s="444">
        <f t="shared" ca="1" si="54"/>
        <v>1110777.4795434978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1110777.4795434978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4543.3761844954961</v>
      </c>
      <c r="L662" s="444">
        <f t="shared" ca="1" si="54"/>
        <v>1094953.6604634144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1094953.6604634144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4477.4436049951482</v>
      </c>
      <c r="L663" s="444">
        <f t="shared" ca="1" si="54"/>
        <v>1079063.9088038309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1079063.9088038309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4411.2363064135498</v>
      </c>
      <c r="L664" s="444">
        <f t="shared" ca="1" si="54"/>
        <v>1063107.9498456656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1063107.9498456656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4344.753144087862</v>
      </c>
      <c r="L665" s="444">
        <f t="shared" ca="1" si="54"/>
        <v>1047085.5077251747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1047085.5077251747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4277.992968585816</v>
      </c>
      <c r="L666" s="444">
        <f t="shared" ca="1" si="54"/>
        <v>1030996.3054291817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1030996.3054291817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4210.9546256858448</v>
      </c>
      <c r="L667" s="444">
        <f t="shared" ca="1" si="54"/>
        <v>1014840.0647902887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1014840.0647902887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4143.6369563571243</v>
      </c>
      <c r="L668" s="444">
        <f t="shared" ca="1" si="54"/>
        <v>998616.50648206705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998616.50648206705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4076.0387967395345</v>
      </c>
      <c r="L669" s="444">
        <f t="shared" ca="1" si="54"/>
        <v>982325.35001422779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982325.35001422779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4008.1589781235375</v>
      </c>
      <c r="L670" s="444">
        <f t="shared" ca="1" si="54"/>
        <v>965966.31372777256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965966.31372777256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3939.9963269299737</v>
      </c>
      <c r="L671" s="444">
        <f t="shared" ca="1" si="54"/>
        <v>949539.11479012377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949539.11479012377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3871.54966468977</v>
      </c>
      <c r="L672" s="444">
        <f t="shared" ca="1" si="54"/>
        <v>933043.46919023478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933043.46919023478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3802.8178080235666</v>
      </c>
      <c r="L673" s="444">
        <f t="shared" ca="1" si="54"/>
        <v>916479.09173367952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916479.09173367952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3733.7995686212535</v>
      </c>
      <c r="L674" s="444">
        <f t="shared" ca="1" si="54"/>
        <v>899845.69603772194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899845.69603772194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3664.4937532214303</v>
      </c>
      <c r="L675" s="444">
        <f t="shared" ca="1" si="54"/>
        <v>883142.99452636461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883142.99452636461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3594.8991635907746</v>
      </c>
      <c r="L676" s="444">
        <f t="shared" ca="1" si="54"/>
        <v>866370.69842537655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866370.69842537655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3525.0145965033244</v>
      </c>
      <c r="L677" s="444">
        <f t="shared" ca="1" si="54"/>
        <v>849528.5177573011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849528.5177573011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3454.8388437196763</v>
      </c>
      <c r="L678" s="444">
        <f t="shared" ca="1" si="54"/>
        <v>832616.16133644199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832616.16133644199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3384.3706919660967</v>
      </c>
      <c r="L679" s="444">
        <f t="shared" ca="1" si="54"/>
        <v>815633.33676382934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815633.33676382934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3313.6089229135437</v>
      </c>
      <c r="L680" s="444">
        <f t="shared" ca="1" si="54"/>
        <v>798579.7504221641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798579.7504221641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3242.5523131566056</v>
      </c>
      <c r="L681" s="444">
        <f t="shared" ca="1" si="54"/>
        <v>781455.10747074196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781455.10747074196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3171.1996341923464</v>
      </c>
      <c r="L682" s="444">
        <f t="shared" ca="1" si="54"/>
        <v>764259.11184035556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764259.11184035556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3099.5496523990696</v>
      </c>
      <c r="L683" s="444">
        <f t="shared" ca="1" si="54"/>
        <v>746991.46622817579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746991.46622817579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3027.6011290149872</v>
      </c>
      <c r="L684" s="444">
        <f t="shared" ca="1" si="54"/>
        <v>729651.87209261197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729651.87209261197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2955.3528201168047</v>
      </c>
      <c r="L685" s="444">
        <f t="shared" ca="1" si="54"/>
        <v>712240.02964814997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712240.02964814997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2882.8034765982134</v>
      </c>
      <c r="L686" s="444">
        <f t="shared" ca="1" si="54"/>
        <v>694755.6378601694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694755.6378601694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2809.9518441482942</v>
      </c>
      <c r="L687" s="444">
        <f t="shared" ca="1" si="54"/>
        <v>677198.39443973894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677198.39443973894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2736.7966632298339</v>
      </c>
      <c r="L688" s="444">
        <f t="shared" ca="1" si="54"/>
        <v>659567.99583838996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659567.99583838996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2663.3366690575467</v>
      </c>
      <c r="L689" s="444">
        <f t="shared" ca="1" si="54"/>
        <v>641864.13724286866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641864.13724286866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2589.5705915762078</v>
      </c>
      <c r="L690" s="444">
        <f t="shared" ca="1" si="54"/>
        <v>624086.51256986603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624086.51256986603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2515.4971554386966</v>
      </c>
      <c r="L691" s="444">
        <f t="shared" ca="1" si="54"/>
        <v>606234.81446072587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606234.81446072587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2441.1150799839461</v>
      </c>
      <c r="L692" s="444">
        <f t="shared" ca="1" si="54"/>
        <v>588308.73427613103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588308.73427613103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2366.423079214801</v>
      </c>
      <c r="L693" s="444">
        <f t="shared" ca="1" si="54"/>
        <v>570307.96209076699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570307.96209076699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2291.4198617757843</v>
      </c>
      <c r="L694" s="444">
        <f t="shared" ca="1" si="54"/>
        <v>552232.18668796401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552232.18668796401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2216.1041309307716</v>
      </c>
      <c r="L695" s="444">
        <f t="shared" ca="1" si="54"/>
        <v>534081.09555431595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534081.09555431595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2140.4745845405714</v>
      </c>
      <c r="L696" s="444">
        <f t="shared" ca="1" si="54"/>
        <v>515854.37487427774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515854.37487427774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2064.5299150404121</v>
      </c>
      <c r="L697" s="444">
        <f t="shared" ca="1" si="54"/>
        <v>497551.70952473936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497551.70952473936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1988.2688094173354</v>
      </c>
      <c r="L698" s="444">
        <f t="shared" ca="1" si="54"/>
        <v>479172.78306957788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479172.78306957788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1911.6899491874963</v>
      </c>
      <c r="L699" s="444">
        <f t="shared" ca="1" si="54"/>
        <v>460717.27775418659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460717.27775418659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1834.7920103733659</v>
      </c>
      <c r="L700" s="444">
        <f t="shared" ca="1" si="54"/>
        <v>442184.87449998118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442184.87449998118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1757.5736634808432</v>
      </c>
      <c r="L701" s="444">
        <f t="shared" ca="1" si="54"/>
        <v>423575.25289888325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423575.25289888325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1680.0335734762684</v>
      </c>
      <c r="L702" s="444">
        <f t="shared" ca="1" si="54"/>
        <v>404888.0912077807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404888.0912077807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1602.1703997633413</v>
      </c>
      <c r="L703" s="444">
        <f t="shared" ca="1" si="54"/>
        <v>386123.06634296523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386123.06634296523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1523.9827961599435</v>
      </c>
      <c r="L704" s="444">
        <f t="shared" ca="1" si="54"/>
        <v>367279.85387454636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367279.85387454636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1445.4694108748649</v>
      </c>
      <c r="L705" s="444">
        <f t="shared" ca="1" si="54"/>
        <v>348358.12802084244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348358.12802084244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1366.6288864844319</v>
      </c>
      <c r="L706" s="444">
        <f t="shared" ca="1" si="54"/>
        <v>329357.56164274807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329357.56164274807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1287.4598599090386</v>
      </c>
      <c r="L707" s="444">
        <f t="shared" ca="1" si="54"/>
        <v>310277.8262380783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310277.8262380783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1207.9609623895813</v>
      </c>
      <c r="L708" s="444">
        <f t="shared" ca="1" si="54"/>
        <v>291118.5919358891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291118.5919358891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1128.1308194637929</v>
      </c>
      <c r="L709" s="444">
        <f t="shared" ca="1" si="54"/>
        <v>271879.52749077411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271879.52749077411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1047.9680509424804</v>
      </c>
      <c r="L710" s="444">
        <f t="shared" ca="1" si="54"/>
        <v>252560.30027713781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252560.30027713781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967.47127088566253</v>
      </c>
      <c r="L711" s="444">
        <f t="shared" ca="1" si="54"/>
        <v>233160.57628344468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233160.57628344468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886.6390875786077</v>
      </c>
      <c r="L712" s="444">
        <f t="shared" ca="1" si="54"/>
        <v>213680.02010644448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213680.02010644448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805.47010350777373</v>
      </c>
      <c r="L713" s="444">
        <f t="shared" ca="1" si="54"/>
        <v>194118.29494537346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194118.29494537346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723.96291533664441</v>
      </c>
      <c r="L714" s="444">
        <f t="shared" ca="1" si="54"/>
        <v>174475.06259613132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174475.06259613132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642.11611388146889</v>
      </c>
      <c r="L715" s="444">
        <f t="shared" ca="1" si="54"/>
        <v>154749.98344543399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154749.98344543399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559.92828408689661</v>
      </c>
      <c r="L716" s="444">
        <f t="shared" ca="1" si="54"/>
        <v>134942.71646494209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134942.71646494209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477.39800500151375</v>
      </c>
      <c r="L717" s="444">
        <f t="shared" ca="1" si="54"/>
        <v>115052.91920536481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115052.91920536481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394.52384975327516</v>
      </c>
      <c r="L718" s="444">
        <f t="shared" ca="1" si="54"/>
        <v>95080.247790539303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95080.247790539303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311.30438552483548</v>
      </c>
      <c r="L719" s="444">
        <f t="shared" ca="1" si="54"/>
        <v>75024.35691148536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75024.35691148536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227.73817352877739</v>
      </c>
      <c r="L720" s="444">
        <f t="shared" ca="1" si="54"/>
        <v>54884.899820435356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54884.899820435356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143.82376898273571</v>
      </c>
      <c r="L721" s="444">
        <f t="shared" ca="1" si="54"/>
        <v>34661.52832483931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34661.52832483931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59.559721084418847</v>
      </c>
      <c r="L722" s="444">
        <f t="shared" ca="1" si="54"/>
        <v>14353.892781344943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14353.892781344943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-25.055427013474347</v>
      </c>
      <c r="L723" s="444">
        <f t="shared" ca="1" si="54"/>
        <v>-6038.3579102473177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-6038.3579102473177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-110.02313822844209</v>
      </c>
      <c r="L724" s="444">
        <f t="shared" ca="1" si="54"/>
        <v>-26515.576313054549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-26515.576313054549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-195.34488157347224</v>
      </c>
      <c r="L725" s="444">
        <f t="shared" ca="1" si="54"/>
        <v>-47078.116459206809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-47078.116459206809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-281.02213218243998</v>
      </c>
      <c r="L726" s="444">
        <f t="shared" ca="1" si="54"/>
        <v>-67726.333855968027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-67726.333855968027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-367.05637133561169</v>
      </c>
      <c r="L727" s="444">
        <f t="shared" ca="1" si="54"/>
        <v>-88460.585491882419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-88460.585491882419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-453.44908648525501</v>
      </c>
      <c r="L728" s="444">
        <f t="shared" ca="1" si="54"/>
        <v>-109281.22984294646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-109281.22984294646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-540.20177128135515</v>
      </c>
      <c r="L729" s="444">
        <f t="shared" ca="1" si="54"/>
        <v>-130188.62687880659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-130188.62687880659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-627.3159255974391</v>
      </c>
      <c r="L730" s="444">
        <f t="shared" ca="1" si="54"/>
        <v>-151183.13806898284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-151183.13806898284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-714.79305555650683</v>
      </c>
      <c r="L731" s="444">
        <f t="shared" ca="1" si="54"/>
        <v>-172265.12638911814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-172265.12638911814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-802.63467355707053</v>
      </c>
      <c r="L732" s="444">
        <f t="shared" ca="1" si="54"/>
        <v>-193434.95632725401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-193434.95632725401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-890.84229829930337</v>
      </c>
      <c r="L733" s="444">
        <f t="shared" ca="1" si="54"/>
        <v>-214692.99389013211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-214692.99389013211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-979.41745481129556</v>
      </c>
      <c r="L734" s="444">
        <f t="shared" ca="1" si="54"/>
        <v>-236039.60660952222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-236039.60660952222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-1068.3616744754208</v>
      </c>
      <c r="L735" s="444">
        <f t="shared" ca="1" si="54"/>
        <v>-257475.16354857644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-257475.16354857644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-1157.6764950548134</v>
      </c>
      <c r="L736" s="444">
        <f t="shared" ca="1" si="54"/>
        <v>-279000.03530821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-279000.03530821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-1247.3634607199533</v>
      </c>
      <c r="L737" s="444">
        <f t="shared" ca="1" si="54"/>
        <v>-300614.59403350874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-300614.59403350874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-1337.4241220753647</v>
      </c>
      <c r="L738" s="444">
        <f t="shared" ca="1" si="54"/>
        <v>-322319.21342016291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-322319.21342016291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-1427.8600361864237</v>
      </c>
      <c r="L739" s="444">
        <f t="shared" ca="1" si="54"/>
        <v>-344114.26872092811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-344114.26872092811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-1518.6727666062789</v>
      </c>
      <c r="L740" s="444">
        <f t="shared" ca="1" si="54"/>
        <v>-366000.13675211318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-366000.13675211318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-1609.8638834028832</v>
      </c>
      <c r="L741" s="444">
        <f t="shared" ca="1" si="54"/>
        <v>-387977.19590009487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-387977.19590009487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-1701.4349631861403</v>
      </c>
      <c r="L742" s="444">
        <f t="shared" ca="1" si="54"/>
        <v>-410045.82612785982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-410045.82612785982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-1793.3875891351611</v>
      </c>
      <c r="L743" s="444">
        <f t="shared" ca="1" si="54"/>
        <v>-432206.40898157377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-432206.40898157377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-1885.7233510256356</v>
      </c>
      <c r="L744" s="444">
        <f t="shared" ca="1" si="54"/>
        <v>-454459.32759717823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-454459.32759717823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-1978.4438452573211</v>
      </c>
      <c r="L745" s="444">
        <f t="shared" ca="1" si="54"/>
        <v>-476804.96670701436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-476804.96670701436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-2071.5506748816383</v>
      </c>
      <c r="L746" s="444">
        <f t="shared" ca="1" si="54"/>
        <v>-499243.71264647477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-499243.71264647477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-2165.0454496293896</v>
      </c>
      <c r="L747" s="444">
        <f t="shared" ca="1" si="54"/>
        <v>-521775.95336068294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-521775.95336068294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-2258.9297859385906</v>
      </c>
      <c r="L748" s="444">
        <f t="shared" ca="1" si="54"/>
        <v>-544402.07841120032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-544402.07841120032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-2353.2053069824128</v>
      </c>
      <c r="L749" s="444">
        <f t="shared" ca="1" si="54"/>
        <v>-567122.4789827615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-567122.4789827615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-2447.8736426972514</v>
      </c>
      <c r="L750" s="444">
        <f t="shared" ca="1" si="54"/>
        <v>-589937.54789003753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-589937.54789003753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-2542.9364298109012</v>
      </c>
      <c r="L751" s="444">
        <f t="shared" ca="1" si="54"/>
        <v>-612847.67958442727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-612847.67958442727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-2638.3953118708587</v>
      </c>
      <c r="L752" s="444">
        <f t="shared" ca="1" si="54"/>
        <v>-635853.27016087691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-635853.27016087691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-2734.2519392727322</v>
      </c>
      <c r="L753" s="444">
        <f t="shared" ca="1" si="54"/>
        <v>-658954.71736472845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-658954.71736472845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-2830.5079692887803</v>
      </c>
      <c r="L754" s="444">
        <f t="shared" ca="1" si="54"/>
        <v>-682152.42059859599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-682152.42059859599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-2927.1650660965615</v>
      </c>
      <c r="L755" s="444">
        <f t="shared" ca="1" si="54"/>
        <v>-705446.78092927136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-705446.78092927136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-3024.2249008077088</v>
      </c>
      <c r="L756" s="444">
        <f t="shared" ca="1" si="54"/>
        <v>-728838.20109465788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-728838.20109465788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-3121.6891514968192</v>
      </c>
      <c r="L757" s="444">
        <f t="shared" ca="1" si="54"/>
        <v>-752327.08551073354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-752327.08551073354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-3219.5595032304682</v>
      </c>
      <c r="L758" s="444">
        <f t="shared" ca="1" si="54"/>
        <v>-775913.84027854283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-775913.84027854283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-3317.8376480963402</v>
      </c>
      <c r="L759" s="444">
        <f t="shared" ca="1" si="54"/>
        <v>-799598.87319121801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-799598.87319121801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-3416.5252852324861</v>
      </c>
      <c r="L760" s="444">
        <f t="shared" ca="1" si="54"/>
        <v>-823382.59374102927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-823382.59374102927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-3515.6241208567003</v>
      </c>
      <c r="L761" s="444">
        <f t="shared" ca="1" si="54"/>
        <v>-847265.41312646482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-847265.41312646482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-3615.1358682960149</v>
      </c>
      <c r="L762" s="444">
        <f t="shared" ca="1" si="54"/>
        <v>-871247.74425933964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-871247.74425933964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-3715.062248016327</v>
      </c>
      <c r="L763" s="444">
        <f t="shared" ca="1" si="54"/>
        <v>-895330.0017719348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-895330.0017719348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-3815.4049876521399</v>
      </c>
      <c r="L764" s="444">
        <f t="shared" ca="1" si="54"/>
        <v>-919512.60202416568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-919512.60202416568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-3916.1658220364357</v>
      </c>
      <c r="L765" s="444">
        <f t="shared" ca="1" si="54"/>
        <v>-943795.96311078093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-943795.96311078093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-4017.3464932306656</v>
      </c>
      <c r="L766" s="444">
        <f t="shared" ca="1" si="54"/>
        <v>-968180.50486859039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-968180.50486859039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-4118.9487505548714</v>
      </c>
      <c r="L767" s="444">
        <f t="shared" ca="1" si="54"/>
        <v>-992666.648883724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-992666.648883724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-4220.9743506179284</v>
      </c>
      <c r="L768" s="444">
        <f t="shared" ca="1" si="54"/>
        <v>-1017254.8184989208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-1017254.8184989208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-4323.4250573479148</v>
      </c>
      <c r="L769" s="444">
        <f t="shared" ca="1" si="54"/>
        <v>-1041945.4388208474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-1041945.4388208474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-4426.3026420226088</v>
      </c>
      <c r="L770" s="444">
        <f t="shared" ca="1" si="54"/>
        <v>-1066738.9367274488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-1066738.9367274488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-4529.6088833001149</v>
      </c>
      <c r="L771" s="444">
        <f t="shared" ca="1" si="54"/>
        <v>-1091635.7408753277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-1091635.7408753277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-4633.3455672496102</v>
      </c>
      <c r="L772" s="444">
        <f t="shared" ca="1" si="54"/>
        <v>-1116636.2817071562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-1116636.2817071562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-4737.5144873822292</v>
      </c>
      <c r="L773" s="444">
        <f t="shared" ref="L773:L1027" ca="1" si="80">I773-J773+K773</f>
        <v>-1141740.9914591173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-1141740.9914591173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-4842.1174446820669</v>
      </c>
      <c r="L774" s="444">
        <f t="shared" ca="1" si="80"/>
        <v>-1166950.3041683782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-1166950.3041683782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-4947.156247637321</v>
      </c>
      <c r="L775" s="444">
        <f t="shared" ca="1" si="80"/>
        <v>-1192264.6556805943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-1192264.6556805943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-5052.6327122715547</v>
      </c>
      <c r="L776" s="444">
        <f t="shared" ca="1" si="80"/>
        <v>-1217684.4836574446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-1217684.4836574446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-5158.548662175097</v>
      </c>
      <c r="L777" s="444">
        <f t="shared" ca="1" si="80"/>
        <v>-1243210.2275841986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-1243210.2275841986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-5264.905928536572</v>
      </c>
      <c r="L778" s="444">
        <f t="shared" ca="1" si="80"/>
        <v>-1268842.3287773139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-1268842.3287773139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-5371.7063501745533</v>
      </c>
      <c r="L779" s="444">
        <f t="shared" ca="1" si="80"/>
        <v>-1294581.2303920672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-1294581.2303920672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-5478.951773569358</v>
      </c>
      <c r="L780" s="444">
        <f t="shared" ca="1" si="80"/>
        <v>-1320427.3774302155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-1320427.3774302155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-5586.6440528949761</v>
      </c>
      <c r="L781" s="444">
        <f t="shared" ca="1" si="80"/>
        <v>-1346381.2167476893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-1346381.2167476893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-5694.7850500511167</v>
      </c>
      <c r="L782" s="444">
        <f t="shared" ca="1" si="80"/>
        <v>-1372443.1970623191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-1372443.1970623191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-5803.376634695408</v>
      </c>
      <c r="L783" s="444">
        <f t="shared" ca="1" si="80"/>
        <v>-1398613.7689615933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-1398613.7689615933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-5912.4206842757167</v>
      </c>
      <c r="L784" s="444">
        <f t="shared" ca="1" si="80"/>
        <v>-1424893.3849104478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-1424893.3849104478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-6021.9190840626106</v>
      </c>
      <c r="L785" s="444">
        <f t="shared" ca="1" si="80"/>
        <v>-1451282.4992590891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-1451282.4992590891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-6131.87372718195</v>
      </c>
      <c r="L786" s="444">
        <f t="shared" ca="1" si="80"/>
        <v>-1477781.5682508498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-1477781.5682508498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-6242.2865146476197</v>
      </c>
      <c r="L787" s="444">
        <f t="shared" ca="1" si="80"/>
        <v>-1504391.0500300762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-1504391.0500300762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-6353.1593553943958</v>
      </c>
      <c r="L788" s="444">
        <f t="shared" ca="1" si="80"/>
        <v>-1531111.4046500493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-1531111.4046500493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-6464.4941663109503</v>
      </c>
      <c r="L789" s="444">
        <f t="shared" ca="1" si="80"/>
        <v>-1557943.094080939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-1557943.094080939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-6576.2928722729903</v>
      </c>
      <c r="L790" s="444">
        <f t="shared" ca="1" si="80"/>
        <v>-1584886.5822177907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-1584886.5822177907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-6688.5574061765392</v>
      </c>
      <c r="L791" s="444">
        <f t="shared" ca="1" si="80"/>
        <v>-1611942.334888546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-1611942.334888546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-6801.2897089713533</v>
      </c>
      <c r="L792" s="444">
        <f t="shared" ca="1" si="80"/>
        <v>-1639110.8198620961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-1639110.8198620961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-6914.4917296944786</v>
      </c>
      <c r="L793" s="444">
        <f t="shared" ca="1" si="80"/>
        <v>-1666392.5068563693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-1666392.5068563693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-7028.1654255039502</v>
      </c>
      <c r="L794" s="444">
        <f t="shared" ca="1" si="80"/>
        <v>-1693787.867546452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-1693787.867546452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-7142.3127617126274</v>
      </c>
      <c r="L795" s="444">
        <f t="shared" ca="1" si="80"/>
        <v>-1721297.3755727434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-1721297.3755727434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-7256.9357118221742</v>
      </c>
      <c r="L796" s="444">
        <f t="shared" ca="1" si="80"/>
        <v>-1748921.5065491444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-1748921.5065491444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-7372.0362575571789</v>
      </c>
      <c r="L797" s="444">
        <f t="shared" ca="1" si="80"/>
        <v>-1776660.7380712803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-1776660.7380712803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-7487.6163888994133</v>
      </c>
      <c r="L798" s="444">
        <f t="shared" ca="1" si="80"/>
        <v>-1804515.5497247586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-1804515.5497247586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-7603.6781041222393</v>
      </c>
      <c r="L799" s="444">
        <f t="shared" ca="1" si="80"/>
        <v>-1832486.4230934596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-1832486.4230934596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-7720.2234098251602</v>
      </c>
      <c r="L800" s="444">
        <f t="shared" ca="1" si="80"/>
        <v>-1860573.8417678636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-1860573.8417678636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-7837.2543209685091</v>
      </c>
      <c r="L801" s="444">
        <f t="shared" ca="1" si="80"/>
        <v>-1888778.2913534108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-1888778.2913534108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-7954.7728609082887</v>
      </c>
      <c r="L802" s="444">
        <f t="shared" ca="1" si="80"/>
        <v>-1917100.2594788978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-1917100.2594788978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-8072.781061431152</v>
      </c>
      <c r="L803" s="444">
        <f t="shared" ca="1" si="80"/>
        <v>-1945540.2358049077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-1945540.2358049077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-8191.2809627895258</v>
      </c>
      <c r="L804" s="444">
        <f t="shared" ca="1" si="80"/>
        <v>-1974098.712032276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-1974098.712032276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-8310.274613736894</v>
      </c>
      <c r="L805" s="444">
        <f t="shared" ca="1" si="80"/>
        <v>-2002776.1819105917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-2002776.1819105917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-8429.7640715632097</v>
      </c>
      <c r="L806" s="444">
        <f t="shared" ca="1" si="80"/>
        <v>-2031573.1412467337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-2031573.1412467337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-8549.7514021304687</v>
      </c>
      <c r="L807" s="444">
        <f t="shared" ca="1" si="80"/>
        <v>-2060490.0879134431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-2060490.0879134431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-8670.2386799084252</v>
      </c>
      <c r="L808" s="444">
        <f t="shared" ca="1" si="80"/>
        <v>-2089527.5218579303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-2089527.5218579303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-8791.2279880104543</v>
      </c>
      <c r="L809" s="444">
        <f t="shared" ca="1" si="80"/>
        <v>-2118685.9451105194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-2118685.9451105194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-8912.7214182295756</v>
      </c>
      <c r="L810" s="444">
        <f t="shared" ca="1" si="80"/>
        <v>-2147965.8617933276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-2147965.8617933276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-9034.7210710746094</v>
      </c>
      <c r="L811" s="444">
        <f t="shared" ca="1" si="80"/>
        <v>-2177367.7781289811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-2177367.7781289811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-9157.2290558064997</v>
      </c>
      <c r="L812" s="444">
        <f t="shared" ca="1" si="80"/>
        <v>-2206892.2024493665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-2206892.2024493665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-9280.2474904747723</v>
      </c>
      <c r="L813" s="444">
        <f t="shared" ca="1" si="80"/>
        <v>-2236539.6452044202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-2236539.6452044202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-9403.7785019541625</v>
      </c>
      <c r="L814" s="444">
        <f t="shared" ca="1" si="80"/>
        <v>-2266310.6189709529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-2266310.6189709529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-9527.8242259813815</v>
      </c>
      <c r="L815" s="444">
        <f t="shared" ca="1" si="80"/>
        <v>-2296205.638461513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-2296205.638461513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-9652.3868071920497</v>
      </c>
      <c r="L816" s="444">
        <f t="shared" ca="1" si="80"/>
        <v>-2326225.2205332839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-2326225.2205332839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-9777.4683991577604</v>
      </c>
      <c r="L817" s="444">
        <f t="shared" ca="1" si="80"/>
        <v>-2356369.8841970204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-2356369.8841970204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-9903.0711644233306</v>
      </c>
      <c r="L818" s="444">
        <f t="shared" ca="1" si="80"/>
        <v>-2386640.1506260224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-2386640.1506260224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-10029.197274544171</v>
      </c>
      <c r="L819" s="444">
        <f t="shared" ca="1" si="80"/>
        <v>-2417036.5431651454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-2417036.5431651454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-10155.84891012385</v>
      </c>
      <c r="L820" s="444">
        <f t="shared" ca="1" si="80"/>
        <v>-2447559.5873398483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-2447559.5873398483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-10283.028260851779</v>
      </c>
      <c r="L821" s="444">
        <f t="shared" ca="1" si="80"/>
        <v>-2478209.8108652788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-2478209.8108652788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-10410.737525541073</v>
      </c>
      <c r="L822" s="444">
        <f t="shared" ca="1" si="80"/>
        <v>-2508987.7436553985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-2508987.7436553985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-10538.978912166573</v>
      </c>
      <c r="L823" s="444">
        <f t="shared" ca="1" si="80"/>
        <v>-2539893.9178321441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-2539893.9178321441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-10667.754637903012</v>
      </c>
      <c r="L824" s="444">
        <f t="shared" ca="1" si="80"/>
        <v>-2570928.8677346259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-2570928.8677346259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-10797.066929163353</v>
      </c>
      <c r="L825" s="444">
        <f t="shared" ca="1" si="80"/>
        <v>-2602093.1299283681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-2602093.1299283681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-10926.918021637279</v>
      </c>
      <c r="L826" s="444">
        <f t="shared" ca="1" si="80"/>
        <v>-2633387.2432145844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-2633387.2432145844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-11057.310160329847</v>
      </c>
      <c r="L827" s="444">
        <f t="shared" ca="1" si="80"/>
        <v>-2664811.7486394932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-2664811.7486394932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-11188.245599600301</v>
      </c>
      <c r="L828" s="444">
        <f t="shared" ca="1" si="80"/>
        <v>-2696367.1895036725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-2696367.1895036725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-11319.726603201047</v>
      </c>
      <c r="L829" s="444">
        <f t="shared" ca="1" si="80"/>
        <v>-2728054.1113714525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-2728054.1113714525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-11451.755444316797</v>
      </c>
      <c r="L830" s="444">
        <f t="shared" ca="1" si="80"/>
        <v>-2759873.0620803479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-2759873.0620803479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-11584.33440560386</v>
      </c>
      <c r="L831" s="444">
        <f t="shared" ca="1" si="80"/>
        <v>-2791824.5917505305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-2791824.5917505305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-11717.465779229622</v>
      </c>
      <c r="L832" s="444">
        <f t="shared" ca="1" si="80"/>
        <v>-2823909.2527943389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-2823909.2527943389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-11851.151866912156</v>
      </c>
      <c r="L833" s="444">
        <f t="shared" ca="1" si="80"/>
        <v>-2856127.59992583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-2856127.59992583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-11985.394979960036</v>
      </c>
      <c r="L834" s="444">
        <f t="shared" ca="1" si="80"/>
        <v>-2888480.1901703686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-2888480.1901703686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-12120.19743931228</v>
      </c>
      <c r="L835" s="444">
        <f t="shared" ca="1" si="80"/>
        <v>-2920967.5828742599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-2920967.5828742599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-12255.561575578495</v>
      </c>
      <c r="L836" s="444">
        <f t="shared" ca="1" si="80"/>
        <v>-2953590.3397144172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-2953590.3397144172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-12391.48972907915</v>
      </c>
      <c r="L837" s="444">
        <f t="shared" ca="1" si="80"/>
        <v>-2986349.024708075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-2986349.024708075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-12527.984249886058</v>
      </c>
      <c r="L838" s="444">
        <f t="shared" ca="1" si="80"/>
        <v>-3019244.2042225399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-3019244.2042225399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-12665.047497862994</v>
      </c>
      <c r="L839" s="444">
        <f t="shared" ca="1" si="80"/>
        <v>-3052276.4469849817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-3052276.4469849817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-12802.681842706501</v>
      </c>
      <c r="L840" s="444">
        <f t="shared" ca="1" si="80"/>
        <v>-3085446.3240922671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-3085446.3240922671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-12940.889663986858</v>
      </c>
      <c r="L841" s="444">
        <f t="shared" ca="1" si="80"/>
        <v>-3118754.4090208327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-3118754.4090208327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-13079.673351189214</v>
      </c>
      <c r="L842" s="444">
        <f t="shared" ca="1" si="80"/>
        <v>-3152201.2776366007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-3152201.2776366007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-13219.035303754914</v>
      </c>
      <c r="L843" s="444">
        <f t="shared" ca="1" si="80"/>
        <v>-3185787.5082049342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-3185787.5082049342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-13358.97793112297</v>
      </c>
      <c r="L844" s="444">
        <f t="shared" ca="1" si="80"/>
        <v>-3219513.6814006357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-3219513.6814006357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-13499.503652771728</v>
      </c>
      <c r="L845" s="444">
        <f t="shared" ca="1" si="80"/>
        <v>-3253380.3803179865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-3253380.3803179865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-13640.614898260688</v>
      </c>
      <c r="L846" s="444">
        <f t="shared" ca="1" si="80"/>
        <v>-3287388.190480826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-3287388.190480826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-13782.314107272519</v>
      </c>
      <c r="L847" s="444">
        <f t="shared" ca="1" si="80"/>
        <v>-3321537.6998526771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-3321537.6998526771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-13924.603729655235</v>
      </c>
      <c r="L848" s="444">
        <f t="shared" ca="1" si="80"/>
        <v>-3355829.4988469109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-3355829.4988469109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-14067.48622546454</v>
      </c>
      <c r="L849" s="444">
        <f t="shared" ca="1" si="80"/>
        <v>-3390264.1803369541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-3390264.1803369541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-14210.964065006388</v>
      </c>
      <c r="L850" s="444">
        <f t="shared" ca="1" si="80"/>
        <v>-3424842.3396665393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-3424842.3396665393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-14355.039728879659</v>
      </c>
      <c r="L851" s="444">
        <f t="shared" ca="1" si="80"/>
        <v>-3459564.5746599976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-3459564.5746599976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-14499.715708019068</v>
      </c>
      <c r="L852" s="444">
        <f t="shared" ca="1" si="80"/>
        <v>-3494431.4856325956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-3494431.4856325956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-14644.994503738226</v>
      </c>
      <c r="L853" s="444">
        <f t="shared" ca="1" si="80"/>
        <v>-3529443.6754009128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-3529443.6754009128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-14790.878627772881</v>
      </c>
      <c r="L854" s="444">
        <f t="shared" ca="1" si="80"/>
        <v>-3564601.7492932645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-3564601.7492932645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-14937.370602324345</v>
      </c>
      <c r="L855" s="444">
        <f t="shared" ca="1" si="80"/>
        <v>-3599906.3151601674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-3599906.3151601674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-15084.47296010311</v>
      </c>
      <c r="L856" s="444">
        <f t="shared" ca="1" si="80"/>
        <v>-3635357.9833848495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-3635357.9833848495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-15232.188244372617</v>
      </c>
      <c r="L857" s="444">
        <f t="shared" ca="1" si="80"/>
        <v>-3670957.3668938009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-3670957.3668938009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-15380.519008993249</v>
      </c>
      <c r="L858" s="444">
        <f t="shared" ca="1" si="80"/>
        <v>-3706705.0811673729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-3706705.0811673729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-15529.467818466466</v>
      </c>
      <c r="L859" s="444">
        <f t="shared" ca="1" si="80"/>
        <v>-3742601.7442504182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-3742601.7442504182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-15679.037247979155</v>
      </c>
      <c r="L860" s="444">
        <f t="shared" ca="1" si="80"/>
        <v>-3778647.976762976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-3778647.976762976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-15829.229883448146</v>
      </c>
      <c r="L861" s="444">
        <f t="shared" ca="1" si="80"/>
        <v>-3814844.401911003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-3814844.401911003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-15980.048321564924</v>
      </c>
      <c r="L862" s="444">
        <f t="shared" ca="1" si="80"/>
        <v>-3851191.645497147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-3851191.645497147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-16131.495169840526</v>
      </c>
      <c r="L863" s="444">
        <f t="shared" ca="1" si="80"/>
        <v>-3887690.3359315665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-3887690.3359315665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-16283.573046650605</v>
      </c>
      <c r="L864" s="444">
        <f t="shared" ca="1" si="80"/>
        <v>-3924341.1042427961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-3924341.1042427961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-16436.284581280728</v>
      </c>
      <c r="L865" s="444">
        <f t="shared" ca="1" si="80"/>
        <v>-3961144.5840886557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-3961144.5840886557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-16589.632413971809</v>
      </c>
      <c r="L866" s="444">
        <f t="shared" ca="1" si="80"/>
        <v>-3998101.4117672062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-3998101.4117672062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-16743.619195965774</v>
      </c>
      <c r="L867" s="444">
        <f t="shared" ca="1" si="80"/>
        <v>-4035212.2262277505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-4035212.2262277505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-16898.247589551374</v>
      </c>
      <c r="L868" s="444">
        <f t="shared" ca="1" si="80"/>
        <v>-4072477.6690818807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-4072477.6690818807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-17053.520268110246</v>
      </c>
      <c r="L869" s="444">
        <f t="shared" ca="1" si="80"/>
        <v>-4109898.3846145696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-4109898.3846145696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-17209.439916163119</v>
      </c>
      <c r="L870" s="444">
        <f t="shared" ca="1" si="80"/>
        <v>-4147475.0197953116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-4147475.0197953116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-17366.00922941621</v>
      </c>
      <c r="L871" s="444">
        <f t="shared" ca="1" si="80"/>
        <v>-4185208.2242893064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-4185208.2242893064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-17523.230914807857</v>
      </c>
      <c r="L872" s="444">
        <f t="shared" ca="1" si="80"/>
        <v>-4223098.6504686931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-4223098.6504686931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-17681.107690555298</v>
      </c>
      <c r="L873" s="444">
        <f t="shared" ca="1" si="80"/>
        <v>-4261146.953423827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-4261146.953423827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-17839.642286201692</v>
      </c>
      <c r="L874" s="444">
        <f t="shared" ca="1" si="80"/>
        <v>-4299353.7909746077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-4299353.7909746077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-17998.837442663276</v>
      </c>
      <c r="L875" s="444">
        <f t="shared" ca="1" si="80"/>
        <v>-4337719.82368185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-4337719.82368185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-18158.695912276788</v>
      </c>
      <c r="L876" s="444">
        <f t="shared" ca="1" si="80"/>
        <v>-4376245.7148587052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-4376245.7148587052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-18319.220458847016</v>
      </c>
      <c r="L877" s="444">
        <f t="shared" ca="1" si="80"/>
        <v>-4414932.1305821314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-4414932.1305821314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-18480.413857694624</v>
      </c>
      <c r="L878" s="444">
        <f t="shared" ca="1" si="80"/>
        <v>-4453779.739704405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-4453779.739704405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-18642.278895704098</v>
      </c>
      <c r="L879" s="444">
        <f t="shared" ca="1" si="80"/>
        <v>-4492789.2138646878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-4492789.2138646878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-18804.818371371945</v>
      </c>
      <c r="L880" s="444">
        <f t="shared" ca="1" si="80"/>
        <v>-4531961.2275006389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-4531961.2275006389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-18968.035094855073</v>
      </c>
      <c r="L881" s="444">
        <f t="shared" ca="1" si="80"/>
        <v>-4571296.4578600731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-4571296.4578600731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-19131.931888019382</v>
      </c>
      <c r="L882" s="444">
        <f t="shared" ca="1" si="80"/>
        <v>-4610795.5850126715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-4610795.5850126715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-19296.511584488544</v>
      </c>
      <c r="L883" s="444">
        <f t="shared" ca="1" si="80"/>
        <v>-4650459.291861739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-4650459.291861739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-19461.777029692992</v>
      </c>
      <c r="L884" s="444">
        <f t="shared" ca="1" si="80"/>
        <v>-4690288.2641560109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-4690288.2641560109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-19627.731080919122</v>
      </c>
      <c r="L885" s="444">
        <f t="shared" ca="1" si="80"/>
        <v>-4730283.1905015092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-4730283.1905015092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-19794.376607358699</v>
      </c>
      <c r="L886" s="444">
        <f t="shared" ca="1" si="80"/>
        <v>-4770444.7623734465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-4770444.7623734465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-19961.71649015844</v>
      </c>
      <c r="L887" s="444">
        <f t="shared" ca="1" si="80"/>
        <v>-4810773.6741281841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-4810773.6741281841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-20129.753622469845</v>
      </c>
      <c r="L888" s="444">
        <f t="shared" ca="1" si="80"/>
        <v>-4851270.6230152324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-4851270.6230152324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-20298.490909499214</v>
      </c>
      <c r="L889" s="444">
        <f t="shared" ca="1" si="80"/>
        <v>-4891936.3091893103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-4891936.3091893103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-20467.93126855787</v>
      </c>
      <c r="L890" s="444">
        <f t="shared" ca="1" si="80"/>
        <v>-4932771.435722447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-4932771.435722447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-20638.077629112606</v>
      </c>
      <c r="L891" s="444">
        <f t="shared" ca="1" si="80"/>
        <v>-4973776.7086161384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-4973776.7086161384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-20808.93293283632</v>
      </c>
      <c r="L892" s="444">
        <f t="shared" ca="1" si="80"/>
        <v>-5014952.8368135532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-5014952.8368135532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-20980.500133658883</v>
      </c>
      <c r="L893" s="444">
        <f t="shared" ca="1" si="80"/>
        <v>-5056300.5322117908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-5056300.5322117908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-21152.782197818207</v>
      </c>
      <c r="L894" s="444">
        <f t="shared" ca="1" si="80"/>
        <v>-5097820.5096741877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-5097820.5096741877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-21325.782103911526</v>
      </c>
      <c r="L895" s="444">
        <f t="shared" ca="1" si="80"/>
        <v>-5139513.4870426785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-5139513.4870426785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-21499.502842946906</v>
      </c>
      <c r="L896" s="444">
        <f t="shared" ca="1" si="80"/>
        <v>-5181380.1851502042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-5181380.1851502042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-21673.947418394928</v>
      </c>
      <c r="L897" s="444">
        <f t="shared" ca="1" si="80"/>
        <v>-5223421.3278331775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-5223421.3278331775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-21849.11884624065</v>
      </c>
      <c r="L898" s="444">
        <f t="shared" ca="1" si="80"/>
        <v>-5265637.6419439968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-5265637.6419439968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-22025.020155035731</v>
      </c>
      <c r="L899" s="444">
        <f t="shared" ca="1" si="80"/>
        <v>-5308029.8573636115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-5308029.8573636115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-22201.654385950791</v>
      </c>
      <c r="L900" s="444">
        <f t="shared" ca="1" si="80"/>
        <v>-5350598.7070141407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-5350598.7070141407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-22379.024592827998</v>
      </c>
      <c r="L901" s="444">
        <f t="shared" ca="1" si="80"/>
        <v>-5393344.9268715475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-5393344.9268715475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-22557.133842233859</v>
      </c>
      <c r="L902" s="444">
        <f t="shared" ca="1" si="80"/>
        <v>-5436269.2559783598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-5436269.2559783598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-22735.985213512246</v>
      </c>
      <c r="L903" s="444">
        <f t="shared" ca="1" si="80"/>
        <v>-5479372.4364564512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-5479372.4364564512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-22915.581798837626</v>
      </c>
      <c r="L904" s="444">
        <f t="shared" ca="1" si="80"/>
        <v>-5522655.2135198675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-5522655.2135198675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-23095.926703268527</v>
      </c>
      <c r="L905" s="444">
        <f t="shared" ca="1" si="80"/>
        <v>-5566118.335487715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-5566118.335487715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-23277.023044801223</v>
      </c>
      <c r="L906" s="444">
        <f t="shared" ca="1" si="80"/>
        <v>-5609762.5537970951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-5609762.5537970951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-23458.873954423641</v>
      </c>
      <c r="L907" s="444">
        <f t="shared" ca="1" si="80"/>
        <v>-5653588.6230160976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-5653588.6230160976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-23641.482576169485</v>
      </c>
      <c r="L908" s="444">
        <f t="shared" ca="1" si="80"/>
        <v>-5697597.3008568455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-5697597.3008568455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-23824.8520671726</v>
      </c>
      <c r="L909" s="444">
        <f t="shared" ca="1" si="80"/>
        <v>-5741789.3481885968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-5741789.3481885968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-24008.985597721563</v>
      </c>
      <c r="L910" s="444">
        <f t="shared" ca="1" si="80"/>
        <v>-5786165.5290508969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-5786165.5290508969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-24193.886351314482</v>
      </c>
      <c r="L911" s="444">
        <f t="shared" ca="1" si="80"/>
        <v>-5830726.61066679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-5830726.61066679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-24379.557524714037</v>
      </c>
      <c r="L912" s="444">
        <f t="shared" ca="1" si="80"/>
        <v>-5875473.3634560825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-5875473.3634560825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-24566.002328002756</v>
      </c>
      <c r="L913" s="444">
        <f t="shared" ca="1" si="80"/>
        <v>-5920406.5610486642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-5920406.5610486642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-24753.223984638513</v>
      </c>
      <c r="L914" s="444">
        <f t="shared" ca="1" si="80"/>
        <v>-5965526.9802978812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-5965526.9802978812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-24941.225731510251</v>
      </c>
      <c r="L915" s="444">
        <f t="shared" ca="1" si="80"/>
        <v>-6010835.4012939706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-6010835.4012939706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-25130.010818993956</v>
      </c>
      <c r="L916" s="444">
        <f t="shared" ca="1" si="80"/>
        <v>-6056332.6073775431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-6056332.6073775431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-25319.582511008841</v>
      </c>
      <c r="L917" s="444">
        <f t="shared" ca="1" si="80"/>
        <v>-6102019.3851531306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-6102019.3851531306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-25509.944085073788</v>
      </c>
      <c r="L918" s="444">
        <f t="shared" ca="1" si="80"/>
        <v>-6147896.5245027831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-6147896.5245027831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-25701.098832364009</v>
      </c>
      <c r="L919" s="444">
        <f t="shared" ca="1" si="80"/>
        <v>-6193964.8185997261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-6193964.8185997261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-25893.050057767938</v>
      </c>
      <c r="L920" s="444">
        <f t="shared" ca="1" si="80"/>
        <v>-6240225.0639220728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-6240225.0639220728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-26085.80107994438</v>
      </c>
      <c r="L921" s="444">
        <f t="shared" ca="1" si="80"/>
        <v>-6286678.0602665963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-6286678.0602665963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-26279.355231379897</v>
      </c>
      <c r="L922" s="444">
        <f t="shared" ca="1" si="80"/>
        <v>-6333324.6107625552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-6333324.6107625552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-26473.71585844639</v>
      </c>
      <c r="L923" s="444">
        <f t="shared" ca="1" si="80"/>
        <v>-6380165.5218855804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-6380165.5218855804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-26668.886321458995</v>
      </c>
      <c r="L924" s="444">
        <f t="shared" ca="1" si="80"/>
        <v>-6427201.6034716181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-6427201.6034716181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-26864.869994734152</v>
      </c>
      <c r="L925" s="444">
        <f t="shared" ca="1" si="80"/>
        <v>-6474433.6687309314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-6474433.6687309314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-27061.670266647958</v>
      </c>
      <c r="L926" s="444">
        <f t="shared" ca="1" si="80"/>
        <v>-6521862.534262158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-6521862.534262158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-27259.290539694735</v>
      </c>
      <c r="L927" s="444">
        <f t="shared" ca="1" si="80"/>
        <v>-6569489.0200664317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-6569489.0200664317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-27457.734230545877</v>
      </c>
      <c r="L928" s="444">
        <f t="shared" ca="1" si="80"/>
        <v>-6617313.9495615568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-6617313.9495615568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-27657.004770108899</v>
      </c>
      <c r="L929" s="444">
        <f t="shared" ca="1" si="80"/>
        <v>-6665338.1495962441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-6665338.1495962441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-27857.105603586762</v>
      </c>
      <c r="L930" s="444">
        <f t="shared" ca="1" si="80"/>
        <v>-6713562.4504644098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-6713562.4504644098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-28058.040190537453</v>
      </c>
      <c r="L931" s="444">
        <f t="shared" ca="1" si="80"/>
        <v>-6761987.685919526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-6761987.685919526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-28259.812004933774</v>
      </c>
      <c r="L932" s="444">
        <f t="shared" ca="1" si="80"/>
        <v>-6810614.6931890389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-6810614.6931890389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-28462.424535223403</v>
      </c>
      <c r="L933" s="444">
        <f t="shared" ca="1" si="80"/>
        <v>-6859444.312988841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-6859444.312988841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-28665.881284389248</v>
      </c>
      <c r="L934" s="444">
        <f t="shared" ca="1" si="80"/>
        <v>-6908477.3895378094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-6908477.3895378094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-28870.18577000995</v>
      </c>
      <c r="L935" s="444">
        <f t="shared" ca="1" si="80"/>
        <v>-6957714.7705723979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-6957714.7705723979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-29075.341524320731</v>
      </c>
      <c r="L936" s="444">
        <f t="shared" ca="1" si="80"/>
        <v>-7007157.3073612973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-7007157.3073612973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-29281.352094274484</v>
      </c>
      <c r="L937" s="444">
        <f t="shared" ca="1" si="80"/>
        <v>-7056805.8547201511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-7056805.8547201511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-29488.221041603036</v>
      </c>
      <c r="L938" s="444">
        <f t="shared" ca="1" si="80"/>
        <v>-7106661.2710263329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-7106661.2710263329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-29695.951942878797</v>
      </c>
      <c r="L939" s="444">
        <f t="shared" ca="1" si="80"/>
        <v>-7156724.4182337904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-7156724.4182337904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-29904.548389576539</v>
      </c>
      <c r="L940" s="444">
        <f t="shared" ca="1" si="80"/>
        <v>-7206996.1618879456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-7206996.1618879456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-30114.013988135521</v>
      </c>
      <c r="L941" s="444">
        <f t="shared" ca="1" si="80"/>
        <v>-7257477.3711406598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-7257477.3711406598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-30324.352360021829</v>
      </c>
      <c r="L942" s="444">
        <f t="shared" ca="1" si="80"/>
        <v>-7308168.9187652608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-7308168.9187652608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-30535.567141790994</v>
      </c>
      <c r="L943" s="444">
        <f t="shared" ca="1" si="80"/>
        <v>-7359071.6811716305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-7359071.6811716305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-30747.661985150873</v>
      </c>
      <c r="L944" s="444">
        <f t="shared" ca="1" si="80"/>
        <v>-7410186.5384213598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-7410186.5384213598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-30960.640557024744</v>
      </c>
      <c r="L945" s="444">
        <f t="shared" ca="1" si="80"/>
        <v>-7461514.3742429633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-7461514.3742429633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-31174.506539614758</v>
      </c>
      <c r="L946" s="444">
        <f t="shared" ca="1" si="80"/>
        <v>-7513056.0760471569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-7513056.0760471569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-31389.263630465561</v>
      </c>
      <c r="L947" s="444">
        <f t="shared" ca="1" si="80"/>
        <v>-7564812.5349422013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-7564812.5349422013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-31604.915542528252</v>
      </c>
      <c r="L948" s="444">
        <f t="shared" ca="1" si="80"/>
        <v>-7616784.6457493082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-7616784.6457493082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-31821.466004224534</v>
      </c>
      <c r="L949" s="444">
        <f t="shared" ca="1" si="80"/>
        <v>-7668973.3070181115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-7668973.3070181115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-32038.918759511209</v>
      </c>
      <c r="L950" s="444">
        <f t="shared" ca="1" si="80"/>
        <v>-7721379.4210422011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-7721379.4210422011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-32257.277567944919</v>
      </c>
      <c r="L951" s="444">
        <f t="shared" ca="1" si="80"/>
        <v>-7774003.8938747244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-7774003.8938747244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-32476.546204747101</v>
      </c>
      <c r="L952" s="444">
        <f t="shared" ca="1" si="80"/>
        <v>-7826847.6353440499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-7826847.6353440499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-32696.728460869286</v>
      </c>
      <c r="L953" s="444">
        <f t="shared" ca="1" si="80"/>
        <v>-7879911.5590694975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-7879911.5590694975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-32917.82814305865</v>
      </c>
      <c r="L954" s="444">
        <f t="shared" ca="1" si="80"/>
        <v>-7933196.5824771347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-7933196.5824771347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-33139.849073923804</v>
      </c>
      <c r="L955" s="444">
        <f t="shared" ca="1" si="80"/>
        <v>-7986703.6268156376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-7986703.6268156376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-33362.795092000903</v>
      </c>
      <c r="L956" s="444">
        <f t="shared" ca="1" si="80"/>
        <v>-8040433.617172217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-8040433.617172217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-33586.67005181998</v>
      </c>
      <c r="L957" s="444">
        <f t="shared" ca="1" si="80"/>
        <v>-8094387.4824886154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-8094387.4824886154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-33811.47782397164</v>
      </c>
      <c r="L958" s="444">
        <f t="shared" ca="1" si="80"/>
        <v>-8148566.155577166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-8148566.155577166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-34037.222295173939</v>
      </c>
      <c r="L959" s="444">
        <f t="shared" ca="1" si="80"/>
        <v>-8202970.5731369192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-8202970.5731369192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-34263.907368339576</v>
      </c>
      <c r="L960" s="444">
        <f t="shared" ca="1" si="80"/>
        <v>-8257601.6757698376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-8257601.6757698376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-34491.536962643404</v>
      </c>
      <c r="L961" s="444">
        <f t="shared" ca="1" si="80"/>
        <v>-8312460.4079970596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-8312460.4079970596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-34720.115013590163</v>
      </c>
      <c r="L962" s="444">
        <f t="shared" ca="1" si="80"/>
        <v>-8367547.7182752285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-8367547.7182752285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-34949.645473082535</v>
      </c>
      <c r="L963" s="444">
        <f t="shared" ca="1" si="80"/>
        <v>-8422864.5590128899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-8422864.5590128899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-35180.132309489447</v>
      </c>
      <c r="L964" s="444">
        <f t="shared" ca="1" si="80"/>
        <v>-8478411.8865869567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-8478411.8865869567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-35411.579507714727</v>
      </c>
      <c r="L965" s="444">
        <f t="shared" ca="1" si="80"/>
        <v>-8534190.6613592487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-8534190.6613592487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-35643.991069265947</v>
      </c>
      <c r="L966" s="444">
        <f t="shared" ca="1" si="80"/>
        <v>-8590201.8476930931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-8590201.8476930931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-35877.371012323631</v>
      </c>
      <c r="L967" s="444">
        <f t="shared" ca="1" si="80"/>
        <v>-8646446.4139699955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-8646446.4139699955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-36111.723371810724</v>
      </c>
      <c r="L968" s="444">
        <f t="shared" ca="1" si="80"/>
        <v>-8702925.3326063845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-8702925.3326063845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-36347.052199462341</v>
      </c>
      <c r="L969" s="444">
        <f t="shared" ca="1" si="80"/>
        <v>-8759639.5800704248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-8759639.5800704248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-36583.361563895844</v>
      </c>
      <c r="L970" s="444">
        <f t="shared" ca="1" si="80"/>
        <v>-8816590.1368988995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-8816590.1368988995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-36820.655550681156</v>
      </c>
      <c r="L971" s="444">
        <f t="shared" ca="1" si="80"/>
        <v>-8873777.9877141584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-8873777.9877141584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-37058.938262411401</v>
      </c>
      <c r="L972" s="444">
        <f t="shared" ca="1" si="80"/>
        <v>-8931204.1212411486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-8931204.1212411486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-37298.21381877386</v>
      </c>
      <c r="L973" s="444">
        <f t="shared" ca="1" si="80"/>
        <v>-8988869.5303245001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-8988869.5303245001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-37538.486356621157</v>
      </c>
      <c r="L974" s="444">
        <f t="shared" ca="1" si="80"/>
        <v>-9046775.2119456995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-9046775.2119456995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-37779.760030042824</v>
      </c>
      <c r="L975" s="444">
        <f t="shared" ca="1" si="80"/>
        <v>-9104922.1672403198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-9104922.1672403198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-38022.039010437074</v>
      </c>
      <c r="L976" s="444">
        <f t="shared" ca="1" si="80"/>
        <v>-9163311.4015153348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-9163311.4015153348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-38265.327486582966</v>
      </c>
      <c r="L977" s="444">
        <f t="shared" ca="1" si="80"/>
        <v>-9221943.9242664948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-9221943.9242664948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-38509.629664712804</v>
      </c>
      <c r="L978" s="444">
        <f t="shared" ca="1" si="80"/>
        <v>-9280820.7491957862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-9280820.7491957862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-38754.949768584847</v>
      </c>
      <c r="L979" s="444">
        <f t="shared" ca="1" si="80"/>
        <v>-9339942.8942289483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-9339942.8942289483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-39001.292039556356</v>
      </c>
      <c r="L980" s="444">
        <f t="shared" ca="1" si="80"/>
        <v>-9399311.3815330826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-9399311.3815330826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-39248.660736656915</v>
      </c>
      <c r="L981" s="444">
        <f t="shared" ca="1" si="80"/>
        <v>-9458927.2375343181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-9458927.2375343181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-39497.060136662069</v>
      </c>
      <c r="L982" s="444">
        <f t="shared" ca="1" si="80"/>
        <v>-9518791.4929355588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-9518791.4929355588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-39746.494534167236</v>
      </c>
      <c r="L983" s="444">
        <f t="shared" ca="1" si="80"/>
        <v>-9578905.1827343032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-9578905.1827343032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-39996.968241662005</v>
      </c>
      <c r="L984" s="444">
        <f t="shared" ca="1" si="80"/>
        <v>-9639269.3462405428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-9639269.3462405428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-40248.485589604672</v>
      </c>
      <c r="L985" s="444">
        <f t="shared" ca="1" si="80"/>
        <v>-9699885.0270947255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-9699885.0270947255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-40501.050926497097</v>
      </c>
      <c r="L986" s="444">
        <f t="shared" ca="1" si="80"/>
        <v>-9760753.2732858006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-9760753.2732858006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-40754.668618959913</v>
      </c>
      <c r="L987" s="444">
        <f t="shared" ca="1" si="80"/>
        <v>-9821875.1371693388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-9821875.1371693388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-41009.343051807984</v>
      </c>
      <c r="L988" s="444">
        <f t="shared" ca="1" si="80"/>
        <v>-9883251.6754857246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-9883251.6754857246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-41265.078628126263</v>
      </c>
      <c r="L989" s="444">
        <f t="shared" ca="1" si="80"/>
        <v>-9944883.949378429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-9944883.949378429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-41521.879769345862</v>
      </c>
      <c r="L990" s="444">
        <f t="shared" ca="1" si="80"/>
        <v>-10006773.024412353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-10006773.024412353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-41779.750915320546</v>
      </c>
      <c r="L991" s="444">
        <f t="shared" ca="1" si="80"/>
        <v>-10068919.970592251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-10068919.970592251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-42038.696524403451</v>
      </c>
      <c r="L992" s="444">
        <f t="shared" ca="1" si="80"/>
        <v>-10131325.862381233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-10131325.862381233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-42298.721073524212</v>
      </c>
      <c r="L993" s="444">
        <f t="shared" ca="1" si="80"/>
        <v>-10193991.778719336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-10193991.778719336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-42559.829058266303</v>
      </c>
      <c r="L994" s="444">
        <f t="shared" ca="1" si="80"/>
        <v>-10256918.803042181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-10256918.803042181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-42822.024992944825</v>
      </c>
      <c r="L995" s="444">
        <f t="shared" ca="1" si="80"/>
        <v>-10320108.023299703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-10320108.023299703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-43085.313410684503</v>
      </c>
      <c r="L996" s="444">
        <f t="shared" ca="1" si="80"/>
        <v>-10383560.531974966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-10383560.531974966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-43349.698863498095</v>
      </c>
      <c r="L997" s="444">
        <f t="shared" ca="1" si="80"/>
        <v>-10447277.426103042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-10447277.426103042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-43615.185922365083</v>
      </c>
      <c r="L998" s="444">
        <f t="shared" ca="1" si="80"/>
        <v>-10511259.807289986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-10511259.807289986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-43881.77917731068</v>
      </c>
      <c r="L999" s="444">
        <f t="shared" ca="1" si="80"/>
        <v>-10575508.781731874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-10575508.781731874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-44149.483237485212</v>
      </c>
      <c r="L1000" s="444">
        <f t="shared" ca="1" si="80"/>
        <v>-10640025.460233936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-10640025.460233936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-44418.302731243806</v>
      </c>
      <c r="L1001" s="444">
        <f t="shared" ca="1" si="80"/>
        <v>-10704810.958229758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-10704810.958229758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-44688.242306226399</v>
      </c>
      <c r="L1002" s="444">
        <f t="shared" ca="1" si="80"/>
        <v>-10769866.395800563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-10769866.395800563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-44959.306629438084</v>
      </c>
      <c r="L1003" s="444">
        <f t="shared" ca="1" si="80"/>
        <v>-10835192.897694578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-10835192.897694578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-45231.500387329819</v>
      </c>
      <c r="L1004" s="444">
        <f t="shared" ca="1" si="80"/>
        <v>-10900791.593346486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-10900791.593346486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-45504.828285879434</v>
      </c>
      <c r="L1005" s="444">
        <f t="shared" ca="1" si="80"/>
        <v>-10966663.616896942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-10966663.616896942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-45779.295050672998</v>
      </c>
      <c r="L1006" s="444">
        <f t="shared" ca="1" si="80"/>
        <v>-11032810.107212193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-11032810.107212193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-46054.905426986545</v>
      </c>
      <c r="L1007" s="444">
        <f t="shared" ca="1" si="80"/>
        <v>-11099232.207903758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-11099232.207903758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-46331.664179868065</v>
      </c>
      <c r="L1008" s="444">
        <f t="shared" ca="1" si="80"/>
        <v>-11165931.067348205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-11165931.067348205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-46609.576094219927</v>
      </c>
      <c r="L1009" s="444">
        <f t="shared" ca="1" si="80"/>
        <v>-11232907.838707002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-11232907.838707002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-46888.645974881583</v>
      </c>
      <c r="L1010" s="444">
        <f t="shared" ca="1" si="80"/>
        <v>-11300163.679946462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-11300163.679946462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-47168.878646712663</v>
      </c>
      <c r="L1011" s="444">
        <f t="shared" ca="1" si="80"/>
        <v>-11367699.753857752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-11367699.753857752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-47450.278954676374</v>
      </c>
      <c r="L1012" s="444">
        <f t="shared" ca="1" si="80"/>
        <v>-11435517.228077007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-11435517.228077007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-47732.851763923274</v>
      </c>
      <c r="L1013" s="444">
        <f t="shared" ca="1" si="80"/>
        <v>-11503617.275105508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-11503617.275105508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-48016.601959875356</v>
      </c>
      <c r="L1014" s="444">
        <f t="shared" ca="1" si="80"/>
        <v>-11572001.072329961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-11572001.072329961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-48301.53444831058</v>
      </c>
      <c r="L1015" s="444">
        <f t="shared" ca="1" si="80"/>
        <v>-11640669.802042849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-11640669.802042849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-48587.654155447613</v>
      </c>
      <c r="L1016" s="444">
        <f t="shared" ca="1" si="80"/>
        <v>-11709624.651462875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-11709624.651462875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-48874.966028031056</v>
      </c>
      <c r="L1017" s="444">
        <f t="shared" ca="1" si="80"/>
        <v>-11778866.812755484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-11778866.812755484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-49163.475033416922</v>
      </c>
      <c r="L1018" s="444">
        <f t="shared" ca="1" si="80"/>
        <v>-11848397.483053479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-11848397.483053479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-49453.186159658573</v>
      </c>
      <c r="L1019" s="444">
        <f t="shared" ca="1" si="80"/>
        <v>-11918217.864477716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-11918217.864477716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-49744.10441559289</v>
      </c>
      <c r="L1020" s="444">
        <f t="shared" ca="1" si="80"/>
        <v>-11988329.164157888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-11988329.164157888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-50036.234830926944</v>
      </c>
      <c r="L1021" s="444">
        <f t="shared" ca="1" si="80"/>
        <v>-12058732.594253393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-12058732.594253393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-50329.582456324875</v>
      </c>
      <c r="L1022" s="444">
        <f t="shared" ca="1" si="80"/>
        <v>-12129429.371974295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-12129429.371974295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-50624.152363495305</v>
      </c>
      <c r="L1023" s="444">
        <f t="shared" ca="1" si="80"/>
        <v>-12200420.719602369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-12200420.719602369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-50919.949645278946</v>
      </c>
      <c r="L1024" s="444">
        <f t="shared" ca="1" si="80"/>
        <v>-12271707.864512226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-12271707.864512226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-51216.979415736678</v>
      </c>
      <c r="L1025" s="444">
        <f t="shared" ca="1" si="80"/>
        <v>-12343292.039192541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-12343292.039192541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-51515.246810237993</v>
      </c>
      <c r="L1026" s="444">
        <f t="shared" ca="1" si="80"/>
        <v>-12415174.481267357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-12415174.481267357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-51814.756985549728</v>
      </c>
      <c r="L1027" s="444">
        <f t="shared" ca="1" si="80"/>
        <v>-12487356.433517484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-12487356.433517484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-52115.515119925258</v>
      </c>
      <c r="L1028" s="444">
        <f t="shared" ref="L1028:L1282" ca="1" si="104">I1028-J1028+K1028</f>
        <v>-12559839.143901987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-12559839.143901987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-52417.52641319402</v>
      </c>
      <c r="L1029" s="444">
        <f t="shared" ca="1" si="104"/>
        <v>-12632623.86557976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-12632623.86557976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-52720.796086851406</v>
      </c>
      <c r="L1030" s="444">
        <f t="shared" ca="1" si="104"/>
        <v>-12705711.856931189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-12705711.856931189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-53025.32938414903</v>
      </c>
      <c r="L1031" s="444">
        <f t="shared" ca="1" si="104"/>
        <v>-12779104.381579915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-12779104.381579915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-53331.131570185389</v>
      </c>
      <c r="L1032" s="444">
        <f t="shared" ca="1" si="104"/>
        <v>-12852802.708414678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-12852802.708414678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-53638.207931996898</v>
      </c>
      <c r="L1033" s="444">
        <f t="shared" ca="1" si="104"/>
        <v>-12926808.111611253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-12926808.111611253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-53946.563778649295</v>
      </c>
      <c r="L1034" s="444">
        <f t="shared" ca="1" si="104"/>
        <v>-13001121.870654481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-13001121.870654481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-54256.204441329406</v>
      </c>
      <c r="L1035" s="444">
        <f t="shared" ca="1" si="104"/>
        <v>-13075745.270360388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-13075745.270360388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-54567.13527343735</v>
      </c>
      <c r="L1036" s="444">
        <f t="shared" ca="1" si="104"/>
        <v>-13150679.600898404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-13150679.600898404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-54879.361650679093</v>
      </c>
      <c r="L1037" s="444">
        <f t="shared" ca="1" si="104"/>
        <v>-13225926.157813661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-13225926.157813661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-55192.888971159329</v>
      </c>
      <c r="L1038" s="444">
        <f t="shared" ca="1" si="104"/>
        <v>-13301486.242049398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-13301486.242049398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-55507.722655474907</v>
      </c>
      <c r="L1039" s="444">
        <f t="shared" ca="1" si="104"/>
        <v>-13377361.159969451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-13377361.159969451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-55823.868146808447</v>
      </c>
      <c r="L1040" s="444">
        <f t="shared" ca="1" si="104"/>
        <v>-13453552.223380838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-13453552.223380838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-56141.33091102256</v>
      </c>
      <c r="L1041" s="444">
        <f t="shared" ca="1" si="104"/>
        <v>-13530060.749556437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-13530060.749556437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-56460.11643675423</v>
      </c>
      <c r="L1042" s="444">
        <f t="shared" ca="1" si="104"/>
        <v>-13606888.061257768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-13606888.061257768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-56780.230235509778</v>
      </c>
      <c r="L1043" s="444">
        <f t="shared" ca="1" si="104"/>
        <v>-13684035.486757856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-13684035.486757856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-57101.677841760145</v>
      </c>
      <c r="L1044" s="444">
        <f t="shared" ca="1" si="104"/>
        <v>-13761504.359864194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-13761504.359864194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-57424.464813036539</v>
      </c>
      <c r="L1045" s="444">
        <f t="shared" ca="1" si="104"/>
        <v>-13839296.019941809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-13839296.019941809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-57748.59673002662</v>
      </c>
      <c r="L1046" s="444">
        <f t="shared" ca="1" si="104"/>
        <v>-13917411.811936414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-13917411.811936414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-58074.079196670791</v>
      </c>
      <c r="L1047" s="444">
        <f t="shared" ca="1" si="104"/>
        <v>-13995853.086397663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-13995853.086397663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-58400.917840259332</v>
      </c>
      <c r="L1048" s="444">
        <f t="shared" ca="1" si="104"/>
        <v>-14074621.1995025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-14074621.1995025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-58729.118311529492</v>
      </c>
      <c r="L1049" s="444">
        <f t="shared" ca="1" si="104"/>
        <v>-14153717.513078608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-14153717.513078608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-59058.68628476328</v>
      </c>
      <c r="L1050" s="444">
        <f t="shared" ca="1" si="104"/>
        <v>-14233143.394627949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-14233143.394627949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-59389.62745788553</v>
      </c>
      <c r="L1051" s="444">
        <f t="shared" ca="1" si="104"/>
        <v>-14312900.217350412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-14312900.217350412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-59721.947552562451</v>
      </c>
      <c r="L1052" s="444">
        <f t="shared" ca="1" si="104"/>
        <v>-14392989.360167552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-14392989.360167552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-60055.65231430054</v>
      </c>
      <c r="L1053" s="444">
        <f t="shared" ca="1" si="104"/>
        <v>-14473412.207746429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-14473412.207746429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-60390.747512545851</v>
      </c>
      <c r="L1054" s="444">
        <f t="shared" ca="1" si="104"/>
        <v>-14554170.150523553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-14554170.150523553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-60727.238940783878</v>
      </c>
      <c r="L1055" s="444">
        <f t="shared" ca="1" si="104"/>
        <v>-14635264.584728915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-14635264.584728915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-61065.132416639557</v>
      </c>
      <c r="L1056" s="444">
        <f t="shared" ca="1" si="104"/>
        <v>-14716696.912410133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-14716696.912410133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-61404.433781977954</v>
      </c>
      <c r="L1057" s="444">
        <f t="shared" ca="1" si="104"/>
        <v>-14798468.541456688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-14798468.541456688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-61745.148903005269</v>
      </c>
      <c r="L1058" s="444">
        <f t="shared" ca="1" si="104"/>
        <v>-14880580.885624271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-14880580.885624271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-62087.283670370212</v>
      </c>
      <c r="L1059" s="444">
        <f t="shared" ca="1" si="104"/>
        <v>-14963035.364559218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-14963035.364559218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-62430.843999265817</v>
      </c>
      <c r="L1060" s="444">
        <f t="shared" ca="1" si="104"/>
        <v>-15045833.403823063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-15045833.403823063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-62775.835829531825</v>
      </c>
      <c r="L1061" s="444">
        <f t="shared" ca="1" si="104"/>
        <v>-15128976.434917172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-15128976.434917172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-63122.265125757287</v>
      </c>
      <c r="L1062" s="444">
        <f t="shared" ca="1" si="104"/>
        <v>-15212465.895307507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-15212465.895307507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-63470.137877383684</v>
      </c>
      <c r="L1063" s="444">
        <f t="shared" ca="1" si="104"/>
        <v>-15296303.228449469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-15296303.228449469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-63819.460098808529</v>
      </c>
      <c r="L1064" s="444">
        <f t="shared" ca="1" si="104"/>
        <v>-15380489.883812856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-15380489.883812856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-64170.237829489306</v>
      </c>
      <c r="L1065" s="444">
        <f t="shared" ca="1" si="104"/>
        <v>-15465027.316906923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-15465027.316906923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-64522.477134047927</v>
      </c>
      <c r="L1066" s="444">
        <f t="shared" ca="1" si="104"/>
        <v>-15549916.989305548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-15549916.989305548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-64876.184102375526</v>
      </c>
      <c r="L1067" s="444">
        <f t="shared" ca="1" si="104"/>
        <v>-15635160.368672501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-15635160.368672501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-65231.364849737831</v>
      </c>
      <c r="L1068" s="444">
        <f t="shared" ca="1" si="104"/>
        <v>-15720758.928786816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-15720758.928786816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-65588.025516880807</v>
      </c>
      <c r="L1069" s="444">
        <f t="shared" ca="1" si="104"/>
        <v>-15806714.149568275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-15806714.149568275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-65946.172270136885</v>
      </c>
      <c r="L1070" s="444">
        <f t="shared" ca="1" si="104"/>
        <v>-15893027.51710299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-15893027.51710299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-66305.811301531532</v>
      </c>
      <c r="L1071" s="444">
        <f t="shared" ca="1" si="104"/>
        <v>-15979700.523669099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-15979700.523669099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-66666.948828890323</v>
      </c>
      <c r="L1072" s="444">
        <f t="shared" ca="1" si="104"/>
        <v>-16066734.667762568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-16066734.667762568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-67029.591095946438</v>
      </c>
      <c r="L1073" s="444">
        <f t="shared" ca="1" si="104"/>
        <v>-16154131.454123093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-16154131.454123093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-67393.744372448622</v>
      </c>
      <c r="L1074" s="444">
        <f t="shared" ca="1" si="104"/>
        <v>-16241892.393760119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-16241892.393760119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-67759.414954269567</v>
      </c>
      <c r="L1075" s="444">
        <f t="shared" ca="1" si="104"/>
        <v>-16330019.003978966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-16330019.003978966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-68126.609163514775</v>
      </c>
      <c r="L1076" s="444">
        <f t="shared" ca="1" si="104"/>
        <v>-16418512.808407059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-16418512.808407059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-68495.333348631815</v>
      </c>
      <c r="L1077" s="444">
        <f t="shared" ca="1" si="104"/>
        <v>-16507375.337020269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-16507375.337020269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-68865.593884520189</v>
      </c>
      <c r="L1078" s="444">
        <f t="shared" ca="1" si="104"/>
        <v>-16596608.126169367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-16596608.126169367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-69237.397172641431</v>
      </c>
      <c r="L1079" s="444">
        <f t="shared" ca="1" si="104"/>
        <v>-16686212.718606586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-16686212.718606586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-69610.749641129849</v>
      </c>
      <c r="L1080" s="444">
        <f t="shared" ca="1" si="104"/>
        <v>-16776190.663512293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-16776190.663512293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-69985.657744903627</v>
      </c>
      <c r="L1081" s="444">
        <f t="shared" ca="1" si="104"/>
        <v>-16866543.516521774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-16866543.516521774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-70362.127965776468</v>
      </c>
      <c r="L1082" s="444">
        <f t="shared" ca="1" si="104"/>
        <v>-16957272.83975213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-16957272.83975213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-70740.166812569616</v>
      </c>
      <c r="L1083" s="444">
        <f t="shared" ca="1" si="104"/>
        <v>-17048380.201829277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-17048380.201829277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-71119.780821224398</v>
      </c>
      <c r="L1084" s="444">
        <f t="shared" ca="1" si="104"/>
        <v>-17139867.177915078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-17139867.177915078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-71500.976554915236</v>
      </c>
      <c r="L1085" s="444">
        <f t="shared" ca="1" si="104"/>
        <v>-17231735.349734571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-17231735.349734571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-71883.760604163122</v>
      </c>
      <c r="L1086" s="444">
        <f t="shared" ca="1" si="104"/>
        <v>-17323986.30560331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-17323986.30560331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-72268.139586949532</v>
      </c>
      <c r="L1087" s="444">
        <f t="shared" ca="1" si="104"/>
        <v>-17416621.640454836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-17416621.640454836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-72654.120148830887</v>
      </c>
      <c r="L1088" s="444">
        <f t="shared" ca="1" si="104"/>
        <v>-17509642.955868244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-17509642.955868244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-73041.708963053417</v>
      </c>
      <c r="L1089" s="444">
        <f t="shared" ca="1" si="104"/>
        <v>-17603051.860095877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-17603051.860095877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-73430.912730668555</v>
      </c>
      <c r="L1090" s="444">
        <f t="shared" ca="1" si="104"/>
        <v>-17696849.968091123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-17696849.968091123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-73821.738180648754</v>
      </c>
      <c r="L1091" s="444">
        <f t="shared" ca="1" si="104"/>
        <v>-17791038.901536349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-17791038.901536349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-74214.192070003861</v>
      </c>
      <c r="L1092" s="444">
        <f t="shared" ca="1" si="104"/>
        <v>-17885620.288870931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-17885620.288870931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-74608.281183897954</v>
      </c>
      <c r="L1093" s="444">
        <f t="shared" ca="1" si="104"/>
        <v>-17980595.765319407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-17980595.765319407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-75004.012335766602</v>
      </c>
      <c r="L1094" s="444">
        <f t="shared" ca="1" si="104"/>
        <v>-18075966.972919751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-18075966.972919751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-75401.392367434702</v>
      </c>
      <c r="L1095" s="444">
        <f t="shared" ca="1" si="104"/>
        <v>-18171735.560551763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-18171735.560551763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-75800.428149234751</v>
      </c>
      <c r="L1096" s="444">
        <f t="shared" ca="1" si="104"/>
        <v>-18267903.183965575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-18267903.183965575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-76201.126580125638</v>
      </c>
      <c r="L1097" s="444">
        <f t="shared" ca="1" si="104"/>
        <v>-18364471.505810279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-18364471.505810279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-76603.494587811903</v>
      </c>
      <c r="L1098" s="444">
        <f t="shared" ca="1" si="104"/>
        <v>-18461442.19566267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-18461442.19566267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-77007.539128863529</v>
      </c>
      <c r="L1099" s="444">
        <f t="shared" ca="1" si="104"/>
        <v>-18558816.93005611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-18558816.93005611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-77413.267188836195</v>
      </c>
      <c r="L1100" s="444">
        <f t="shared" ca="1" si="104"/>
        <v>-18656597.392509524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-18656597.392509524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-77820.685782392087</v>
      </c>
      <c r="L1101" s="444">
        <f t="shared" ca="1" si="104"/>
        <v>-18754785.273556493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-18754785.273556493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-78229.801953421134</v>
      </c>
      <c r="L1102" s="444">
        <f t="shared" ca="1" si="104"/>
        <v>-18853382.270774491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-18853382.270774491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-78640.622775162788</v>
      </c>
      <c r="L1103" s="444">
        <f t="shared" ca="1" si="104"/>
        <v>-18952390.088814232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-18952390.088814232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-79053.155350328379</v>
      </c>
      <c r="L1104" s="444">
        <f t="shared" ca="1" si="104"/>
        <v>-19051810.439429138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-19051810.439429138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-79467.406811223816</v>
      </c>
      <c r="L1105" s="444">
        <f t="shared" ca="1" si="104"/>
        <v>-19151645.041504938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-19151645.041504938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-79883.384319872988</v>
      </c>
      <c r="L1106" s="444">
        <f t="shared" ca="1" si="104"/>
        <v>-19251895.621089388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-19251895.621089388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-80301.095068141527</v>
      </c>
      <c r="L1107" s="444">
        <f t="shared" ca="1" si="104"/>
        <v>-19352563.911422107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-19352563.911422107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-80720.546277861184</v>
      </c>
      <c r="L1108" s="444">
        <f t="shared" ca="1" si="104"/>
        <v>-19453651.652964547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-19453651.652964547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-81141.745200954683</v>
      </c>
      <c r="L1109" s="444">
        <f t="shared" ca="1" si="104"/>
        <v>-19555160.59343008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-19555160.59343008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-81564.699119561075</v>
      </c>
      <c r="L1110" s="444">
        <f t="shared" ca="1" si="104"/>
        <v>-19657092.487814218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-19657092.487814218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-81989.415346161652</v>
      </c>
      <c r="L1111" s="444">
        <f t="shared" ca="1" si="104"/>
        <v>-19759449.098424956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-19759449.098424956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-82415.901223706387</v>
      </c>
      <c r="L1112" s="444">
        <f t="shared" ca="1" si="104"/>
        <v>-19862232.194913242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-19862232.194913242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-82844.164125740921</v>
      </c>
      <c r="L1113" s="444">
        <f t="shared" ca="1" si="104"/>
        <v>-19965443.55430356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-19965443.55430356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-83274.211456533914</v>
      </c>
      <c r="L1114" s="444">
        <f t="shared" ca="1" si="104"/>
        <v>-20069084.961024672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-20069084.961024672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-83706.050651205209</v>
      </c>
      <c r="L1115" s="444">
        <f t="shared" ca="1" si="104"/>
        <v>-20173158.206940453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-20173158.206940453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-84139.689175854292</v>
      </c>
      <c r="L1116" s="444">
        <f t="shared" ca="1" si="104"/>
        <v>-20277665.091380887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-20277665.091380887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-84575.134527689428</v>
      </c>
      <c r="L1117" s="444">
        <f t="shared" ca="1" si="104"/>
        <v>-20382607.421173155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-20382607.421173155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-85012.394235157219</v>
      </c>
      <c r="L1118" s="444">
        <f t="shared" ca="1" si="104"/>
        <v>-20487987.01067289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-20487987.01067289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-85451.475858072779</v>
      </c>
      <c r="L1119" s="444">
        <f t="shared" ca="1" si="104"/>
        <v>-20593805.681795541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-20593805.681795541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-85892.386987750491</v>
      </c>
      <c r="L1120" s="444">
        <f t="shared" ca="1" si="104"/>
        <v>-20700065.264047869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-20700065.264047869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-86335.135247135186</v>
      </c>
      <c r="L1121" s="444">
        <f t="shared" ca="1" si="104"/>
        <v>-20806767.59455958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-20806767.59455958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-86779.728290933985</v>
      </c>
      <c r="L1122" s="444">
        <f t="shared" ca="1" si="104"/>
        <v>-20913914.518115092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-20913914.518115092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-87226.173805748622</v>
      </c>
      <c r="L1123" s="444">
        <f t="shared" ca="1" si="104"/>
        <v>-21021507.887185417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-21021507.887185417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-87674.479510208315</v>
      </c>
      <c r="L1124" s="444">
        <f t="shared" ca="1" si="104"/>
        <v>-21129549.561960202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-21129549.561960202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-88124.653155103253</v>
      </c>
      <c r="L1125" s="444">
        <f t="shared" ca="1" si="104"/>
        <v>-21238041.410379883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-21238041.410379883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-88576.702523518587</v>
      </c>
      <c r="L1126" s="444">
        <f t="shared" ca="1" si="104"/>
        <v>-21346985.308167979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-21346985.308167979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-89030.635430968992</v>
      </c>
      <c r="L1127" s="444">
        <f t="shared" ca="1" si="104"/>
        <v>-21456383.138863526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-21456383.138863526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-89486.459725533772</v>
      </c>
      <c r="L1128" s="444">
        <f t="shared" ca="1" si="104"/>
        <v>-21566236.793853637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-21566236.793853637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-89944.183287992564</v>
      </c>
      <c r="L1129" s="444">
        <f t="shared" ca="1" si="104"/>
        <v>-21676548.172406208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-21676548.172406208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-90403.814031961607</v>
      </c>
      <c r="L1130" s="444">
        <f t="shared" ca="1" si="104"/>
        <v>-21787319.181702748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-21787319.181702748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-90865.359904030527</v>
      </c>
      <c r="L1131" s="444">
        <f t="shared" ca="1" si="104"/>
        <v>-21898551.736871358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-21898551.736871358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-91328.828883899725</v>
      </c>
      <c r="L1132" s="444">
        <f t="shared" ca="1" si="104"/>
        <v>-22010247.761019837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-22010247.761019837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-91794.228984518399</v>
      </c>
      <c r="L1133" s="444">
        <f t="shared" ca="1" si="104"/>
        <v>-22122409.185268935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-22122409.185268935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-92261.568252222962</v>
      </c>
      <c r="L1134" s="444">
        <f t="shared" ca="1" si="104"/>
        <v>-22235037.948785737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-22235037.948785737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-92730.854766876306</v>
      </c>
      <c r="L1135" s="444">
        <f t="shared" ca="1" si="104"/>
        <v>-22348135.998817191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-22348135.998817191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-93202.096642007367</v>
      </c>
      <c r="L1136" s="444">
        <f t="shared" ca="1" si="104"/>
        <v>-22461705.290723775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-22461705.290723775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-93675.302024951467</v>
      </c>
      <c r="L1137" s="444">
        <f t="shared" ca="1" si="104"/>
        <v>-22575747.788013306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-22575747.788013306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-94150.479096991185</v>
      </c>
      <c r="L1138" s="444">
        <f t="shared" ca="1" si="104"/>
        <v>-22690265.462374873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-22690265.462374873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-94627.636073497706</v>
      </c>
      <c r="L1139" s="444">
        <f t="shared" ca="1" si="104"/>
        <v>-22805260.293712948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-22805260.293712948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-95106.78120407302</v>
      </c>
      <c r="L1140" s="444">
        <f t="shared" ca="1" si="104"/>
        <v>-22920734.2701816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-22920734.2701816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-95587.9227726924</v>
      </c>
      <c r="L1141" s="444">
        <f t="shared" ca="1" si="104"/>
        <v>-23036689.388218869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-23036689.388218869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-96071.069097847692</v>
      </c>
      <c r="L1142" s="444">
        <f t="shared" ca="1" si="104"/>
        <v>-23153127.652581293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-23153127.652581293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-96556.228532691122</v>
      </c>
      <c r="L1143" s="444">
        <f t="shared" ca="1" si="104"/>
        <v>-23270051.076378562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-23270051.076378562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-97043.40946517975</v>
      </c>
      <c r="L1144" s="444">
        <f t="shared" ca="1" si="104"/>
        <v>-23387461.681108318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-23387461.681108318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-97532.620318220404</v>
      </c>
      <c r="L1145" s="444">
        <f t="shared" ca="1" si="104"/>
        <v>-23505361.496691115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-23505361.496691115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-98023.869549815383</v>
      </c>
      <c r="L1146" s="444">
        <f t="shared" ca="1" si="104"/>
        <v>-23623752.561505508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-23623752.561505508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-98517.165653208693</v>
      </c>
      <c r="L1147" s="444">
        <f t="shared" ca="1" si="104"/>
        <v>-23742636.922423296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-23742636.922423296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-99012.517157032809</v>
      </c>
      <c r="L1148" s="444">
        <f t="shared" ca="1" si="104"/>
        <v>-23862016.634844907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-23862016.634844907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-99509.932625456189</v>
      </c>
      <c r="L1149" s="444">
        <f t="shared" ca="1" si="104"/>
        <v>-23981893.762734942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-23981893.762734942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-100009.42065833134</v>
      </c>
      <c r="L1150" s="444">
        <f t="shared" ca="1" si="104"/>
        <v>-24102270.378657851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-24102270.378657851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-100510.98989134346</v>
      </c>
      <c r="L1151" s="444">
        <f t="shared" ca="1" si="104"/>
        <v>-24223148.563813772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-24223148.563813772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-101014.64899615978</v>
      </c>
      <c r="L1152" s="444">
        <f t="shared" ca="1" si="104"/>
        <v>-24344530.408074509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-24344530.408074509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-101520.40668057953</v>
      </c>
      <c r="L1153" s="444">
        <f t="shared" ca="1" si="104"/>
        <v>-24466418.010019667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-24466418.010019667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-102028.27168868436</v>
      </c>
      <c r="L1154" s="444">
        <f t="shared" ca="1" si="104"/>
        <v>-24588813.47697293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-24588813.47697293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-102538.25280098962</v>
      </c>
      <c r="L1155" s="444">
        <f t="shared" ca="1" si="104"/>
        <v>-24711718.925038498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-24711718.925038498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-103050.35883459615</v>
      </c>
      <c r="L1156" s="444">
        <f t="shared" ca="1" si="104"/>
        <v>-24835136.47913767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-24835136.47913767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-103564.5986433427</v>
      </c>
      <c r="L1157" s="444">
        <f t="shared" ca="1" si="104"/>
        <v>-24959068.273045592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-24959068.273045592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-104080.98111795905</v>
      </c>
      <c r="L1158" s="444">
        <f t="shared" ca="1" si="104"/>
        <v>-25083516.44942813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-25083516.44942813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-104599.51518621962</v>
      </c>
      <c r="L1159" s="444">
        <f t="shared" ca="1" si="104"/>
        <v>-25208483.159878928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-25208483.159878928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-105120.20981309794</v>
      </c>
      <c r="L1160" s="444">
        <f t="shared" ca="1" si="104"/>
        <v>-25333970.564956605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-25333970.564956605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-105643.0740009216</v>
      </c>
      <c r="L1161" s="444">
        <f t="shared" ca="1" si="104"/>
        <v>-25459980.834222104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-25459980.834222104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-106168.11678952783</v>
      </c>
      <c r="L1162" s="444">
        <f t="shared" ca="1" si="104"/>
        <v>-25586516.14627621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-25586516.14627621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-106695.34725641995</v>
      </c>
      <c r="L1163" s="444">
        <f t="shared" ca="1" si="104"/>
        <v>-25713578.688797206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-25713578.688797206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-107224.7745169241</v>
      </c>
      <c r="L1164" s="444">
        <f t="shared" ca="1" si="104"/>
        <v>-25841170.658578709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-25841170.658578709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-107756.40772434702</v>
      </c>
      <c r="L1165" s="444">
        <f t="shared" ca="1" si="104"/>
        <v>-25969294.261567634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-25969294.261567634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-108290.25607013422</v>
      </c>
      <c r="L1166" s="444">
        <f t="shared" ca="1" si="104"/>
        <v>-26097951.712902345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-26097951.712902345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-108826.32878402884</v>
      </c>
      <c r="L1167" s="444">
        <f t="shared" ca="1" si="104"/>
        <v>-26227145.236950953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-26227145.236950953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-109364.63513423139</v>
      </c>
      <c r="L1168" s="444">
        <f t="shared" ca="1" si="104"/>
        <v>-26356877.067349762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-26356877.067349762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-109820.32111395734</v>
      </c>
      <c r="L1169" s="444">
        <f t="shared" ca="1" si="104"/>
        <v>-26466697.388463721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-26466697.388463721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-110277.9057852655</v>
      </c>
      <c r="L1170" s="444">
        <f t="shared" ca="1" si="104"/>
        <v>-26576975.294248987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-26576975.294248987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-110737.39705937078</v>
      </c>
      <c r="L1171" s="444">
        <f t="shared" ca="1" si="104"/>
        <v>-26687712.691308357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-26687712.691308357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-111198.80288045149</v>
      </c>
      <c r="L1172" s="444">
        <f t="shared" ca="1" si="104"/>
        <v>-26798911.494188808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-26798911.494188808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-111662.13122578668</v>
      </c>
      <c r="L1173" s="444">
        <f t="shared" ca="1" si="104"/>
        <v>-26910573.625414595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-26910573.625414595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-112127.39010589413</v>
      </c>
      <c r="L1174" s="444">
        <f t="shared" ca="1" si="104"/>
        <v>-27022701.015520491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-27022701.015520491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-112594.58756466869</v>
      </c>
      <c r="L1175" s="444">
        <f t="shared" ca="1" si="104"/>
        <v>-27135295.60308516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-27135295.60308516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-113063.73167952149</v>
      </c>
      <c r="L1176" s="444">
        <f t="shared" ca="1" si="104"/>
        <v>-27248359.334764682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-27248359.334764682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-113534.8305615195</v>
      </c>
      <c r="L1177" s="444">
        <f t="shared" ca="1" si="104"/>
        <v>-27361894.1653262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-27361894.1653262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-114007.89235552584</v>
      </c>
      <c r="L1178" s="444">
        <f t="shared" ca="1" si="104"/>
        <v>-27475902.057681724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-27475902.057681724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-114482.92524034051</v>
      </c>
      <c r="L1179" s="444">
        <f t="shared" ca="1" si="104"/>
        <v>-27590384.982922066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-27590384.982922066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-114959.93742884193</v>
      </c>
      <c r="L1180" s="444">
        <f t="shared" ca="1" si="104"/>
        <v>-27705344.920350909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-27705344.920350909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-115438.93716812879</v>
      </c>
      <c r="L1181" s="444">
        <f t="shared" ca="1" si="104"/>
        <v>-27820783.857519038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-27820783.857519038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-115919.93273966266</v>
      </c>
      <c r="L1182" s="444">
        <f t="shared" ca="1" si="104"/>
        <v>-27936703.790258702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-27936703.790258702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-116402.93245941125</v>
      </c>
      <c r="L1183" s="444">
        <f t="shared" ca="1" si="104"/>
        <v>-28053106.722718112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-28053106.722718112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-116887.94467799213</v>
      </c>
      <c r="L1184" s="444">
        <f t="shared" ca="1" si="104"/>
        <v>-28169994.667396106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-28169994.667396106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-117374.97778081709</v>
      </c>
      <c r="L1185" s="444">
        <f t="shared" ca="1" si="104"/>
        <v>-28287369.645176925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-28287369.645176925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-117864.0401882372</v>
      </c>
      <c r="L1186" s="444">
        <f t="shared" ca="1" si="104"/>
        <v>-28405233.685365163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-28405233.685365163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-118355.14035568817</v>
      </c>
      <c r="L1187" s="444">
        <f t="shared" ca="1" si="104"/>
        <v>-28523588.82572085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-28523588.82572085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-118848.2867738369</v>
      </c>
      <c r="L1188" s="444">
        <f t="shared" ca="1" si="104"/>
        <v>-28642437.112494688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-28642437.112494688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-119343.48796872787</v>
      </c>
      <c r="L1189" s="444">
        <f t="shared" ca="1" si="104"/>
        <v>-28761780.600463416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-28761780.600463416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-119840.7525019309</v>
      </c>
      <c r="L1190" s="444">
        <f t="shared" ca="1" si="104"/>
        <v>-28881621.352965347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-28881621.352965347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-120340.08897068896</v>
      </c>
      <c r="L1191" s="444">
        <f t="shared" ca="1" si="104"/>
        <v>-29001961.441936035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-29001961.441936035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-120841.5060080668</v>
      </c>
      <c r="L1192" s="444">
        <f t="shared" ca="1" si="104"/>
        <v>-29122802.947944101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-29122802.947944101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-121345.01228310041</v>
      </c>
      <c r="L1193" s="444">
        <f t="shared" ca="1" si="104"/>
        <v>-29244147.960227203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-29244147.960227203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-121850.61650094669</v>
      </c>
      <c r="L1194" s="444">
        <f t="shared" ca="1" si="104"/>
        <v>-29365998.57672815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-29365998.57672815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-122358.32740303395</v>
      </c>
      <c r="L1195" s="444">
        <f t="shared" ca="1" si="104"/>
        <v>-29488356.904131185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-29488356.904131185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-122868.15376721325</v>
      </c>
      <c r="L1196" s="444">
        <f t="shared" ca="1" si="104"/>
        <v>-29611225.057898398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-29611225.057898398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-123380.10440791</v>
      </c>
      <c r="L1197" s="444">
        <f t="shared" ca="1" si="104"/>
        <v>-29734605.162306309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-29734605.162306309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-123894.18817627628</v>
      </c>
      <c r="L1198" s="444">
        <f t="shared" ca="1" si="104"/>
        <v>-29858499.350482587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-29858499.350482587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-124410.41396034411</v>
      </c>
      <c r="L1199" s="444">
        <f t="shared" ca="1" si="104"/>
        <v>-29982909.764442932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-29982909.764442932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-124928.7906851789</v>
      </c>
      <c r="L1200" s="444">
        <f t="shared" ca="1" si="104"/>
        <v>-30107838.555128112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-30107838.555128112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-125449.32731303381</v>
      </c>
      <c r="L1201" s="444">
        <f t="shared" ca="1" si="104"/>
        <v>-30233287.882441144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-30233287.882441144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-125972.03284350478</v>
      </c>
      <c r="L1202" s="444">
        <f t="shared" ca="1" si="104"/>
        <v>-30359259.915284649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-30359259.915284649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-126496.91631368603</v>
      </c>
      <c r="L1203" s="444">
        <f t="shared" ca="1" si="104"/>
        <v>-30485756.831598334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-30485756.831598334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-127023.98679832638</v>
      </c>
      <c r="L1204" s="444">
        <f t="shared" ca="1" si="104"/>
        <v>-30612780.818396661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-30612780.818396661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-127553.25340998609</v>
      </c>
      <c r="L1205" s="444">
        <f t="shared" ca="1" si="104"/>
        <v>-30740334.071806647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-30740334.071806647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-128084.72529919435</v>
      </c>
      <c r="L1206" s="444">
        <f t="shared" ca="1" si="104"/>
        <v>-30868418.797105841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-30868418.797105841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-128618.41165460767</v>
      </c>
      <c r="L1207" s="444">
        <f t="shared" ca="1" si="104"/>
        <v>-30997037.208760448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-30997037.208760448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-129154.32170316853</v>
      </c>
      <c r="L1208" s="444">
        <f t="shared" ca="1" si="104"/>
        <v>-31126191.530463617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-31126191.530463617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-129692.46471026506</v>
      </c>
      <c r="L1209" s="444">
        <f t="shared" ca="1" si="104"/>
        <v>-31255883.995173883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-31255883.995173883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-130232.84997989118</v>
      </c>
      <c r="L1210" s="444">
        <f t="shared" ca="1" si="104"/>
        <v>-31386116.845153775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-31386116.845153775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-130775.4868548074</v>
      </c>
      <c r="L1211" s="444">
        <f t="shared" ca="1" si="104"/>
        <v>-31516892.332008582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-31516892.332008582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-131320.38471670239</v>
      </c>
      <c r="L1212" s="444">
        <f t="shared" ca="1" si="104"/>
        <v>-31648212.716725282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-31648212.716725282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-131867.55298635535</v>
      </c>
      <c r="L1213" s="444">
        <f t="shared" ca="1" si="104"/>
        <v>-31780080.269711636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-31780080.269711636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-132417.00112379849</v>
      </c>
      <c r="L1214" s="444">
        <f t="shared" ca="1" si="104"/>
        <v>-31912497.270835433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-31912497.270835433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-132968.73862848096</v>
      </c>
      <c r="L1215" s="444">
        <f t="shared" ca="1" si="104"/>
        <v>-32045466.009463914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-32045466.009463914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-133522.77503943298</v>
      </c>
      <c r="L1216" s="444">
        <f t="shared" ca="1" si="104"/>
        <v>-32178988.784503348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-32178988.784503348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-134079.11993543062</v>
      </c>
      <c r="L1217" s="444">
        <f t="shared" ca="1" si="104"/>
        <v>-32313067.904438779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-32313067.904438779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-134637.78293516158</v>
      </c>
      <c r="L1218" s="444">
        <f t="shared" ca="1" si="104"/>
        <v>-32447705.68737394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-32447705.68737394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-135198.77369739141</v>
      </c>
      <c r="L1219" s="444">
        <f t="shared" ca="1" si="104"/>
        <v>-32582904.461071331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-32582904.461071331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-135762.10192113052</v>
      </c>
      <c r="L1220" s="444">
        <f t="shared" ca="1" si="104"/>
        <v>-32718666.562992461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-32718666.562992461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-136327.77734580191</v>
      </c>
      <c r="L1221" s="444">
        <f t="shared" ca="1" si="104"/>
        <v>-32854994.340338264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-32854994.340338264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-136895.80975140943</v>
      </c>
      <c r="L1222" s="444">
        <f t="shared" ca="1" si="104"/>
        <v>-32991890.150089674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-32991890.150089674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-137466.20895870696</v>
      </c>
      <c r="L1223" s="444">
        <f t="shared" ca="1" si="104"/>
        <v>-33129356.359048381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-33129356.359048381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-138038.98482936824</v>
      </c>
      <c r="L1224" s="444">
        <f t="shared" ca="1" si="104"/>
        <v>-33267395.343877751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-33267395.343877751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-138614.14726615732</v>
      </c>
      <c r="L1225" s="444">
        <f t="shared" ca="1" si="104"/>
        <v>-33406009.491143908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-33406009.491143908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-139191.70621309959</v>
      </c>
      <c r="L1226" s="444">
        <f t="shared" ca="1" si="104"/>
        <v>-33545201.197357006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-33545201.197357006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-139771.67165565418</v>
      </c>
      <c r="L1227" s="444">
        <f t="shared" ca="1" si="104"/>
        <v>-33684972.869012661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-33684972.869012661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-140354.05362088609</v>
      </c>
      <c r="L1228" s="444">
        <f t="shared" ca="1" si="104"/>
        <v>-33825326.922633551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-33825326.922633551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-140938.86217763979</v>
      </c>
      <c r="L1229" s="444">
        <f t="shared" ca="1" si="104"/>
        <v>-33966265.784811191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-33966265.784811191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-141526.1074367133</v>
      </c>
      <c r="L1230" s="444">
        <f t="shared" ca="1" si="104"/>
        <v>-34107791.892247908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-34107791.892247908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-142115.79955103295</v>
      </c>
      <c r="L1231" s="444">
        <f t="shared" ca="1" si="104"/>
        <v>-34249907.69179894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-34249907.69179894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-142707.94871582891</v>
      </c>
      <c r="L1232" s="444">
        <f t="shared" ca="1" si="104"/>
        <v>-34392615.640514769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-34392615.640514769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-143302.56516881153</v>
      </c>
      <c r="L1233" s="444">
        <f t="shared" ca="1" si="104"/>
        <v>-34535918.205683582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-34535918.205683582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-143899.65919034826</v>
      </c>
      <c r="L1234" s="444">
        <f t="shared" ca="1" si="104"/>
        <v>-34679817.864873931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-34679817.864873931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-144499.24110364137</v>
      </c>
      <c r="L1235" s="444">
        <f t="shared" ca="1" si="104"/>
        <v>-34824317.105977573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-34824317.105977573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-145101.32127490654</v>
      </c>
      <c r="L1236" s="444">
        <f t="shared" ca="1" si="104"/>
        <v>-34969418.427252479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-34969418.427252479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-145705.910113552</v>
      </c>
      <c r="L1237" s="444">
        <f t="shared" ca="1" si="104"/>
        <v>-35115124.33736603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-35115124.33736603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-146313.01807235845</v>
      </c>
      <c r="L1238" s="444">
        <f t="shared" ca="1" si="104"/>
        <v>-35261437.355438389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-35261437.355438389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-146922.65564765997</v>
      </c>
      <c r="L1239" s="444">
        <f t="shared" ca="1" si="104"/>
        <v>-35408360.011086047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-35408360.011086047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-147534.8333795252</v>
      </c>
      <c r="L1240" s="444">
        <f t="shared" ca="1" si="104"/>
        <v>-35555894.844465569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-35555894.844465569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-148149.56185193986</v>
      </c>
      <c r="L1241" s="444">
        <f t="shared" ca="1" si="104"/>
        <v>-35704044.40631751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-35704044.40631751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-148766.85169298961</v>
      </c>
      <c r="L1242" s="444">
        <f t="shared" ca="1" si="104"/>
        <v>-35852811.258010499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-35852811.258010499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-149386.71357504374</v>
      </c>
      <c r="L1243" s="444">
        <f t="shared" ca="1" si="104"/>
        <v>-36002197.971585542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-36002197.971585542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-150009.15821493976</v>
      </c>
      <c r="L1244" s="444">
        <f t="shared" ca="1" si="104"/>
        <v>-36152207.129800484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-36152207.129800484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-150634.19637416868</v>
      </c>
      <c r="L1245" s="444">
        <f t="shared" ca="1" si="104"/>
        <v>-36302841.326174654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-36302841.326174654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-151261.83885906107</v>
      </c>
      <c r="L1246" s="444">
        <f t="shared" ca="1" si="104"/>
        <v>-36454103.165033713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-36454103.165033713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-151892.09652097381</v>
      </c>
      <c r="L1247" s="444">
        <f t="shared" ca="1" si="104"/>
        <v>-36605995.261554688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-36605995.261554688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-152524.98025647787</v>
      </c>
      <c r="L1248" s="444">
        <f t="shared" ca="1" si="104"/>
        <v>-36758520.241811164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-36758520.241811164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-153160.50100754653</v>
      </c>
      <c r="L1249" s="444">
        <f t="shared" ca="1" si="104"/>
        <v>-36911680.742818713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-36911680.742818713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-153798.66976174465</v>
      </c>
      <c r="L1250" s="444">
        <f t="shared" ca="1" si="104"/>
        <v>-37065479.41258046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-37065479.41258046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-154439.49755241859</v>
      </c>
      <c r="L1251" s="444">
        <f t="shared" ca="1" si="104"/>
        <v>-37219918.910132878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-37219918.910132878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-155082.99545888699</v>
      </c>
      <c r="L1252" s="444">
        <f t="shared" ca="1" si="104"/>
        <v>-37375001.905591764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-37375001.905591764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-155729.17460663235</v>
      </c>
      <c r="L1253" s="444">
        <f t="shared" ca="1" si="104"/>
        <v>-37530731.080198392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-37530731.080198392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-156378.0461674933</v>
      </c>
      <c r="L1254" s="444">
        <f t="shared" ca="1" si="104"/>
        <v>-37687109.126365885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-37687109.126365885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-157029.62135985785</v>
      </c>
      <c r="L1255" s="444">
        <f t="shared" ca="1" si="104"/>
        <v>-37844138.74772574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-37844138.74772574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-157683.91144885725</v>
      </c>
      <c r="L1256" s="444">
        <f t="shared" ca="1" si="104"/>
        <v>-38001822.659174599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-38001822.659174599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-158340.92774656083</v>
      </c>
      <c r="L1257" s="444">
        <f t="shared" ca="1" si="104"/>
        <v>-38160163.586921163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-38160163.586921163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-159000.68161217152</v>
      </c>
      <c r="L1258" s="444">
        <f t="shared" ca="1" si="104"/>
        <v>-38319164.268533334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-38319164.268533334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-159663.18445222222</v>
      </c>
      <c r="L1259" s="444">
        <f t="shared" ca="1" si="104"/>
        <v>-38478827.452985555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-38478827.452985555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-160328.44772077314</v>
      </c>
      <c r="L1260" s="444">
        <f t="shared" ca="1" si="104"/>
        <v>-38639155.900706328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-38639155.900706328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-160996.4829196097</v>
      </c>
      <c r="L1261" s="444">
        <f t="shared" ca="1" si="104"/>
        <v>-38800152.383625939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-38800152.383625939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-161667.30159844141</v>
      </c>
      <c r="L1262" s="444">
        <f t="shared" ca="1" si="104"/>
        <v>-38961819.685224384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-38961819.685224384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-162340.91535510161</v>
      </c>
      <c r="L1263" s="444">
        <f t="shared" ca="1" si="104"/>
        <v>-39124160.600579485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-39124160.600579485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-163017.33583574786</v>
      </c>
      <c r="L1264" s="444">
        <f t="shared" ca="1" si="104"/>
        <v>-39287177.936415233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-39287177.936415233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-163696.57473506348</v>
      </c>
      <c r="L1265" s="444">
        <f t="shared" ca="1" si="104"/>
        <v>-39450874.511150293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-39450874.511150293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-164378.64379645954</v>
      </c>
      <c r="L1266" s="444">
        <f t="shared" ca="1" si="104"/>
        <v>-39615253.154946752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-39615253.154946752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-165063.55481227813</v>
      </c>
      <c r="L1267" s="444">
        <f t="shared" ca="1" si="104"/>
        <v>-39780316.709759027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-39780316.709759027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-165751.31962399595</v>
      </c>
      <c r="L1268" s="444">
        <f t="shared" ca="1" si="104"/>
        <v>-39946068.029383026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-39946068.029383026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-166441.95012242926</v>
      </c>
      <c r="L1269" s="444">
        <f t="shared" ca="1" si="104"/>
        <v>-40112509.979505457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-40112509.979505457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-167135.45824793942</v>
      </c>
      <c r="L1270" s="444">
        <f t="shared" ca="1" si="104"/>
        <v>-40279645.437753394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-40279645.437753394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-167831.85599063913</v>
      </c>
      <c r="L1271" s="444">
        <f t="shared" ca="1" si="104"/>
        <v>-40447477.293744035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-40447477.293744035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-168531.15539060015</v>
      </c>
      <c r="L1272" s="444">
        <f t="shared" ca="1" si="104"/>
        <v>-40616008.449134633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-40616008.449134633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-169233.36853806098</v>
      </c>
      <c r="L1273" s="444">
        <f t="shared" ca="1" si="104"/>
        <v>-40785241.817672692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-40785241.817672692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-169938.50757363622</v>
      </c>
      <c r="L1274" s="444">
        <f t="shared" ca="1" si="104"/>
        <v>-40955180.325246327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-40955180.325246327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-170646.58468852635</v>
      </c>
      <c r="L1275" s="444">
        <f t="shared" ca="1" si="104"/>
        <v>-41125826.909934856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-41125826.909934856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-171357.61212472856</v>
      </c>
      <c r="L1276" s="444">
        <f t="shared" ca="1" si="104"/>
        <v>-41297184.522059582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-41297184.522059582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-172071.60217524826</v>
      </c>
      <c r="L1277" s="444">
        <f t="shared" ca="1" si="104"/>
        <v>-41469256.124234833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-41469256.124234833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-172788.5671843118</v>
      </c>
      <c r="L1278" s="444">
        <f t="shared" ca="1" si="104"/>
        <v>-41642044.691419147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-41642044.691419147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-173508.51954757978</v>
      </c>
      <c r="L1279" s="444">
        <f t="shared" ca="1" si="104"/>
        <v>-41815553.210966729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-41815553.210966729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-174231.47171236138</v>
      </c>
      <c r="L1280" s="444">
        <f t="shared" ca="1" si="104"/>
        <v>-41989784.682679087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-41989784.682679087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-174957.43617782951</v>
      </c>
      <c r="L1281" s="444">
        <f t="shared" ca="1" si="104"/>
        <v>-42164742.118856914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-42164742.118856914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-175686.42549523714</v>
      </c>
      <c r="L1282" s="444">
        <f t="shared" ca="1" si="104"/>
        <v>-42340428.544352151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-42340428.544352151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-176418.45226813396</v>
      </c>
      <c r="L1283" s="444">
        <f t="shared" ref="L1283:L1537" ca="1" si="109">I1283-J1283+K1283</f>
        <v>-42516846.996620283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-42516846.996620283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-177153.5291525845</v>
      </c>
      <c r="L1284" s="444">
        <f t="shared" ca="1" si="109"/>
        <v>-42694000.52577287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-42694000.52577287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-177891.66885738695</v>
      </c>
      <c r="L1285" s="444">
        <f t="shared" ca="1" si="109"/>
        <v>-42871892.194630258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-42871892.194630258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-178632.88414429274</v>
      </c>
      <c r="L1286" s="444">
        <f t="shared" ca="1" si="109"/>
        <v>-43050525.078774549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-43050525.078774549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-179377.1878282273</v>
      </c>
      <c r="L1287" s="444">
        <f t="shared" ca="1" si="109"/>
        <v>-43229902.266602777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-43229902.266602777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-180124.59277751157</v>
      </c>
      <c r="L1288" s="444">
        <f t="shared" ca="1" si="109"/>
        <v>-43410026.85938029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-43410026.85938029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-180875.11191408453</v>
      </c>
      <c r="L1289" s="444">
        <f t="shared" ca="1" si="109"/>
        <v>-43590901.971294373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-43590901.971294373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-181628.75821372654</v>
      </c>
      <c r="L1290" s="444">
        <f t="shared" ca="1" si="109"/>
        <v>-43772530.729508102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-43772530.729508102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-182385.54470628375</v>
      </c>
      <c r="L1291" s="444">
        <f t="shared" ca="1" si="109"/>
        <v>-43954916.274214387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-43954916.274214387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-183145.48447589329</v>
      </c>
      <c r="L1292" s="444">
        <f t="shared" ca="1" si="109"/>
        <v>-44138061.758690283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-44138061.758690283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-183908.59066120951</v>
      </c>
      <c r="L1293" s="444">
        <f t="shared" ca="1" si="109"/>
        <v>-44321970.349351496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-44321970.349351496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-184674.87645563122</v>
      </c>
      <c r="L1294" s="444">
        <f t="shared" ca="1" si="109"/>
        <v>-44506645.22580713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-44506645.22580713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-185444.3551075297</v>
      </c>
      <c r="L1295" s="444">
        <f t="shared" ca="1" si="109"/>
        <v>-44692089.580914661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-44692089.580914661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-186217.03992047775</v>
      </c>
      <c r="L1296" s="444">
        <f t="shared" ca="1" si="109"/>
        <v>-44878306.62083514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-44878306.62083514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-186992.94425347974</v>
      </c>
      <c r="L1297" s="444">
        <f t="shared" ca="1" si="109"/>
        <v>-45065299.565088622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-45065299.565088622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-187772.08152120258</v>
      </c>
      <c r="L1298" s="444">
        <f t="shared" ca="1" si="109"/>
        <v>-45253071.646609828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-45253071.646609828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-188554.46519420762</v>
      </c>
      <c r="L1299" s="444">
        <f t="shared" ca="1" si="109"/>
        <v>-45441626.111804038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-45441626.111804038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-189340.10879918348</v>
      </c>
      <c r="L1300" s="444">
        <f t="shared" ca="1" si="109"/>
        <v>-45630966.22060322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-45630966.22060322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-190129.02591918007</v>
      </c>
      <c r="L1301" s="444">
        <f t="shared" ca="1" si="109"/>
        <v>-45821095.246522397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-45821095.246522397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-190921.23019384331</v>
      </c>
      <c r="L1302" s="444">
        <f t="shared" ca="1" si="109"/>
        <v>-46012016.476716243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-46012016.476716243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-191716.73531965102</v>
      </c>
      <c r="L1303" s="444">
        <f t="shared" ca="1" si="109"/>
        <v>-46203733.212035894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-46203733.212035894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-192515.55505014956</v>
      </c>
      <c r="L1304" s="444">
        <f t="shared" ca="1" si="109"/>
        <v>-46396248.767086044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-46396248.767086044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-193317.70319619184</v>
      </c>
      <c r="L1305" s="444">
        <f t="shared" ca="1" si="109"/>
        <v>-46589566.470282234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-46589566.470282234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-194123.19362617598</v>
      </c>
      <c r="L1306" s="444">
        <f t="shared" ca="1" si="109"/>
        <v>-46783689.663908407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-46783689.663908407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-194932.04026628504</v>
      </c>
      <c r="L1307" s="444">
        <f t="shared" ca="1" si="109"/>
        <v>-46978621.70417469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-46978621.70417469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-195744.25710072787</v>
      </c>
      <c r="L1308" s="444">
        <f t="shared" ca="1" si="109"/>
        <v>-47174365.961275421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-47174365.961275421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-196559.85817198092</v>
      </c>
      <c r="L1309" s="444">
        <f t="shared" ca="1" si="109"/>
        <v>-47370925.819447406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-47370925.819447406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-197378.85758103087</v>
      </c>
      <c r="L1310" s="444">
        <f t="shared" ca="1" si="109"/>
        <v>-47568304.67702844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-47568304.67702844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-198201.2694876185</v>
      </c>
      <c r="L1311" s="444">
        <f t="shared" ca="1" si="109"/>
        <v>-47766505.946516059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-47766505.946516059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-199027.10811048359</v>
      </c>
      <c r="L1312" s="444">
        <f t="shared" ca="1" si="109"/>
        <v>-47965533.054626539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-47965533.054626539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-199856.38772761059</v>
      </c>
      <c r="L1313" s="444">
        <f t="shared" ca="1" si="109"/>
        <v>-48165389.44235415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-48165389.44235415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-200689.12267647561</v>
      </c>
      <c r="L1314" s="444">
        <f t="shared" ca="1" si="109"/>
        <v>-48366078.565030627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-48366078.565030627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-201525.32735429428</v>
      </c>
      <c r="L1315" s="444">
        <f t="shared" ca="1" si="109"/>
        <v>-48567603.892384924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-48567603.892384924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-202365.01621827052</v>
      </c>
      <c r="L1316" s="444">
        <f t="shared" ca="1" si="109"/>
        <v>-48769968.908603191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-48769968.908603191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-203208.20378584662</v>
      </c>
      <c r="L1317" s="444">
        <f t="shared" ca="1" si="109"/>
        <v>-48973177.112389036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-48973177.112389036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-204054.90463495432</v>
      </c>
      <c r="L1318" s="444">
        <f t="shared" ca="1" si="109"/>
        <v>-49177232.017023988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-49177232.017023988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-204905.13340426661</v>
      </c>
      <c r="L1319" s="444">
        <f t="shared" ca="1" si="109"/>
        <v>-49382137.150428258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-49382137.150428258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-205758.90479345107</v>
      </c>
      <c r="L1320" s="444">
        <f t="shared" ca="1" si="109"/>
        <v>-49587896.055221707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-49587896.055221707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-206616.23356342377</v>
      </c>
      <c r="L1321" s="444">
        <f t="shared" ca="1" si="109"/>
        <v>-49794512.28878513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-49794512.28878513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-207477.13453660472</v>
      </c>
      <c r="L1322" s="444">
        <f t="shared" ca="1" si="109"/>
        <v>-50001989.423321731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-50001989.423321731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-208341.62259717387</v>
      </c>
      <c r="L1323" s="444">
        <f t="shared" ca="1" si="109"/>
        <v>-50210331.045918904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-50210331.045918904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-209209.71269132878</v>
      </c>
      <c r="L1324" s="444">
        <f t="shared" ca="1" si="109"/>
        <v>-50419540.758610234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-50419540.758610234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-210081.41982754265</v>
      </c>
      <c r="L1325" s="444">
        <f t="shared" ca="1" si="109"/>
        <v>-50629622.178437777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-50629622.178437777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-210956.75907682406</v>
      </c>
      <c r="L1326" s="444">
        <f t="shared" ca="1" si="109"/>
        <v>-50840578.937514603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-50840578.937514603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-211835.7455729775</v>
      </c>
      <c r="L1327" s="444">
        <f t="shared" ca="1" si="109"/>
        <v>-51052414.68308758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-51052414.68308758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-212718.39451286491</v>
      </c>
      <c r="L1328" s="444">
        <f t="shared" ca="1" si="109"/>
        <v>-51265133.077600442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-51265133.077600442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-213604.7211566685</v>
      </c>
      <c r="L1329" s="444">
        <f t="shared" ca="1" si="109"/>
        <v>-51478737.798757114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-51478737.798757114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-214494.74082815464</v>
      </c>
      <c r="L1330" s="444">
        <f t="shared" ca="1" si="109"/>
        <v>-51693232.53958527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-51693232.53958527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-215388.46891493862</v>
      </c>
      <c r="L1331" s="444">
        <f t="shared" ca="1" si="109"/>
        <v>-51908621.008500211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-51908621.008500211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-216285.92086875087</v>
      </c>
      <c r="L1332" s="444">
        <f t="shared" ca="1" si="109"/>
        <v>-52124906.929368965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-52124906.929368965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-217187.112205704</v>
      </c>
      <c r="L1333" s="444">
        <f t="shared" ca="1" si="109"/>
        <v>-52342094.041574672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-52342094.041574672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-218092.05850656112</v>
      </c>
      <c r="L1334" s="444">
        <f t="shared" ca="1" si="109"/>
        <v>-52560186.100081235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-52560186.100081235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-219000.77541700515</v>
      </c>
      <c r="L1335" s="444">
        <f t="shared" ca="1" si="109"/>
        <v>-52779186.875498243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-52779186.875498243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-219913.27864790935</v>
      </c>
      <c r="L1336" s="444">
        <f t="shared" ca="1" si="109"/>
        <v>-52999100.15414615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-52999100.15414615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-220829.58397560896</v>
      </c>
      <c r="L1337" s="444">
        <f t="shared" ca="1" si="109"/>
        <v>-53219929.738121755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-53219929.738121755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-221749.70724217399</v>
      </c>
      <c r="L1338" s="444">
        <f t="shared" ca="1" si="109"/>
        <v>-53441679.445363931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-53441679.445363931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-222673.66435568302</v>
      </c>
      <c r="L1339" s="444">
        <f t="shared" ca="1" si="109"/>
        <v>-53664353.109719612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-53664353.109719612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-223601.47129049842</v>
      </c>
      <c r="L1340" s="444">
        <f t="shared" ca="1" si="109"/>
        <v>-53887954.581010111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-53887954.581010111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-224533.14408754211</v>
      </c>
      <c r="L1341" s="444">
        <f t="shared" ca="1" si="109"/>
        <v>-54112487.725097656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-54112487.725097656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-225468.69885457357</v>
      </c>
      <c r="L1342" s="444">
        <f t="shared" ca="1" si="109"/>
        <v>-54337956.423952229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-54337956.423952229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-226408.15176646764</v>
      </c>
      <c r="L1343" s="444">
        <f t="shared" ca="1" si="109"/>
        <v>-54564364.575718693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-54564364.575718693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-227351.51906549459</v>
      </c>
      <c r="L1344" s="444">
        <f t="shared" ca="1" si="109"/>
        <v>-54791716.094784185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-54791716.094784185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-228298.81706160077</v>
      </c>
      <c r="L1345" s="444">
        <f t="shared" ca="1" si="109"/>
        <v>-55020014.911845788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-55020014.911845788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-229250.06213269074</v>
      </c>
      <c r="L1346" s="444">
        <f t="shared" ca="1" si="109"/>
        <v>-55249264.973978482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-55249264.973978482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-230205.27072491034</v>
      </c>
      <c r="L1347" s="444">
        <f t="shared" ca="1" si="109"/>
        <v>-55479470.24470339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-55479470.24470339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-231164.45935293077</v>
      </c>
      <c r="L1348" s="444">
        <f t="shared" ca="1" si="109"/>
        <v>-55710634.704056323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-55710634.704056323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-232127.64460023466</v>
      </c>
      <c r="L1349" s="444">
        <f t="shared" ca="1" si="109"/>
        <v>-55942762.348656558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-55942762.348656558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-233094.84311940236</v>
      </c>
      <c r="L1350" s="444">
        <f t="shared" ca="1" si="109"/>
        <v>-56175857.191775963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-56175857.191775963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-234066.07163239983</v>
      </c>
      <c r="L1351" s="444">
        <f t="shared" ca="1" si="109"/>
        <v>-56409923.263408363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-56409923.263408363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-235041.34693086817</v>
      </c>
      <c r="L1352" s="444">
        <f t="shared" ca="1" si="109"/>
        <v>-56644964.610339232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-56644964.610339232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-236020.68587641345</v>
      </c>
      <c r="L1353" s="444">
        <f t="shared" ca="1" si="109"/>
        <v>-56880985.296215646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-56880985.296215646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-237004.10540089852</v>
      </c>
      <c r="L1354" s="444">
        <f t="shared" ca="1" si="109"/>
        <v>-57117989.401616544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-57117989.401616544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-237991.62250673561</v>
      </c>
      <c r="L1355" s="444">
        <f t="shared" ca="1" si="109"/>
        <v>-57355981.024123281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-57355981.024123281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-238983.25426718037</v>
      </c>
      <c r="L1356" s="444">
        <f t="shared" ca="1" si="109"/>
        <v>-57594964.27839046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-57594964.27839046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-239979.01782662692</v>
      </c>
      <c r="L1357" s="444">
        <f t="shared" ca="1" si="109"/>
        <v>-57834943.296217084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-57834943.296217084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-240978.9304009045</v>
      </c>
      <c r="L1358" s="444">
        <f t="shared" ca="1" si="109"/>
        <v>-58075922.226617992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-58075922.226617992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-241983.00927757495</v>
      </c>
      <c r="L1359" s="444">
        <f t="shared" ca="1" si="109"/>
        <v>-58317905.235895567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-58317905.235895567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-242991.27181623151</v>
      </c>
      <c r="L1360" s="444">
        <f t="shared" ca="1" si="109"/>
        <v>-58560896.507711798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-58560896.507711798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-244003.73544879913</v>
      </c>
      <c r="L1361" s="444">
        <f t="shared" ca="1" si="109"/>
        <v>-58804900.243160598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-58804900.243160598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-245020.41767983584</v>
      </c>
      <c r="L1362" s="444">
        <f t="shared" ca="1" si="109"/>
        <v>-59049920.660840437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-59049920.660840437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-246041.33608683513</v>
      </c>
      <c r="L1363" s="444">
        <f t="shared" ca="1" si="109"/>
        <v>-59295961.996927269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-59295961.996927269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-247066.50832053029</v>
      </c>
      <c r="L1364" s="444">
        <f t="shared" ca="1" si="109"/>
        <v>-59543028.505247802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-59543028.505247802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-248095.95210519916</v>
      </c>
      <c r="L1365" s="444">
        <f t="shared" ca="1" si="109"/>
        <v>-59791124.457353003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-59791124.457353003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-249129.68523897085</v>
      </c>
      <c r="L1366" s="444">
        <f t="shared" ca="1" si="109"/>
        <v>-60040254.142591976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-60040254.142591976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-250167.7255941332</v>
      </c>
      <c r="L1367" s="444">
        <f t="shared" ca="1" si="109"/>
        <v>-60290421.868186109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-60290421.868186109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-251210.09111744215</v>
      </c>
      <c r="L1368" s="444">
        <f t="shared" ca="1" si="109"/>
        <v>-60541631.95930355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-60541631.95930355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-252256.79983043147</v>
      </c>
      <c r="L1369" s="444">
        <f t="shared" ca="1" si="109"/>
        <v>-60793888.75913398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-60793888.75913398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-253307.86982972495</v>
      </c>
      <c r="L1370" s="444">
        <f t="shared" ca="1" si="109"/>
        <v>-61047196.628963701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-61047196.628963701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-254363.31928734874</v>
      </c>
      <c r="L1371" s="444">
        <f t="shared" ca="1" si="109"/>
        <v>-61301559.948251054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-61301559.948251054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-255423.16645104604</v>
      </c>
      <c r="L1372" s="444">
        <f t="shared" ca="1" si="109"/>
        <v>-61556983.114702098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-61556983.114702098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-256487.42964459208</v>
      </c>
      <c r="L1373" s="444">
        <f t="shared" ca="1" si="109"/>
        <v>-61813470.54434669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-61813470.54434669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-257556.12726811122</v>
      </c>
      <c r="L1374" s="444">
        <f t="shared" ca="1" si="109"/>
        <v>-62071026.671614803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-62071026.671614803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-258629.27779839502</v>
      </c>
      <c r="L1375" s="444">
        <f t="shared" ca="1" si="109"/>
        <v>-62329655.949413195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-62329655.949413195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-259706.89978922164</v>
      </c>
      <c r="L1376" s="444">
        <f t="shared" ca="1" si="109"/>
        <v>-62589362.849202417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-62589362.849202417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-260789.01187167675</v>
      </c>
      <c r="L1377" s="444">
        <f t="shared" ca="1" si="109"/>
        <v>-62850151.86107409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-62850151.86107409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-261875.63275447537</v>
      </c>
      <c r="L1378" s="444">
        <f t="shared" ca="1" si="109"/>
        <v>-63112027.493828565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-63112027.493828565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-262966.78122428566</v>
      </c>
      <c r="L1379" s="444">
        <f t="shared" ca="1" si="109"/>
        <v>-63374994.275052853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-63374994.275052853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-264062.47614605352</v>
      </c>
      <c r="L1380" s="444">
        <f t="shared" ca="1" si="109"/>
        <v>-63639056.751198903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-63639056.751198903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-265162.73646332877</v>
      </c>
      <c r="L1381" s="444">
        <f t="shared" ca="1" si="109"/>
        <v>-63904219.487662233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-63904219.487662233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-266267.58119859261</v>
      </c>
      <c r="L1382" s="444">
        <f t="shared" ca="1" si="109"/>
        <v>-64170487.068860829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-64170487.068860829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-267377.02945358679</v>
      </c>
      <c r="L1383" s="444">
        <f t="shared" ca="1" si="109"/>
        <v>-64437864.098314419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-64437864.098314419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-268491.10040964338</v>
      </c>
      <c r="L1384" s="444">
        <f t="shared" ca="1" si="109"/>
        <v>-64706355.198724061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-64706355.198724061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-269609.8133280169</v>
      </c>
      <c r="L1385" s="444">
        <f t="shared" ca="1" si="109"/>
        <v>-64975965.012052082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-64975965.012052082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-270733.18755021703</v>
      </c>
      <c r="L1386" s="444">
        <f t="shared" ca="1" si="109"/>
        <v>-65246698.199602298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-65246698.199602298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-271861.24249834288</v>
      </c>
      <c r="L1387" s="444">
        <f t="shared" ca="1" si="109"/>
        <v>-65518559.442100644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-65518559.442100644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-272993.99767541932</v>
      </c>
      <c r="L1388" s="444">
        <f t="shared" ca="1" si="109"/>
        <v>-65791553.439776063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-65791553.439776063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-274131.47266573354</v>
      </c>
      <c r="L1389" s="444">
        <f t="shared" ca="1" si="109"/>
        <v>-66065684.912441798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-66065684.912441798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-275273.68713517417</v>
      </c>
      <c r="L1390" s="444">
        <f t="shared" ca="1" si="109"/>
        <v>-66340958.599576972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-66340958.599576972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-276420.66083157074</v>
      </c>
      <c r="L1391" s="444">
        <f t="shared" ca="1" si="109"/>
        <v>-66617379.260408543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-66617379.260408543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-277572.4135850356</v>
      </c>
      <c r="L1392" s="444">
        <f t="shared" ca="1" si="109"/>
        <v>-66894951.67399358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-66894951.67399358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-278728.96530830656</v>
      </c>
      <c r="L1393" s="444">
        <f t="shared" ca="1" si="109"/>
        <v>-67173680.639301881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-67173680.639301881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-279890.33599709114</v>
      </c>
      <c r="L1394" s="444">
        <f t="shared" ca="1" si="109"/>
        <v>-67453570.975298971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-67453570.975298971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-281056.54573041236</v>
      </c>
      <c r="L1395" s="444">
        <f t="shared" ca="1" si="109"/>
        <v>-67734627.521029383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-67734627.521029383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-282227.61467095575</v>
      </c>
      <c r="L1396" s="444">
        <f t="shared" ca="1" si="109"/>
        <v>-68016855.135700345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-68016855.135700345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-283403.5630654181</v>
      </c>
      <c r="L1397" s="444">
        <f t="shared" ca="1" si="109"/>
        <v>-68300258.69876577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-68300258.69876577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-284584.41124485736</v>
      </c>
      <c r="L1398" s="444">
        <f t="shared" ca="1" si="109"/>
        <v>-68584843.110010624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-68584843.110010624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-285770.17962504429</v>
      </c>
      <c r="L1399" s="444">
        <f t="shared" ca="1" si="109"/>
        <v>-68870613.289635673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-68870613.289635673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-286960.88870681531</v>
      </c>
      <c r="L1400" s="444">
        <f t="shared" ca="1" si="109"/>
        <v>-69157574.178342491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-69157574.178342491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-288156.55907642702</v>
      </c>
      <c r="L1401" s="444">
        <f t="shared" ca="1" si="109"/>
        <v>-69445730.73741892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-69445730.73741892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-289357.21140591218</v>
      </c>
      <c r="L1402" s="444">
        <f t="shared" ca="1" si="109"/>
        <v>-69735087.948824838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-69735087.948824838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-290562.86645343684</v>
      </c>
      <c r="L1403" s="444">
        <f t="shared" ca="1" si="109"/>
        <v>-70025650.815278277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-70025650.815278277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-291773.54506365949</v>
      </c>
      <c r="L1404" s="444">
        <f t="shared" ca="1" si="109"/>
        <v>-70317424.360341936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-70317424.360341936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-292989.26816809142</v>
      </c>
      <c r="L1405" s="444">
        <f t="shared" ca="1" si="109"/>
        <v>-70610413.628510028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-70610413.628510028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-294210.05678545847</v>
      </c>
      <c r="L1406" s="444">
        <f t="shared" ca="1" si="109"/>
        <v>-70904623.685295492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-70904623.685295492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-295435.93202206457</v>
      </c>
      <c r="L1407" s="444">
        <f t="shared" ca="1" si="109"/>
        <v>-71200059.617317557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-71200059.617317557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-296666.91507215647</v>
      </c>
      <c r="L1408" s="444">
        <f t="shared" ca="1" si="109"/>
        <v>-71496726.532389715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-71496726.532389715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-297903.02721829049</v>
      </c>
      <c r="L1409" s="444">
        <f t="shared" ca="1" si="109"/>
        <v>-71794629.559608012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-71794629.559608012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-299144.28983170004</v>
      </c>
      <c r="L1410" s="444">
        <f t="shared" ca="1" si="109"/>
        <v>-72093773.84943971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-72093773.84943971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-300390.72437266546</v>
      </c>
      <c r="L1411" s="444">
        <f t="shared" ca="1" si="109"/>
        <v>-72394164.57381238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-72394164.57381238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-301642.35239088489</v>
      </c>
      <c r="L1412" s="444">
        <f t="shared" ca="1" si="109"/>
        <v>-72695806.926203266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-72695806.926203266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-302899.19552584691</v>
      </c>
      <c r="L1413" s="444">
        <f t="shared" ca="1" si="109"/>
        <v>-72998706.121729106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-72998706.121729106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-304161.27550720458</v>
      </c>
      <c r="L1414" s="444">
        <f t="shared" ca="1" si="109"/>
        <v>-73302867.397236317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-73302867.397236317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-305428.6141551513</v>
      </c>
      <c r="L1415" s="444">
        <f t="shared" ca="1" si="109"/>
        <v>-73608296.011391476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-73608296.011391476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-306701.23338079778</v>
      </c>
      <c r="L1416" s="444">
        <f t="shared" ca="1" si="109"/>
        <v>-73914997.24477227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-73914997.24477227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-307979.1551865511</v>
      </c>
      <c r="L1417" s="444">
        <f t="shared" ca="1" si="109"/>
        <v>-74222976.399958819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-74222976.399958819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-309262.40166649508</v>
      </c>
      <c r="L1418" s="444">
        <f t="shared" ca="1" si="109"/>
        <v>-74532238.801625311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-74532238.801625311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-310550.99500677211</v>
      </c>
      <c r="L1419" s="444">
        <f t="shared" ca="1" si="109"/>
        <v>-74842789.796632081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-74842789.796632081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-311844.95748596702</v>
      </c>
      <c r="L1420" s="444">
        <f t="shared" ca="1" si="109"/>
        <v>-75154634.754118055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-75154634.754118055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-313144.31147549191</v>
      </c>
      <c r="L1421" s="444">
        <f t="shared" ca="1" si="109"/>
        <v>-75467779.065593541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-75467779.065593541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-314449.07943997311</v>
      </c>
      <c r="L1422" s="444">
        <f t="shared" ca="1" si="109"/>
        <v>-75782228.145033509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-75782228.145033509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-315759.28393763962</v>
      </c>
      <c r="L1423" s="444">
        <f t="shared" ca="1" si="109"/>
        <v>-76097987.428971142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-76097987.428971142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-317074.94762071309</v>
      </c>
      <c r="L1424" s="444">
        <f t="shared" ca="1" si="109"/>
        <v>-76415062.376591861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-76415062.376591861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-318396.0932357994</v>
      </c>
      <c r="L1425" s="444">
        <f t="shared" ca="1" si="109"/>
        <v>-76733458.469827667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-76733458.469827667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-319722.74362428195</v>
      </c>
      <c r="L1426" s="444">
        <f t="shared" ca="1" si="109"/>
        <v>-77053181.213451952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-77053181.213451952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-321054.92172271648</v>
      </c>
      <c r="L1427" s="444">
        <f t="shared" ca="1" si="109"/>
        <v>-77374236.135174662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-77374236.135174662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-322392.65056322777</v>
      </c>
      <c r="L1428" s="444">
        <f t="shared" ca="1" si="109"/>
        <v>-77696628.785737887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-77696628.785737887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-323735.95327390789</v>
      </c>
      <c r="L1429" s="444">
        <f t="shared" ca="1" si="109"/>
        <v>-78020364.739011794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-78020364.739011794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-325084.8530792158</v>
      </c>
      <c r="L1430" s="444">
        <f t="shared" ca="1" si="109"/>
        <v>-78345449.592091009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-78345449.592091009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-326439.3733003792</v>
      </c>
      <c r="L1431" s="444">
        <f t="shared" ca="1" si="109"/>
        <v>-78671888.965391383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-78671888.965391383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-327799.53735579742</v>
      </c>
      <c r="L1432" s="444">
        <f t="shared" ca="1" si="109"/>
        <v>-78999688.502747178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-78999688.502747178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-329165.36876144656</v>
      </c>
      <c r="L1433" s="444">
        <f t="shared" ca="1" si="109"/>
        <v>-79328853.871508628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-79328853.871508628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-330536.89113128593</v>
      </c>
      <c r="L1434" s="444">
        <f t="shared" ca="1" si="109"/>
        <v>-79659390.76263991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-79659390.76263991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-331914.12817766628</v>
      </c>
      <c r="L1435" s="444">
        <f t="shared" ca="1" si="109"/>
        <v>-79991304.890817583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-79991304.890817583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-333297.10371173994</v>
      </c>
      <c r="L1436" s="444">
        <f t="shared" ca="1" si="109"/>
        <v>-80324601.994529322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-80324601.994529322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-334685.84164387215</v>
      </c>
      <c r="L1437" s="444">
        <f t="shared" ca="1" si="109"/>
        <v>-80659287.836173192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-80659287.836173192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-336080.36598405498</v>
      </c>
      <c r="L1438" s="444">
        <f t="shared" ca="1" si="109"/>
        <v>-80995368.202157244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-80995368.202157244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-337480.70084232185</v>
      </c>
      <c r="L1439" s="444">
        <f t="shared" ca="1" si="109"/>
        <v>-81332848.902999565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-81332848.902999565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-338886.87042916485</v>
      </c>
      <c r="L1440" s="444">
        <f t="shared" ca="1" si="109"/>
        <v>-81671735.773428723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-81671735.773428723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-340298.89905595302</v>
      </c>
      <c r="L1441" s="444">
        <f t="shared" ca="1" si="109"/>
        <v>-82012034.672484681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-82012034.672484681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-341716.81113535282</v>
      </c>
      <c r="L1442" s="444">
        <f t="shared" ca="1" si="109"/>
        <v>-82353751.483620033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-82353751.483620033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-343140.63118175016</v>
      </c>
      <c r="L1443" s="444">
        <f t="shared" ca="1" si="109"/>
        <v>-82696892.114801779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-82696892.114801779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-344570.38381167408</v>
      </c>
      <c r="L1444" s="444">
        <f t="shared" ca="1" si="109"/>
        <v>-83041462.498613447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-83041462.498613447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-346006.09374422272</v>
      </c>
      <c r="L1445" s="444">
        <f t="shared" ca="1" si="109"/>
        <v>-83387468.592357665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-83387468.592357665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-347447.78580149024</v>
      </c>
      <c r="L1446" s="444">
        <f t="shared" ca="1" si="109"/>
        <v>-83734916.37815915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-83734916.37815915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-348895.48490899644</v>
      </c>
      <c r="L1447" s="444">
        <f t="shared" ca="1" si="109"/>
        <v>-84083811.863068148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-84083811.863068148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-350349.21609611728</v>
      </c>
      <c r="L1448" s="444">
        <f t="shared" ca="1" si="109"/>
        <v>-84434161.079164267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-84434161.079164267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-351809.00449651777</v>
      </c>
      <c r="L1449" s="444">
        <f t="shared" ca="1" si="109"/>
        <v>-84785970.083660781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-84785970.083660781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-353274.87534858659</v>
      </c>
      <c r="L1450" s="444">
        <f t="shared" ca="1" si="109"/>
        <v>-85139244.959009364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-85139244.959009364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-354746.85399587237</v>
      </c>
      <c r="L1451" s="444">
        <f t="shared" ca="1" si="109"/>
        <v>-85493991.813005239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-85493991.813005239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-356224.9658875218</v>
      </c>
      <c r="L1452" s="444">
        <f t="shared" ca="1" si="109"/>
        <v>-85850216.778892756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-85850216.778892756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-357709.23657871981</v>
      </c>
      <c r="L1453" s="444">
        <f t="shared" ca="1" si="109"/>
        <v>-86207926.015471473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-86207926.015471473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-359199.69173113111</v>
      </c>
      <c r="L1454" s="444">
        <f t="shared" ca="1" si="109"/>
        <v>-86567125.707202598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-86567125.707202598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-360696.35711334413</v>
      </c>
      <c r="L1455" s="444">
        <f t="shared" ca="1" si="109"/>
        <v>-86927822.064315945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-86927822.064315945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-362199.25860131643</v>
      </c>
      <c r="L1456" s="444">
        <f t="shared" ca="1" si="109"/>
        <v>-87290021.322917268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-87290021.322917268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-363708.42217882193</v>
      </c>
      <c r="L1457" s="444">
        <f t="shared" ca="1" si="109"/>
        <v>-87653729.745096087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-87653729.745096087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-365223.87393790035</v>
      </c>
      <c r="L1458" s="444">
        <f t="shared" ca="1" si="109"/>
        <v>-88018953.619033992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-88018953.619033992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-366745.6400793083</v>
      </c>
      <c r="L1459" s="444">
        <f t="shared" ca="1" si="109"/>
        <v>-88385699.259113297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-88385699.259113297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-368273.74691297207</v>
      </c>
      <c r="L1460" s="444">
        <f t="shared" ca="1" si="109"/>
        <v>-88753973.006026268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-88753973.006026268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-369808.22085844277</v>
      </c>
      <c r="L1461" s="444">
        <f t="shared" ca="1" si="109"/>
        <v>-89123781.226884708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-89123781.226884708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-371349.08844535297</v>
      </c>
      <c r="L1462" s="444">
        <f t="shared" ca="1" si="109"/>
        <v>-89495130.315330058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-89495130.315330058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-372896.37631387525</v>
      </c>
      <c r="L1463" s="444">
        <f t="shared" ca="1" si="109"/>
        <v>-89868026.691643938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-89868026.691643938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-374450.11121518305</v>
      </c>
      <c r="L1464" s="444">
        <f t="shared" ca="1" si="109"/>
        <v>-90242476.802859128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-90242476.802859128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-376010.32001191302</v>
      </c>
      <c r="L1465" s="444">
        <f t="shared" ca="1" si="109"/>
        <v>-90618487.122871041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-90618487.122871041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-377577.02967862936</v>
      </c>
      <c r="L1466" s="444">
        <f t="shared" ca="1" si="109"/>
        <v>-90996064.152549669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-90996064.152549669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-379150.2673022903</v>
      </c>
      <c r="L1467" s="444">
        <f t="shared" ca="1" si="109"/>
        <v>-91375214.419851959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-91375214.419851959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-380730.06008271652</v>
      </c>
      <c r="L1468" s="444">
        <f t="shared" ca="1" si="109"/>
        <v>-91755944.479934677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-91755944.479934677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-382316.43533306115</v>
      </c>
      <c r="L1469" s="444">
        <f t="shared" ca="1" si="109"/>
        <v>-92138260.915267736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-92138260.915267736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-383909.42048028222</v>
      </c>
      <c r="L1470" s="444">
        <f t="shared" ca="1" si="109"/>
        <v>-92522170.335748017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-92522170.335748017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-385509.04306561674</v>
      </c>
      <c r="L1471" s="444">
        <f t="shared" ca="1" si="109"/>
        <v>-92907679.378813639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-92907679.378813639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-387115.33074505685</v>
      </c>
      <c r="L1472" s="444">
        <f t="shared" ca="1" si="109"/>
        <v>-93294794.709558696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-93294794.709558696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-388728.31128982792</v>
      </c>
      <c r="L1473" s="444">
        <f t="shared" ca="1" si="109"/>
        <v>-93683523.020848528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-93683523.020848528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-390348.01258686883</v>
      </c>
      <c r="L1474" s="444">
        <f t="shared" ca="1" si="109"/>
        <v>-94073871.033435389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-94073871.033435389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-391974.46263931412</v>
      </c>
      <c r="L1475" s="444">
        <f t="shared" ca="1" si="109"/>
        <v>-94465845.496074706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-94465845.496074706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-393607.68956697796</v>
      </c>
      <c r="L1476" s="444">
        <f t="shared" ca="1" si="109"/>
        <v>-94859453.185641691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-94859453.185641691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-395247.72160684038</v>
      </c>
      <c r="L1477" s="444">
        <f t="shared" ca="1" si="109"/>
        <v>-95254700.907248527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-95254700.907248527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-396894.5871135355</v>
      </c>
      <c r="L1478" s="444">
        <f t="shared" ca="1" si="109"/>
        <v>-95651595.494362056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-95651595.494362056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-398548.31455984188</v>
      </c>
      <c r="L1479" s="444">
        <f t="shared" ca="1" si="109"/>
        <v>-96050143.808921903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-96050143.808921903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-400208.93253717461</v>
      </c>
      <c r="L1480" s="444">
        <f t="shared" ca="1" si="109"/>
        <v>-96450352.741459072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-96450352.741459072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-401876.46975607949</v>
      </c>
      <c r="L1481" s="444">
        <f t="shared" ca="1" si="109"/>
        <v>-96852229.211215153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-96852229.211215153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-403550.95504672982</v>
      </c>
      <c r="L1482" s="444">
        <f t="shared" ca="1" si="109"/>
        <v>-97255780.166261882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-97255780.166261882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-405232.41735942452</v>
      </c>
      <c r="L1483" s="444">
        <f t="shared" ca="1" si="109"/>
        <v>-97661012.583621308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-97661012.583621308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-406920.88576508878</v>
      </c>
      <c r="L1484" s="444">
        <f t="shared" ca="1" si="109"/>
        <v>-98067933.469386399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-98067933.469386399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-408616.38945577666</v>
      </c>
      <c r="L1485" s="444">
        <f t="shared" ca="1" si="109"/>
        <v>-98476549.858842179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-98476549.858842179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-410318.95774517575</v>
      </c>
      <c r="L1486" s="444">
        <f t="shared" ca="1" si="109"/>
        <v>-98886868.816587359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-98886868.816587359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-412028.62006911397</v>
      </c>
      <c r="L1487" s="444">
        <f t="shared" ca="1" si="109"/>
        <v>-99298897.436656475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-99298897.436656475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-413745.40598606865</v>
      </c>
      <c r="L1488" s="444">
        <f t="shared" ca="1" si="109"/>
        <v>-99712642.842642546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-99712642.842642546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-415469.34517767729</v>
      </c>
      <c r="L1489" s="444">
        <f t="shared" ca="1" si="109"/>
        <v>-100128112.18782023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-100128112.18782023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-417200.46744925092</v>
      </c>
      <c r="L1490" s="444">
        <f t="shared" ca="1" si="109"/>
        <v>-100545312.65526947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-100545312.65526947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-418938.80273028946</v>
      </c>
      <c r="L1491" s="444">
        <f t="shared" ca="1" si="109"/>
        <v>-100964251.45799977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-100964251.45799977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-420684.38107499899</v>
      </c>
      <c r="L1492" s="444">
        <f t="shared" ca="1" si="109"/>
        <v>-101384935.83907476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-101384935.83907476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-422437.23266281147</v>
      </c>
      <c r="L1493" s="444">
        <f t="shared" ca="1" si="109"/>
        <v>-101807373.07173757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-101807373.07173757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-424197.38779890654</v>
      </c>
      <c r="L1494" s="444">
        <f t="shared" ca="1" si="109"/>
        <v>-102231570.45953648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-102231570.45953648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-425964.8769147353</v>
      </c>
      <c r="L1495" s="444">
        <f t="shared" ca="1" si="109"/>
        <v>-102657535.33645122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-102657535.33645122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-427739.73056854674</v>
      </c>
      <c r="L1496" s="444">
        <f t="shared" ca="1" si="109"/>
        <v>-103085275.06701976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-103085275.06701976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-429521.97944591567</v>
      </c>
      <c r="L1497" s="444">
        <f t="shared" ca="1" si="109"/>
        <v>-103514797.04646568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-103514797.04646568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-431311.65436027368</v>
      </c>
      <c r="L1498" s="444">
        <f t="shared" ca="1" si="109"/>
        <v>-103946108.70082596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-103946108.70082596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-433108.78625344147</v>
      </c>
      <c r="L1499" s="444">
        <f t="shared" ca="1" si="109"/>
        <v>-104379217.4870794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-104379217.4870794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-434913.40619616414</v>
      </c>
      <c r="L1500" s="444">
        <f t="shared" ca="1" si="109"/>
        <v>-104814130.89327556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-104814130.89327556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-436725.54538864817</v>
      </c>
      <c r="L1501" s="444">
        <f t="shared" ca="1" si="109"/>
        <v>-105250856.43866421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-105250856.43866421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-438545.23516110086</v>
      </c>
      <c r="L1502" s="444">
        <f t="shared" ca="1" si="109"/>
        <v>-105689401.67382531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-105689401.67382531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-440372.50697427214</v>
      </c>
      <c r="L1503" s="444">
        <f t="shared" ca="1" si="109"/>
        <v>-106129774.18079957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-106129774.18079957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-442207.39241999813</v>
      </c>
      <c r="L1504" s="444">
        <f t="shared" ca="1" si="109"/>
        <v>-106571981.57321957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-106571981.57321957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-444049.92322174826</v>
      </c>
      <c r="L1505" s="444">
        <f t="shared" ca="1" si="109"/>
        <v>-107016031.49644132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-107016031.49644132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-445900.13123517216</v>
      </c>
      <c r="L1506" s="444">
        <f t="shared" ca="1" si="109"/>
        <v>-107461931.62767649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-107461931.62767649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-447758.04844865197</v>
      </c>
      <c r="L1507" s="444">
        <f t="shared" ca="1" si="109"/>
        <v>-107909689.67612514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-107909689.67612514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-449623.70698385482</v>
      </c>
      <c r="L1508" s="444">
        <f t="shared" ca="1" si="109"/>
        <v>-108359313.38310899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-108359313.38310899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-451497.13909628749</v>
      </c>
      <c r="L1509" s="444">
        <f t="shared" ca="1" si="109"/>
        <v>-108810810.52220528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-108810810.52220528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-453378.37717585539</v>
      </c>
      <c r="L1510" s="444">
        <f t="shared" ca="1" si="109"/>
        <v>-109264188.89938113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-109264188.89938113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-455267.45374742139</v>
      </c>
      <c r="L1511" s="444">
        <f t="shared" ca="1" si="109"/>
        <v>-109719456.35312855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-109719456.35312855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-457164.40147136903</v>
      </c>
      <c r="L1512" s="444">
        <f t="shared" ca="1" si="109"/>
        <v>-110176620.75459993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-110176620.75459993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-459069.25314416637</v>
      </c>
      <c r="L1513" s="444">
        <f t="shared" ca="1" si="109"/>
        <v>-110635690.00774409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-110635690.00774409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-460982.0416989337</v>
      </c>
      <c r="L1514" s="444">
        <f t="shared" ca="1" si="109"/>
        <v>-111096672.04944302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-111096672.04944302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-462902.80020601262</v>
      </c>
      <c r="L1515" s="444">
        <f t="shared" ca="1" si="109"/>
        <v>-111559574.84964903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-111559574.84964903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-464831.5618735376</v>
      </c>
      <c r="L1516" s="444">
        <f t="shared" ca="1" si="109"/>
        <v>-112024406.41152257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-112024406.41152257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-466768.36004801077</v>
      </c>
      <c r="L1517" s="444">
        <f t="shared" ca="1" si="109"/>
        <v>-112491174.77157058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-112491174.77157058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-468713.22821487742</v>
      </c>
      <c r="L1518" s="444">
        <f t="shared" ca="1" si="109"/>
        <v>-112959887.99978545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-112959887.99978545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-470666.19999910606</v>
      </c>
      <c r="L1519" s="444">
        <f t="shared" ca="1" si="109"/>
        <v>-113430554.19978456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-113430554.19978456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-472627.30916576902</v>
      </c>
      <c r="L1520" s="444">
        <f t="shared" ca="1" si="109"/>
        <v>-113903181.50895034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-113903181.50895034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-474596.58962062642</v>
      </c>
      <c r="L1521" s="444">
        <f t="shared" ca="1" si="109"/>
        <v>-114377778.09857096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-114377778.09857096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-476574.07541071234</v>
      </c>
      <c r="L1522" s="444">
        <f t="shared" ca="1" si="109"/>
        <v>-114854352.17398167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-114854352.17398167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-478559.80072492367</v>
      </c>
      <c r="L1523" s="444">
        <f t="shared" ca="1" si="109"/>
        <v>-115332911.97470659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-115332911.97470659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-480553.79989461077</v>
      </c>
      <c r="L1524" s="444">
        <f t="shared" ca="1" si="109"/>
        <v>-115813465.77460121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-115813465.77460121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-482556.1073941717</v>
      </c>
      <c r="L1525" s="444">
        <f t="shared" ca="1" si="109"/>
        <v>-116296021.88199538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-116296021.88199538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-484566.75784164743</v>
      </c>
      <c r="L1526" s="444">
        <f t="shared" ca="1" si="109"/>
        <v>-116780588.63983703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-116780588.63983703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-486585.78599932091</v>
      </c>
      <c r="L1527" s="444">
        <f t="shared" ca="1" si="109"/>
        <v>-117267174.42583635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-117267174.42583635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-488613.22677431814</v>
      </c>
      <c r="L1528" s="444">
        <f t="shared" ca="1" si="109"/>
        <v>-117755787.65261067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-117755787.65261067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-490649.11521921115</v>
      </c>
      <c r="L1529" s="444">
        <f t="shared" ca="1" si="109"/>
        <v>-118246436.76782988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-118246436.76782988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-492693.4865326244</v>
      </c>
      <c r="L1530" s="444">
        <f t="shared" ca="1" si="109"/>
        <v>-118739130.25436251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-118739130.25436251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-494746.37605984369</v>
      </c>
      <c r="L1531" s="444">
        <f t="shared" ca="1" si="109"/>
        <v>-119233876.63042235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-119233876.63042235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-496807.81929342647</v>
      </c>
      <c r="L1532" s="444">
        <f t="shared" ca="1" si="109"/>
        <v>-119730684.44971578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-119730684.44971578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-498877.8518738157</v>
      </c>
      <c r="L1533" s="444">
        <f t="shared" ca="1" si="109"/>
        <v>-120229562.30158959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-120229562.30158959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-500956.50958995655</v>
      </c>
      <c r="L1534" s="444">
        <f t="shared" ca="1" si="109"/>
        <v>-120730518.81117955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-120730518.81117955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-503043.8283799148</v>
      </c>
      <c r="L1535" s="444">
        <f t="shared" ca="1" si="109"/>
        <v>-121233562.63955946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-121233562.63955946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-505139.84433149773</v>
      </c>
      <c r="L1536" s="444">
        <f t="shared" ca="1" si="109"/>
        <v>-121738702.48389097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-121738702.48389097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-507244.59368287906</v>
      </c>
      <c r="L1537" s="444">
        <f t="shared" ca="1" si="109"/>
        <v>-122245947.07757385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-122245947.07757385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-509358.11282322439</v>
      </c>
      <c r="L1538" s="444">
        <f t="shared" ref="L1538:L1792" ca="1" si="114">I1538-J1538+K1538</f>
        <v>-122755305.19039707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-122755305.19039707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-511480.43829332112</v>
      </c>
      <c r="L1539" s="444">
        <f t="shared" ca="1" si="114"/>
        <v>-123266785.62869039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-123266785.62869039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-513611.60678621003</v>
      </c>
      <c r="L1540" s="444">
        <f t="shared" ca="1" si="114"/>
        <v>-123780397.2354766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-123780397.2354766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-515751.65514781914</v>
      </c>
      <c r="L1541" s="444">
        <f t="shared" ca="1" si="114"/>
        <v>-124296148.89062442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-124296148.89062442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-517900.62037760165</v>
      </c>
      <c r="L1542" s="444">
        <f t="shared" ca="1" si="114"/>
        <v>-124814049.51100202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-124814049.51100202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-520058.53962917504</v>
      </c>
      <c r="L1543" s="444">
        <f t="shared" ca="1" si="114"/>
        <v>-125334108.0506312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-125334108.0506312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-522225.45021096332</v>
      </c>
      <c r="L1544" s="444">
        <f t="shared" ca="1" si="114"/>
        <v>-125856333.50084215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-125856333.50084215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-524401.38958684239</v>
      </c>
      <c r="L1545" s="444">
        <f t="shared" ca="1" si="114"/>
        <v>-126380734.89042899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-126380734.89042899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-526586.3953767874</v>
      </c>
      <c r="L1546" s="444">
        <f t="shared" ca="1" si="114"/>
        <v>-126907321.28580578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-126907321.28580578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-528780.50535752403</v>
      </c>
      <c r="L1547" s="444">
        <f t="shared" ca="1" si="114"/>
        <v>-127436101.7911633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-127436101.7911633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-530983.75746318034</v>
      </c>
      <c r="L1548" s="444">
        <f t="shared" ca="1" si="114"/>
        <v>-127967085.54862648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-127967085.54862648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-533196.18978594372</v>
      </c>
      <c r="L1549" s="444">
        <f t="shared" ca="1" si="114"/>
        <v>-128500281.73841242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-128500281.73841242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-535417.84057671844</v>
      </c>
      <c r="L1550" s="444">
        <f t="shared" ca="1" si="114"/>
        <v>-129035699.57898915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-129035699.57898915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-537648.74824578816</v>
      </c>
      <c r="L1551" s="444">
        <f t="shared" ca="1" si="114"/>
        <v>-129573348.32723494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-129573348.32723494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-539888.9513634789</v>
      </c>
      <c r="L1552" s="444">
        <f t="shared" ca="1" si="114"/>
        <v>-130113237.27859841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-130113237.27859841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-542138.4886608267</v>
      </c>
      <c r="L1553" s="444">
        <f t="shared" ca="1" si="114"/>
        <v>-130655375.76725924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-130655375.76725924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-544397.39903024677</v>
      </c>
      <c r="L1554" s="444">
        <f t="shared" ca="1" si="114"/>
        <v>-131199773.16628949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-131199773.16628949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-546665.72152620624</v>
      </c>
      <c r="L1555" s="444">
        <f t="shared" ca="1" si="114"/>
        <v>-131746438.8878157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-131746438.8878157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-548943.49536589882</v>
      </c>
      <c r="L1556" s="444">
        <f t="shared" ca="1" si="114"/>
        <v>-132295382.3831816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-132295382.3831816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-551230.75992992334</v>
      </c>
      <c r="L1557" s="444">
        <f t="shared" ca="1" si="114"/>
        <v>-132846613.14311153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-132846613.14311153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-553527.55476296472</v>
      </c>
      <c r="L1558" s="444">
        <f t="shared" ca="1" si="114"/>
        <v>-133400140.69787449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-133400140.69787449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-555833.91957447701</v>
      </c>
      <c r="L1559" s="444">
        <f t="shared" ca="1" si="114"/>
        <v>-133955974.61744897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-133955974.61744897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-558149.89423937071</v>
      </c>
      <c r="L1560" s="444">
        <f t="shared" ca="1" si="114"/>
        <v>-134514124.51168835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-134514124.51168835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-560475.51879870147</v>
      </c>
      <c r="L1561" s="444">
        <f t="shared" ca="1" si="114"/>
        <v>-135074600.03048706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-135074600.03048706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-562810.83346036274</v>
      </c>
      <c r="L1562" s="444">
        <f t="shared" ca="1" si="114"/>
        <v>-135637410.86394742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-135637410.86394742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-565155.87859978096</v>
      </c>
      <c r="L1563" s="444">
        <f t="shared" ca="1" si="114"/>
        <v>-136202566.74254721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-136202566.74254721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-567510.69476061338</v>
      </c>
      <c r="L1564" s="444">
        <f t="shared" ca="1" si="114"/>
        <v>-136770077.43730783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-136770077.43730783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-569875.32265544927</v>
      </c>
      <c r="L1565" s="444">
        <f t="shared" ca="1" si="114"/>
        <v>-137339952.75996327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-137339952.75996327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-572249.80316651368</v>
      </c>
      <c r="L1566" s="444">
        <f t="shared" ca="1" si="114"/>
        <v>-137912202.56312978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-137912202.56312978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-574634.17734637414</v>
      </c>
      <c r="L1567" s="444">
        <f t="shared" ca="1" si="114"/>
        <v>-138486836.74047616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-138486836.74047616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-577028.48641865072</v>
      </c>
      <c r="L1568" s="444">
        <f t="shared" ca="1" si="114"/>
        <v>-139063865.22689483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-139063865.22689483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-579432.77177872846</v>
      </c>
      <c r="L1569" s="444">
        <f t="shared" ca="1" si="114"/>
        <v>-139643297.99867356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-139643297.99867356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-581847.07499447314</v>
      </c>
      <c r="L1570" s="444">
        <f t="shared" ca="1" si="114"/>
        <v>-140225145.07366803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-140225145.07366803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-584271.43780695018</v>
      </c>
      <c r="L1571" s="444">
        <f t="shared" ca="1" si="114"/>
        <v>-140809416.511475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-140809416.511475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-586705.90213114582</v>
      </c>
      <c r="L1572" s="444">
        <f t="shared" ca="1" si="114"/>
        <v>-141396122.41360614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-141396122.41360614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-589150.51005669218</v>
      </c>
      <c r="L1573" s="444">
        <f t="shared" ca="1" si="114"/>
        <v>-141985272.92366284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-141985272.92366284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-591605.30384859513</v>
      </c>
      <c r="L1574" s="444">
        <f t="shared" ca="1" si="114"/>
        <v>-142576878.22751144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-142576878.22751144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-594070.32594796433</v>
      </c>
      <c r="L1575" s="444">
        <f t="shared" ca="1" si="114"/>
        <v>-143170948.55345941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-143170948.55345941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-596545.61897274747</v>
      </c>
      <c r="L1576" s="444">
        <f t="shared" ca="1" si="114"/>
        <v>-143767494.17243215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-143767494.17243215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-599031.22571846726</v>
      </c>
      <c r="L1577" s="444">
        <f t="shared" ca="1" si="114"/>
        <v>-144366525.39815062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-144366525.39815062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-601527.18915896094</v>
      </c>
      <c r="L1578" s="444">
        <f t="shared" ca="1" si="114"/>
        <v>-144968052.58730957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-144968052.58730957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-604033.55244712322</v>
      </c>
      <c r="L1579" s="444">
        <f t="shared" ca="1" si="114"/>
        <v>-145572086.13975668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-145572086.13975668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-606550.35891565285</v>
      </c>
      <c r="L1580" s="444">
        <f t="shared" ca="1" si="114"/>
        <v>-146178636.49867234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-146178636.49867234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-609077.65207780141</v>
      </c>
      <c r="L1581" s="444">
        <f t="shared" ca="1" si="114"/>
        <v>-146787714.15075013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-146787714.15075013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-611615.47562812548</v>
      </c>
      <c r="L1582" s="444">
        <f t="shared" ca="1" si="114"/>
        <v>-147399329.62637827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-147399329.62637827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-614163.87344324274</v>
      </c>
      <c r="L1583" s="444">
        <f t="shared" ca="1" si="114"/>
        <v>-148013493.49982151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-148013493.49982151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-616722.88958258962</v>
      </c>
      <c r="L1584" s="444">
        <f t="shared" ca="1" si="114"/>
        <v>-148630216.38940412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-148630216.38940412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-619292.56828918378</v>
      </c>
      <c r="L1585" s="444">
        <f t="shared" ca="1" si="114"/>
        <v>-149249508.95769331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-149249508.95769331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-621872.95399038878</v>
      </c>
      <c r="L1586" s="444">
        <f t="shared" ca="1" si="114"/>
        <v>-149871381.91168371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-149871381.91168371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-624464.09129868215</v>
      </c>
      <c r="L1587" s="444">
        <f t="shared" ca="1" si="114"/>
        <v>-150495846.00298238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-150495846.00298238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-627066.02501242654</v>
      </c>
      <c r="L1588" s="444">
        <f t="shared" ca="1" si="114"/>
        <v>-151122912.02799481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-151122912.02799481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-629678.80011664506</v>
      </c>
      <c r="L1589" s="444">
        <f t="shared" ca="1" si="114"/>
        <v>-151752590.82811147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-151752590.82811147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-632302.46178379783</v>
      </c>
      <c r="L1590" s="444">
        <f t="shared" ca="1" si="114"/>
        <v>-152384893.28989527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-152384893.28989527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-634937.05537456356</v>
      </c>
      <c r="L1591" s="444">
        <f t="shared" ca="1" si="114"/>
        <v>-153019830.34526983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-153019830.34526983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-637582.62643862423</v>
      </c>
      <c r="L1592" s="444">
        <f t="shared" ca="1" si="114"/>
        <v>-153657412.97170845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-153657412.97170845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-640239.22071545187</v>
      </c>
      <c r="L1593" s="444">
        <f t="shared" ca="1" si="114"/>
        <v>-154297652.19242391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-154297652.19242391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-642906.88413509959</v>
      </c>
      <c r="L1594" s="444">
        <f t="shared" ca="1" si="114"/>
        <v>-154940559.07655901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-154940559.07655901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-645585.66281899589</v>
      </c>
      <c r="L1595" s="444">
        <f t="shared" ca="1" si="114"/>
        <v>-155586144.73937801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-155586144.73937801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-648275.60308074171</v>
      </c>
      <c r="L1596" s="444">
        <f t="shared" ca="1" si="114"/>
        <v>-156234420.34245875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-156234420.34245875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-650976.75142691145</v>
      </c>
      <c r="L1597" s="444">
        <f t="shared" ca="1" si="114"/>
        <v>-156885397.09388566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-156885397.09388566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-653689.15455785696</v>
      </c>
      <c r="L1598" s="444">
        <f t="shared" ca="1" si="114"/>
        <v>-157539086.24844351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-157539086.24844351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-656412.85936851462</v>
      </c>
      <c r="L1599" s="444">
        <f t="shared" ca="1" si="114"/>
        <v>-158195499.10781202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-158195499.10781202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-659147.91294921678</v>
      </c>
      <c r="L1600" s="444">
        <f t="shared" ca="1" si="114"/>
        <v>-158854647.02076122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-158854647.02076122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-661894.36258650513</v>
      </c>
      <c r="L1601" s="444">
        <f t="shared" ca="1" si="114"/>
        <v>-159516541.38334772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-159516541.38334772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-664652.25576394878</v>
      </c>
      <c r="L1602" s="444">
        <f t="shared" ca="1" si="114"/>
        <v>-160181193.63911167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-160181193.63911167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-667421.64016296528</v>
      </c>
      <c r="L1603" s="444">
        <f t="shared" ca="1" si="114"/>
        <v>-160848615.27927464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-160848615.27927464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-670202.56366364437</v>
      </c>
      <c r="L1604" s="444">
        <f t="shared" ca="1" si="114"/>
        <v>-161518817.84293827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-161518817.84293827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-672995.07434557611</v>
      </c>
      <c r="L1605" s="444">
        <f t="shared" ca="1" si="114"/>
        <v>-162191812.91728386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-162191812.91728386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-675799.22048868274</v>
      </c>
      <c r="L1606" s="444">
        <f t="shared" ca="1" si="114"/>
        <v>-162867612.13777256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-162867612.13777256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-678615.05057405238</v>
      </c>
      <c r="L1607" s="444">
        <f t="shared" ca="1" si="114"/>
        <v>-163546227.18834662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-163546227.18834662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-681442.61328477762</v>
      </c>
      <c r="L1608" s="444">
        <f t="shared" ca="1" si="114"/>
        <v>-164227669.80163139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-164227669.80163139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-684281.95750679751</v>
      </c>
      <c r="L1609" s="444">
        <f t="shared" ca="1" si="114"/>
        <v>-164911951.7591382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-164911951.7591382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-687133.13232974242</v>
      </c>
      <c r="L1610" s="444">
        <f t="shared" ca="1" si="114"/>
        <v>-165599084.89146793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-165599084.89146793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-689996.18704778305</v>
      </c>
      <c r="L1611" s="444">
        <f t="shared" ca="1" si="114"/>
        <v>-166289081.07851571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-166289081.07851571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-692871.1711604821</v>
      </c>
      <c r="L1612" s="444">
        <f t="shared" ca="1" si="114"/>
        <v>-166981952.2496762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-166981952.2496762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-695758.13437365077</v>
      </c>
      <c r="L1613" s="444">
        <f t="shared" ca="1" si="114"/>
        <v>-167677710.38404986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-167677710.38404986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-698657.12660020776</v>
      </c>
      <c r="L1614" s="444">
        <f t="shared" ca="1" si="114"/>
        <v>-168376367.51065007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-168376367.51065007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-701568.19796104194</v>
      </c>
      <c r="L1615" s="444">
        <f t="shared" ca="1" si="114"/>
        <v>-169077935.7086111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-169077935.7086111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-704491.3987858796</v>
      </c>
      <c r="L1616" s="444">
        <f t="shared" ca="1" si="114"/>
        <v>-169782427.10739699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-169782427.10739699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-707426.77961415413</v>
      </c>
      <c r="L1617" s="444">
        <f t="shared" ca="1" si="114"/>
        <v>-170489853.88701114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-170489853.88701114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-710374.39119587978</v>
      </c>
      <c r="L1618" s="444">
        <f t="shared" ca="1" si="114"/>
        <v>-171200228.27820703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-171200228.27820703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-713334.28449252935</v>
      </c>
      <c r="L1619" s="444">
        <f t="shared" ca="1" si="114"/>
        <v>-171913562.56269956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-171913562.56269956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-716306.51067791483</v>
      </c>
      <c r="L1620" s="444">
        <f t="shared" ca="1" si="114"/>
        <v>-172629869.07337746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-172629869.07337746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-719291.1211390727</v>
      </c>
      <c r="L1621" s="444">
        <f t="shared" ca="1" si="114"/>
        <v>-173349160.19451654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-173349160.19451654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-722288.16747715219</v>
      </c>
      <c r="L1622" s="444">
        <f t="shared" ca="1" si="114"/>
        <v>-174071448.3619937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-174071448.3619937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-725297.70150830713</v>
      </c>
      <c r="L1623" s="444">
        <f t="shared" ca="1" si="114"/>
        <v>-174796746.06350201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-174796746.06350201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-728319.77526459168</v>
      </c>
      <c r="L1624" s="444">
        <f t="shared" ca="1" si="114"/>
        <v>-175525065.8387666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-175525065.8387666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-731354.44099486084</v>
      </c>
      <c r="L1625" s="444">
        <f t="shared" ca="1" si="114"/>
        <v>-176256420.27976146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-176256420.27976146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-734401.75116567279</v>
      </c>
      <c r="L1626" s="444">
        <f t="shared" ca="1" si="114"/>
        <v>-176990822.03092712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-176990822.03092712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-737461.75846219633</v>
      </c>
      <c r="L1627" s="444">
        <f t="shared" ca="1" si="114"/>
        <v>-177728283.78938931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-177728283.78938931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-740534.51578912209</v>
      </c>
      <c r="L1628" s="444">
        <f t="shared" ca="1" si="114"/>
        <v>-178468818.30517843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-178468818.30517843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-743620.07627157681</v>
      </c>
      <c r="L1629" s="444">
        <f t="shared" ca="1" si="114"/>
        <v>-179212438.38145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-179212438.38145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-746718.49325604166</v>
      </c>
      <c r="L1630" s="444">
        <f t="shared" ca="1" si="114"/>
        <v>-179959156.87470603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-179959156.87470603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-749829.82031127508</v>
      </c>
      <c r="L1631" s="444">
        <f t="shared" ca="1" si="114"/>
        <v>-180708986.69501731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-180708986.69501731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-752954.1112292388</v>
      </c>
      <c r="L1632" s="444">
        <f t="shared" ca="1" si="114"/>
        <v>-181461940.80624655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-181461940.80624655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-756091.42002602725</v>
      </c>
      <c r="L1633" s="444">
        <f t="shared" ca="1" si="114"/>
        <v>-182218032.22627258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-182218032.22627258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-759241.80094280245</v>
      </c>
      <c r="L1634" s="444">
        <f t="shared" ca="1" si="114"/>
        <v>-182977274.02721539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-182977274.02721539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-762405.30844673084</v>
      </c>
      <c r="L1635" s="444">
        <f t="shared" ca="1" si="114"/>
        <v>-183739679.33566213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-183739679.33566213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-765581.99723192549</v>
      </c>
      <c r="L1636" s="444">
        <f t="shared" ca="1" si="114"/>
        <v>-184505261.33289406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-184505261.33289406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-768771.92222039192</v>
      </c>
      <c r="L1637" s="444">
        <f t="shared" ca="1" si="114"/>
        <v>-185274033.25511444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-185274033.25511444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-771975.13856297685</v>
      </c>
      <c r="L1638" s="444">
        <f t="shared" ca="1" si="114"/>
        <v>-186046008.39367741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-186046008.39367741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-775191.70164032257</v>
      </c>
      <c r="L1639" s="444">
        <f t="shared" ca="1" si="114"/>
        <v>-186821200.09531772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-186821200.09531772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-778421.66706382378</v>
      </c>
      <c r="L1640" s="444">
        <f t="shared" ca="1" si="114"/>
        <v>-187599621.76238155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-187599621.76238155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-781665.09067658975</v>
      </c>
      <c r="L1641" s="444">
        <f t="shared" ca="1" si="114"/>
        <v>-188381286.85305813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-188381286.85305813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-784922.02855440881</v>
      </c>
      <c r="L1642" s="444">
        <f t="shared" ca="1" si="114"/>
        <v>-189166208.88161254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-189166208.88161254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-788192.53700671892</v>
      </c>
      <c r="L1643" s="444">
        <f t="shared" ca="1" si="114"/>
        <v>-189954401.41861925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-189954401.41861925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-791476.6725775802</v>
      </c>
      <c r="L1644" s="444">
        <f t="shared" ca="1" si="114"/>
        <v>-190745878.09119684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-190745878.09119684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-794774.49204665353</v>
      </c>
      <c r="L1645" s="444">
        <f t="shared" ca="1" si="114"/>
        <v>-191540652.58324349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-191540652.58324349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-798086.05243018118</v>
      </c>
      <c r="L1646" s="444">
        <f t="shared" ca="1" si="114"/>
        <v>-192338738.63567367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-192338738.63567367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-801411.41098197363</v>
      </c>
      <c r="L1647" s="444">
        <f t="shared" ca="1" si="114"/>
        <v>-193140150.04665565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-193140150.04665565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-804750.62519439857</v>
      </c>
      <c r="L1648" s="444">
        <f t="shared" ca="1" si="114"/>
        <v>-193944900.67185006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-193944900.67185006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-808103.75279937522</v>
      </c>
      <c r="L1649" s="444">
        <f t="shared" ca="1" si="114"/>
        <v>-194753004.42464942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-194753004.42464942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-811470.85176937259</v>
      </c>
      <c r="L1650" s="444">
        <f t="shared" ca="1" si="114"/>
        <v>-195564475.27641878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-195564475.27641878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-814851.9803184116</v>
      </c>
      <c r="L1651" s="444">
        <f t="shared" ca="1" si="114"/>
        <v>-196379327.25673717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-196379327.25673717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-818247.1969030716</v>
      </c>
      <c r="L1652" s="444">
        <f t="shared" ca="1" si="114"/>
        <v>-197197574.45364025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-197197574.45364025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-821656.56022350106</v>
      </c>
      <c r="L1653" s="444">
        <f t="shared" ca="1" si="114"/>
        <v>-198019231.01386374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-198019231.01386374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-825080.12922443228</v>
      </c>
      <c r="L1654" s="444">
        <f t="shared" ca="1" si="114"/>
        <v>-198844311.14308816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-198844311.14308816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-828517.96309620072</v>
      </c>
      <c r="L1655" s="444">
        <f t="shared" ca="1" si="114"/>
        <v>-199672829.10618436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-199672829.10618436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-831970.12127576815</v>
      </c>
      <c r="L1656" s="444">
        <f t="shared" ca="1" si="114"/>
        <v>-200504799.22746015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-200504799.22746015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-835436.66344775062</v>
      </c>
      <c r="L1657" s="444">
        <f t="shared" ca="1" si="114"/>
        <v>-201340235.89090788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-201340235.89090788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-838917.64954544953</v>
      </c>
      <c r="L1658" s="444">
        <f t="shared" ca="1" si="114"/>
        <v>-202179153.54045334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-202179153.54045334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-842413.13975188893</v>
      </c>
      <c r="L1659" s="444">
        <f t="shared" ca="1" si="114"/>
        <v>-203021566.68020523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-203021566.68020523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-845923.19450085505</v>
      </c>
      <c r="L1660" s="444">
        <f t="shared" ca="1" si="114"/>
        <v>-203867489.87470609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-203867489.87470609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-849447.87447794201</v>
      </c>
      <c r="L1661" s="444">
        <f t="shared" ca="1" si="114"/>
        <v>-204716937.74918404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-204716937.74918404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-852987.24062160018</v>
      </c>
      <c r="L1662" s="444">
        <f t="shared" ca="1" si="114"/>
        <v>-205569924.98980564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-205569924.98980564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-856541.35412419017</v>
      </c>
      <c r="L1663" s="444">
        <f t="shared" ca="1" si="114"/>
        <v>-206426466.34392983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-206426466.34392983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-860110.27643304097</v>
      </c>
      <c r="L1664" s="444">
        <f t="shared" ca="1" si="114"/>
        <v>-207286576.62036288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-207286576.62036288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-863694.06925151194</v>
      </c>
      <c r="L1665" s="444">
        <f t="shared" ca="1" si="114"/>
        <v>-208150270.68961439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-208150270.68961439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-867292.79454005987</v>
      </c>
      <c r="L1666" s="444">
        <f t="shared" ca="1" si="114"/>
        <v>-209017563.48415443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-209017563.48415443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-870906.51451731008</v>
      </c>
      <c r="L1667" s="444">
        <f t="shared" ca="1" si="114"/>
        <v>-209888469.99867174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-209888469.99867174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-874535.29166113236</v>
      </c>
      <c r="L1668" s="444">
        <f t="shared" ca="1" si="114"/>
        <v>-210763005.29033288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-210763005.29033288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-878179.18870972039</v>
      </c>
      <c r="L1669" s="444">
        <f t="shared" ca="1" si="114"/>
        <v>-211641184.47904259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-211641184.47904259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-881838.2686626775</v>
      </c>
      <c r="L1670" s="444">
        <f t="shared" ca="1" si="114"/>
        <v>-212523022.74770528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-212523022.74770528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-885512.5947821053</v>
      </c>
      <c r="L1671" s="444">
        <f t="shared" ca="1" si="114"/>
        <v>-213408535.34248739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-213408535.34248739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-889202.23059369752</v>
      </c>
      <c r="L1672" s="444">
        <f t="shared" ca="1" si="114"/>
        <v>-214297737.57308111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-214297737.57308111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-892907.23988783779</v>
      </c>
      <c r="L1673" s="444">
        <f t="shared" ca="1" si="114"/>
        <v>-215190644.81296894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-215190644.81296894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-896627.68672070384</v>
      </c>
      <c r="L1674" s="444">
        <f t="shared" ca="1" si="114"/>
        <v>-216087272.49968964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-216087272.49968964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-900363.63541537349</v>
      </c>
      <c r="L1675" s="444">
        <f t="shared" ca="1" si="114"/>
        <v>-216987636.13510501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-216987636.13510501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-904115.15056293737</v>
      </c>
      <c r="L1676" s="444">
        <f t="shared" ca="1" si="114"/>
        <v>-217891751.28566796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-217891751.28566796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-907882.2970236165</v>
      </c>
      <c r="L1677" s="444">
        <f t="shared" ca="1" si="114"/>
        <v>-218799633.58269158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-218799633.58269158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-911665.13992788142</v>
      </c>
      <c r="L1678" s="444">
        <f t="shared" ca="1" si="114"/>
        <v>-219711298.72261947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-219711298.72261947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-915463.74467758113</v>
      </c>
      <c r="L1679" s="444">
        <f t="shared" ca="1" si="114"/>
        <v>-220626762.46729705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-220626762.46729705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-919278.17694707098</v>
      </c>
      <c r="L1680" s="444">
        <f t="shared" ca="1" si="114"/>
        <v>-221546040.6442441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-221546040.6442441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-923108.50268435059</v>
      </c>
      <c r="L1681" s="444">
        <f t="shared" ca="1" si="114"/>
        <v>-222469149.14692846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-222469149.14692846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-926954.78811220184</v>
      </c>
      <c r="L1682" s="444">
        <f t="shared" ca="1" si="114"/>
        <v>-223396103.93504065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-223396103.93504065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-930817.09972933622</v>
      </c>
      <c r="L1683" s="444">
        <f t="shared" ca="1" si="114"/>
        <v>-224326921.03476998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-224326921.03476998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-934695.50431154156</v>
      </c>
      <c r="L1684" s="444">
        <f t="shared" ca="1" si="114"/>
        <v>-225261616.53908151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-225261616.53908151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-938590.06891283963</v>
      </c>
      <c r="L1685" s="444">
        <f t="shared" ca="1" si="114"/>
        <v>-226200206.60799435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-226200206.60799435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-942500.86086664314</v>
      </c>
      <c r="L1686" s="444">
        <f t="shared" ca="1" si="114"/>
        <v>-227142707.46886098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-227142707.46886098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-946427.9477869207</v>
      </c>
      <c r="L1687" s="444">
        <f t="shared" ca="1" si="114"/>
        <v>-228089135.41664791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-228089135.41664791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-950371.39756936627</v>
      </c>
      <c r="L1688" s="444">
        <f t="shared" ca="1" si="114"/>
        <v>-229039506.81421727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-229039506.81421727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-954331.27839257196</v>
      </c>
      <c r="L1689" s="444">
        <f t="shared" ca="1" si="114"/>
        <v>-229993838.09260985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-229993838.09260985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-958307.65871920774</v>
      </c>
      <c r="L1690" s="444">
        <f t="shared" ca="1" si="114"/>
        <v>-230952145.75132906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-230952145.75132906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-962300.60729720443</v>
      </c>
      <c r="L1691" s="444">
        <f t="shared" ca="1" si="114"/>
        <v>-231914446.35862628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-231914446.35862628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-966310.19316094264</v>
      </c>
      <c r="L1692" s="444">
        <f t="shared" ca="1" si="114"/>
        <v>-232880756.55178723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-232880756.55178723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-970336.48563244659</v>
      </c>
      <c r="L1693" s="444">
        <f t="shared" ca="1" si="114"/>
        <v>-233851093.03741968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-233851093.03741968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-974379.55432258197</v>
      </c>
      <c r="L1694" s="444">
        <f t="shared" ca="1" si="114"/>
        <v>-234825472.59174225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-234825472.59174225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-978439.46913225937</v>
      </c>
      <c r="L1695" s="444">
        <f t="shared" ca="1" si="114"/>
        <v>-235803912.06087449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-235803912.06087449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-982516.30025364354</v>
      </c>
      <c r="L1696" s="444">
        <f t="shared" ca="1" si="114"/>
        <v>-236786428.36112812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-236786428.36112812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-986610.11817136721</v>
      </c>
      <c r="L1697" s="444">
        <f t="shared" ca="1" si="114"/>
        <v>-237773038.47929949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-237773038.47929949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-990720.99366374791</v>
      </c>
      <c r="L1698" s="444">
        <f t="shared" ca="1" si="114"/>
        <v>-238763759.47296324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-238763759.47296324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-994848.99780401355</v>
      </c>
      <c r="L1699" s="444">
        <f t="shared" ca="1" si="114"/>
        <v>-239758608.47076726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-239758608.47076726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-998994.20196153026</v>
      </c>
      <c r="L1700" s="444">
        <f t="shared" ca="1" si="114"/>
        <v>-240757602.67272878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-240757602.67272878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-1003156.6778030365</v>
      </c>
      <c r="L1701" s="444">
        <f t="shared" ca="1" si="114"/>
        <v>-241760759.35053182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-241760759.35053182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-1007336.4972938825</v>
      </c>
      <c r="L1702" s="444">
        <f t="shared" ca="1" si="114"/>
        <v>-242768095.84782571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-242768095.84782571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-1011533.7326992736</v>
      </c>
      <c r="L1703" s="444">
        <f t="shared" ca="1" si="114"/>
        <v>-243779629.58052498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-243779629.58052498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-1015748.4565855209</v>
      </c>
      <c r="L1704" s="444">
        <f t="shared" ca="1" si="114"/>
        <v>-244795378.03711051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-244795378.03711051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-1019980.7418212937</v>
      </c>
      <c r="L1705" s="444">
        <f t="shared" ca="1" si="114"/>
        <v>-245815358.7789318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-245815358.7789318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-1024230.6615788826</v>
      </c>
      <c r="L1706" s="444">
        <f t="shared" ca="1" si="114"/>
        <v>-246839589.44051069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-246839589.44051069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-1028498.2893354612</v>
      </c>
      <c r="L1707" s="444">
        <f t="shared" ca="1" si="114"/>
        <v>-247868087.72984615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-247868087.72984615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-1032783.698874359</v>
      </c>
      <c r="L1708" s="444">
        <f t="shared" ca="1" si="114"/>
        <v>-248900871.4287205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-248900871.4287205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-1037086.9642863354</v>
      </c>
      <c r="L1709" s="444">
        <f t="shared" ca="1" si="114"/>
        <v>-249937958.39300683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-249937958.39300683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-1041408.1599708616</v>
      </c>
      <c r="L1710" s="444">
        <f t="shared" ca="1" si="114"/>
        <v>-250979366.55297768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-250979366.55297768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-1045747.3606374072</v>
      </c>
      <c r="L1711" s="444">
        <f t="shared" ca="1" si="114"/>
        <v>-252025113.91361508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-252025113.91361508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-1050104.6413067293</v>
      </c>
      <c r="L1712" s="444">
        <f t="shared" ca="1" si="114"/>
        <v>-253075218.55492181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-253075218.55492181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-1054480.0773121743</v>
      </c>
      <c r="L1713" s="444">
        <f t="shared" ca="1" si="114"/>
        <v>-254129698.63223398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-254129698.63223398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-1058873.744300975</v>
      </c>
      <c r="L1714" s="444">
        <f t="shared" ca="1" si="114"/>
        <v>-255188572.37653494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-255188572.37653494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-1063285.7182355623</v>
      </c>
      <c r="L1715" s="444">
        <f t="shared" ca="1" si="114"/>
        <v>-256251858.09477049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-256251858.09477049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-1067716.0753948772</v>
      </c>
      <c r="L1716" s="444">
        <f t="shared" ca="1" si="114"/>
        <v>-257319574.17016536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-257319574.17016536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-1072164.892375689</v>
      </c>
      <c r="L1717" s="444">
        <f t="shared" ca="1" si="114"/>
        <v>-258391739.06254104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-258391739.06254104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-1076632.2460939209</v>
      </c>
      <c r="L1718" s="444">
        <f t="shared" ca="1" si="114"/>
        <v>-259468371.30863497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-259468371.30863497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-1081118.2137859792</v>
      </c>
      <c r="L1719" s="444">
        <f t="shared" ca="1" si="114"/>
        <v>-260549489.52242094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-260549489.52242094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-1085622.8730100873</v>
      </c>
      <c r="L1720" s="444">
        <f t="shared" ca="1" si="114"/>
        <v>-261635112.39543104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-261635112.39543104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-1090146.3016476291</v>
      </c>
      <c r="L1721" s="444">
        <f t="shared" ca="1" si="114"/>
        <v>-262725258.69707868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-262725258.69707868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-1094688.5779044942</v>
      </c>
      <c r="L1722" s="444">
        <f t="shared" ca="1" si="114"/>
        <v>-263819947.27498317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-263819947.27498317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-1099249.7803124299</v>
      </c>
      <c r="L1723" s="444">
        <f t="shared" ca="1" si="114"/>
        <v>-264919197.05529559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-264919197.05529559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-1103829.9877303983</v>
      </c>
      <c r="L1724" s="444">
        <f t="shared" ca="1" si="114"/>
        <v>-266023027.04302597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-266023027.04302597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-1108429.2793459417</v>
      </c>
      <c r="L1725" s="444">
        <f t="shared" ca="1" si="114"/>
        <v>-267131456.3223719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-267131456.3223719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-1113047.7346765497</v>
      </c>
      <c r="L1726" s="444">
        <f t="shared" ca="1" si="114"/>
        <v>-268244504.05704844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-268244504.05704844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-1117685.4335710353</v>
      </c>
      <c r="L1727" s="444">
        <f t="shared" ca="1" si="114"/>
        <v>-269362189.49061948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-269362189.49061948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-1122342.4562109145</v>
      </c>
      <c r="L1728" s="444">
        <f t="shared" ca="1" si="114"/>
        <v>-270484531.94683039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-270484531.94683039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-1127018.8831117933</v>
      </c>
      <c r="L1729" s="444">
        <f t="shared" ca="1" si="114"/>
        <v>-271611550.82994217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-271611550.82994217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-1131714.795124759</v>
      </c>
      <c r="L1730" s="444">
        <f t="shared" ca="1" si="114"/>
        <v>-272743265.62506694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-272743265.62506694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-1136430.2734377789</v>
      </c>
      <c r="L1731" s="444">
        <f t="shared" ca="1" si="114"/>
        <v>-273879695.89850473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-273879695.89850473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-1141165.3995771031</v>
      </c>
      <c r="L1732" s="444">
        <f t="shared" ca="1" si="114"/>
        <v>-275020861.29808182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-275020861.29808182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-1145920.2554086742</v>
      </c>
      <c r="L1733" s="444">
        <f t="shared" ca="1" si="114"/>
        <v>-276166781.55349046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-276166781.55349046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-1150694.9231395435</v>
      </c>
      <c r="L1734" s="444">
        <f t="shared" ca="1" si="114"/>
        <v>-277317476.47663003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-277317476.47663003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-1155489.4853192917</v>
      </c>
      <c r="L1735" s="444">
        <f t="shared" ca="1" si="114"/>
        <v>-278472965.96194935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-278472965.96194935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-1160304.0248414555</v>
      </c>
      <c r="L1736" s="444">
        <f t="shared" ca="1" si="114"/>
        <v>-279633269.98679078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-279633269.98679078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-1165138.6249449616</v>
      </c>
      <c r="L1737" s="444">
        <f t="shared" ca="1" si="114"/>
        <v>-280798408.61173576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-280798408.61173576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-1169993.3692155657</v>
      </c>
      <c r="L1738" s="444">
        <f t="shared" ca="1" si="114"/>
        <v>-281968401.98095131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-281968401.98095131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-1174868.3415872972</v>
      </c>
      <c r="L1739" s="444">
        <f t="shared" ca="1" si="114"/>
        <v>-283143270.32253861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-283143270.32253861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-1179763.6263439108</v>
      </c>
      <c r="L1740" s="444">
        <f t="shared" ca="1" si="114"/>
        <v>-284323033.94888252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-284323033.94888252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-1184679.3081203438</v>
      </c>
      <c r="L1741" s="444">
        <f t="shared" ca="1" si="114"/>
        <v>-285507713.25700289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-285507713.25700289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-1189615.4719041786</v>
      </c>
      <c r="L1742" s="444">
        <f t="shared" ca="1" si="114"/>
        <v>-286697328.72890705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-286697328.72890705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-1194572.2030371127</v>
      </c>
      <c r="L1743" s="444">
        <f t="shared" ca="1" si="114"/>
        <v>-287891900.93194413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-287891900.93194413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-1199549.5872164338</v>
      </c>
      <c r="L1744" s="444">
        <f t="shared" ca="1" si="114"/>
        <v>-289091450.51916057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-289091450.51916057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-1204547.7104965025</v>
      </c>
      <c r="L1745" s="444">
        <f t="shared" ca="1" si="114"/>
        <v>-290295998.22965705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-290295998.22965705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-1209566.6592902378</v>
      </c>
      <c r="L1746" s="444">
        <f t="shared" ca="1" si="114"/>
        <v>-291505564.88894731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-291505564.88894731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-1214606.5203706138</v>
      </c>
      <c r="L1747" s="444">
        <f t="shared" ca="1" si="114"/>
        <v>-292720171.40931791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-292720171.40931791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-1219667.3808721579</v>
      </c>
      <c r="L1748" s="444">
        <f t="shared" ca="1" si="114"/>
        <v>-293939838.79019004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-293939838.79019004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-1224749.3282924586</v>
      </c>
      <c r="L1749" s="444">
        <f t="shared" ca="1" si="114"/>
        <v>-295164588.11848247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-295164588.11848247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-1229852.4504936771</v>
      </c>
      <c r="L1750" s="444">
        <f t="shared" ca="1" si="114"/>
        <v>-296394440.56897616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-296394440.56897616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-1234976.8357040673</v>
      </c>
      <c r="L1751" s="444">
        <f t="shared" ca="1" si="114"/>
        <v>-297629417.40468025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-297629417.40468025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-1240122.572519501</v>
      </c>
      <c r="L1752" s="444">
        <f t="shared" ca="1" si="114"/>
        <v>-298869539.97719973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-298869539.97719973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-1245289.7499049988</v>
      </c>
      <c r="L1753" s="444">
        <f t="shared" ca="1" si="114"/>
        <v>-300114829.72710472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-300114829.72710472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-1250478.4571962697</v>
      </c>
      <c r="L1754" s="444">
        <f t="shared" ca="1" si="114"/>
        <v>-301365308.18430102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-301365308.18430102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-1255688.7841012543</v>
      </c>
      <c r="L1755" s="444">
        <f t="shared" ca="1" si="114"/>
        <v>-302620996.96840227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-302620996.96840227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-1260920.8207016762</v>
      </c>
      <c r="L1756" s="444">
        <f t="shared" ca="1" si="114"/>
        <v>-303881917.78910393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-303881917.78910393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-1266174.6574545996</v>
      </c>
      <c r="L1757" s="444">
        <f t="shared" ca="1" si="114"/>
        <v>-305148092.44655854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-305148092.44655854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-1271450.3851939938</v>
      </c>
      <c r="L1758" s="444">
        <f t="shared" ca="1" si="114"/>
        <v>-306419542.83175254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-306419542.83175254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-1276748.0951323023</v>
      </c>
      <c r="L1759" s="444">
        <f t="shared" ca="1" si="114"/>
        <v>-307696290.92688483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-307696290.92688483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-1282067.8788620201</v>
      </c>
      <c r="L1760" s="444">
        <f t="shared" ca="1" si="114"/>
        <v>-308978358.80574685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-308978358.80574685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-1287409.8283572786</v>
      </c>
      <c r="L1761" s="444">
        <f t="shared" ca="1" si="114"/>
        <v>-310265768.63410413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-310265768.63410413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-1292774.0359754339</v>
      </c>
      <c r="L1762" s="444">
        <f t="shared" ca="1" si="114"/>
        <v>-311558542.67007959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-311558542.67007959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-1298160.594458665</v>
      </c>
      <c r="L1763" s="444">
        <f t="shared" ca="1" si="114"/>
        <v>-312856703.26453823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-312856703.26453823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-1303569.5969355758</v>
      </c>
      <c r="L1764" s="444">
        <f t="shared" ca="1" si="114"/>
        <v>-314160272.8614738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-314160272.8614738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-1309001.1369228074</v>
      </c>
      <c r="L1765" s="444">
        <f t="shared" ca="1" si="114"/>
        <v>-315469273.99839664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-315469273.99839664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-1314455.3083266527</v>
      </c>
      <c r="L1766" s="444">
        <f t="shared" ca="1" si="114"/>
        <v>-316783729.3067233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-316783729.3067233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-1319932.2054446803</v>
      </c>
      <c r="L1767" s="444">
        <f t="shared" ca="1" si="114"/>
        <v>-318103661.51216799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-318103661.51216799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-1325431.9229673666</v>
      </c>
      <c r="L1768" s="444">
        <f t="shared" ca="1" si="114"/>
        <v>-319429093.43513536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-319429093.43513536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-1330954.5559797306</v>
      </c>
      <c r="L1769" s="444">
        <f t="shared" ca="1" si="114"/>
        <v>-320760047.99111509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-320760047.99111509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-1336500.1999629796</v>
      </c>
      <c r="L1770" s="444">
        <f t="shared" ca="1" si="114"/>
        <v>-322096548.19107807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-322096548.19107807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-1342068.9507961585</v>
      </c>
      <c r="L1771" s="444">
        <f t="shared" ca="1" si="114"/>
        <v>-323438617.14187425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-323438617.14187425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-1347660.9047578094</v>
      </c>
      <c r="L1772" s="444">
        <f t="shared" ca="1" si="114"/>
        <v>-324786278.04663205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-324786278.04663205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-1353276.1585276336</v>
      </c>
      <c r="L1773" s="444">
        <f t="shared" ca="1" si="114"/>
        <v>-326139554.20515966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-326139554.20515966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-1358914.8091881652</v>
      </c>
      <c r="L1774" s="444">
        <f t="shared" ca="1" si="114"/>
        <v>-327498469.01434785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-327498469.01434785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-1364576.9542264494</v>
      </c>
      <c r="L1775" s="444">
        <f t="shared" ca="1" si="114"/>
        <v>-328863045.96857429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-328863045.96857429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-1370262.6915357262</v>
      </c>
      <c r="L1776" s="444">
        <f t="shared" ca="1" si="114"/>
        <v>-330233308.66011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-330233308.66011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-1375972.1194171249</v>
      </c>
      <c r="L1777" s="444">
        <f t="shared" ca="1" si="114"/>
        <v>-331609280.77952713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-331609280.77952713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-1381705.3365813631</v>
      </c>
      <c r="L1778" s="444">
        <f t="shared" ca="1" si="114"/>
        <v>-332990986.11610848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-332990986.11610848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-1387462.4421504519</v>
      </c>
      <c r="L1779" s="444">
        <f t="shared" ca="1" si="114"/>
        <v>-334378448.55825895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-334378448.55825895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-1393243.5356594124</v>
      </c>
      <c r="L1780" s="444">
        <f t="shared" ca="1" si="114"/>
        <v>-335771692.09391838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-335771692.09391838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-1399048.7170579932</v>
      </c>
      <c r="L1781" s="444">
        <f t="shared" ca="1" si="114"/>
        <v>-337170740.81097639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-337170740.81097639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-1404878.0867124016</v>
      </c>
      <c r="L1782" s="444">
        <f t="shared" ca="1" si="114"/>
        <v>-338575618.89768881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-338575618.89768881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-1410731.7454070367</v>
      </c>
      <c r="L1783" s="444">
        <f t="shared" ca="1" si="114"/>
        <v>-339986350.64309585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-339986350.64309585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-1416609.7943462327</v>
      </c>
      <c r="L1784" s="444">
        <f t="shared" ca="1" si="114"/>
        <v>-341402960.43744206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-341402960.43744206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-1422512.3351560086</v>
      </c>
      <c r="L1785" s="444">
        <f t="shared" ca="1" si="114"/>
        <v>-342825472.77259809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-342825472.77259809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-1428439.4698858254</v>
      </c>
      <c r="L1786" s="444">
        <f t="shared" ca="1" si="114"/>
        <v>-344253912.24248391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-344253912.24248391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-1434391.3010103495</v>
      </c>
      <c r="L1787" s="444">
        <f t="shared" ca="1" si="114"/>
        <v>-345688303.54349428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-345688303.54349428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-1440367.9314312262</v>
      </c>
      <c r="L1788" s="444">
        <f t="shared" ca="1" si="114"/>
        <v>-347128671.47492552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-347128671.47492552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-1446369.4644788564</v>
      </c>
      <c r="L1789" s="444">
        <f t="shared" ca="1" si="114"/>
        <v>-348575040.93940437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-348575040.93940437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-1452396.0039141849</v>
      </c>
      <c r="L1790" s="444">
        <f t="shared" ca="1" si="114"/>
        <v>-350027436.94331855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-350027436.94331855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-1458447.6539304939</v>
      </c>
      <c r="L1791" s="444">
        <f t="shared" ca="1" si="114"/>
        <v>-351485884.59724903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-351485884.59724903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-1464524.5191552043</v>
      </c>
      <c r="L1792" s="444">
        <f t="shared" ca="1" si="114"/>
        <v>-352950409.11640424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-352950409.11640424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-1470626.7046516843</v>
      </c>
      <c r="L1793" s="444">
        <f t="shared" ref="L1793:L2047" ca="1" si="119">I1793-J1793+K1793</f>
        <v>-354421035.82105595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-354421035.82105595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-1476754.3159210663</v>
      </c>
      <c r="L1794" s="444">
        <f t="shared" ca="1" si="119"/>
        <v>-355897790.13697702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-355897790.13697702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-1482907.4589040708</v>
      </c>
      <c r="L1795" s="444">
        <f t="shared" ca="1" si="119"/>
        <v>-357380697.5958811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-357380697.5958811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-1489086.2399828378</v>
      </c>
      <c r="L1796" s="444">
        <f t="shared" ca="1" si="119"/>
        <v>-358869783.83586395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-358869783.83586395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-1495290.7659827664</v>
      </c>
      <c r="L1797" s="444">
        <f t="shared" ca="1" si="119"/>
        <v>-360365074.60184669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-360365074.60184669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-1501521.1441743611</v>
      </c>
      <c r="L1798" s="444">
        <f t="shared" ca="1" si="119"/>
        <v>-361866595.74602103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-361866595.74602103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-1507777.4822750876</v>
      </c>
      <c r="L1799" s="444">
        <f t="shared" ca="1" si="119"/>
        <v>-363374373.2282961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-363374373.2282961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-1514059.8884512337</v>
      </c>
      <c r="L1800" s="444">
        <f t="shared" ca="1" si="119"/>
        <v>-364888433.11674732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-364888433.11674732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-1520368.4713197805</v>
      </c>
      <c r="L1801" s="444">
        <f t="shared" ca="1" si="119"/>
        <v>-366408801.58806711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-366408801.58806711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-1526703.3399502796</v>
      </c>
      <c r="L1802" s="444">
        <f t="shared" ca="1" si="119"/>
        <v>-367935504.92801738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-367935504.92801738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-1533064.603866739</v>
      </c>
      <c r="L1803" s="444">
        <f t="shared" ca="1" si="119"/>
        <v>-369468569.53188413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-369468569.53188413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-1539452.3730495172</v>
      </c>
      <c r="L1804" s="444">
        <f t="shared" ca="1" si="119"/>
        <v>-371008021.90493363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-371008021.90493363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-1545866.7579372234</v>
      </c>
      <c r="L1805" s="444">
        <f t="shared" ca="1" si="119"/>
        <v>-372553888.66287088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-372553888.66287088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-1552307.8694286286</v>
      </c>
      <c r="L1806" s="444">
        <f t="shared" ca="1" si="119"/>
        <v>-374106196.53229952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-374106196.53229952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-1558775.8188845813</v>
      </c>
      <c r="L1807" s="444">
        <f t="shared" ca="1" si="119"/>
        <v>-375664972.35118413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-375664972.35118413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-1565270.7181299338</v>
      </c>
      <c r="L1808" s="444">
        <f t="shared" ca="1" si="119"/>
        <v>-377230243.06931406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-377230243.06931406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-1571792.6794554752</v>
      </c>
      <c r="L1809" s="444">
        <f t="shared" ca="1" si="119"/>
        <v>-378802035.74876952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-378802035.74876952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-1578341.8156198729</v>
      </c>
      <c r="L1810" s="444">
        <f t="shared" ca="1" si="119"/>
        <v>-380380377.56438941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-380380377.56438941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-1584918.2398516226</v>
      </c>
      <c r="L1811" s="444">
        <f t="shared" ca="1" si="119"/>
        <v>-381965295.804241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-381965295.804241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-1591522.0658510041</v>
      </c>
      <c r="L1812" s="444">
        <f t="shared" ca="1" si="119"/>
        <v>-383556817.87009203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-383556817.87009203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-1598153.4077920502</v>
      </c>
      <c r="L1813" s="444">
        <f t="shared" ca="1" si="119"/>
        <v>-385154971.27788407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-385154971.27788407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-1604812.3803245169</v>
      </c>
      <c r="L1814" s="444">
        <f t="shared" ca="1" si="119"/>
        <v>-386759783.65820861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-386759783.65820861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-1611499.0985758691</v>
      </c>
      <c r="L1815" s="444">
        <f t="shared" ca="1" si="119"/>
        <v>-388371282.7567845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-388371282.7567845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-1618213.6781532688</v>
      </c>
      <c r="L1816" s="444">
        <f t="shared" ca="1" si="119"/>
        <v>-389989496.43493778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-389989496.43493778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-1624956.235145574</v>
      </c>
      <c r="L1817" s="444">
        <f t="shared" ca="1" si="119"/>
        <v>-391614452.67008334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-391614452.67008334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-1631726.8861253473</v>
      </c>
      <c r="L1818" s="444">
        <f t="shared" ca="1" si="119"/>
        <v>-393246179.55620867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-393246179.55620867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-1638525.7481508695</v>
      </c>
      <c r="L1819" s="444">
        <f t="shared" ca="1" si="119"/>
        <v>-394884705.30435956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-394884705.30435956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-1645352.9387681647</v>
      </c>
      <c r="L1820" s="444">
        <f t="shared" ca="1" si="119"/>
        <v>-396530058.2431277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-396530058.2431277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-1652208.5760130321</v>
      </c>
      <c r="L1821" s="444">
        <f t="shared" ca="1" si="119"/>
        <v>-398182266.81914073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-398182266.81914073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-1659092.7784130864</v>
      </c>
      <c r="L1822" s="444">
        <f t="shared" ca="1" si="119"/>
        <v>-399841359.59755379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-399841359.59755379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-1666005.6649898074</v>
      </c>
      <c r="L1823" s="444">
        <f t="shared" ca="1" si="119"/>
        <v>-401507365.26254362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-401507365.26254362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-1672947.3552605985</v>
      </c>
      <c r="L1824" s="444">
        <f t="shared" ca="1" si="119"/>
        <v>-403180312.61780423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-403180312.61780423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-1679917.969240851</v>
      </c>
      <c r="L1825" s="444">
        <f t="shared" ca="1" si="119"/>
        <v>-404860230.58704507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-404860230.58704507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-1686917.6274460212</v>
      </c>
      <c r="L1826" s="444">
        <f t="shared" ca="1" si="119"/>
        <v>-406547148.21449107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-406547148.21449107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-1693946.4508937127</v>
      </c>
      <c r="L1827" s="444">
        <f t="shared" ca="1" si="119"/>
        <v>-408241094.66538477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-408241094.66538477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-1701004.5611057698</v>
      </c>
      <c r="L1828" s="444">
        <f t="shared" ca="1" si="119"/>
        <v>-409942099.22649056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-409942099.22649056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-1708092.0801103774</v>
      </c>
      <c r="L1829" s="444">
        <f t="shared" ca="1" si="119"/>
        <v>-411650191.30660093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-411650191.30660093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-1715209.1304441704</v>
      </c>
      <c r="L1830" s="444">
        <f t="shared" ca="1" si="119"/>
        <v>-413365400.4370451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-413365400.4370451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-1722355.8351543546</v>
      </c>
      <c r="L1831" s="444">
        <f t="shared" ca="1" si="119"/>
        <v>-415087756.27219945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-415087756.27219945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-1729532.317800831</v>
      </c>
      <c r="L1832" s="444">
        <f t="shared" ca="1" si="119"/>
        <v>-416817288.59000027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-416817288.59000027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-1736738.7024583344</v>
      </c>
      <c r="L1833" s="444">
        <f t="shared" ca="1" si="119"/>
        <v>-418554027.29245859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-418554027.29245859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-1743975.1137185777</v>
      </c>
      <c r="L1834" s="444">
        <f t="shared" ca="1" si="119"/>
        <v>-420298002.40617716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-420298002.40617716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-1751241.676692405</v>
      </c>
      <c r="L1835" s="444">
        <f t="shared" ca="1" si="119"/>
        <v>-422049244.08286959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-422049244.08286959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-1758538.5170119565</v>
      </c>
      <c r="L1836" s="444">
        <f t="shared" ca="1" si="119"/>
        <v>-423807782.59988153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-423807782.59988153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-1765865.7608328396</v>
      </c>
      <c r="L1837" s="444">
        <f t="shared" ca="1" si="119"/>
        <v>-425573648.36071438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-425573648.36071438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-1773223.5348363102</v>
      </c>
      <c r="L1838" s="444">
        <f t="shared" ca="1" si="119"/>
        <v>-427346871.89555067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-427346871.89555067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-1780611.9662314611</v>
      </c>
      <c r="L1839" s="444">
        <f t="shared" ca="1" si="119"/>
        <v>-429127483.86178213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-429127483.86178213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-1788031.1827574254</v>
      </c>
      <c r="L1840" s="444">
        <f t="shared" ca="1" si="119"/>
        <v>-430915515.04453957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-430915515.04453957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-1795481.3126855819</v>
      </c>
      <c r="L1841" s="444">
        <f t="shared" ca="1" si="119"/>
        <v>-432710996.35722518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-432710996.35722518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-1802962.4848217715</v>
      </c>
      <c r="L1842" s="444">
        <f t="shared" ca="1" si="119"/>
        <v>-434513958.84204698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-434513958.84204698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-1810474.8285085291</v>
      </c>
      <c r="L1843" s="444">
        <f t="shared" ca="1" si="119"/>
        <v>-436324433.67055553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-436324433.67055553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-1818018.4736273147</v>
      </c>
      <c r="L1844" s="444">
        <f t="shared" ca="1" si="119"/>
        <v>-438142452.14418286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-438142452.14418286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-1825593.5506007618</v>
      </c>
      <c r="L1845" s="444">
        <f t="shared" ca="1" si="119"/>
        <v>-439968045.69478363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-439968045.69478363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-1833200.1903949315</v>
      </c>
      <c r="L1846" s="444">
        <f t="shared" ca="1" si="119"/>
        <v>-441801245.88517857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-441801245.88517857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-1840838.5245215774</v>
      </c>
      <c r="L1847" s="444">
        <f t="shared" ca="1" si="119"/>
        <v>-443642084.40970016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-443642084.40970016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-1848508.6850404174</v>
      </c>
      <c r="L1848" s="444">
        <f t="shared" ca="1" si="119"/>
        <v>-445490593.09474057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-445490593.09474057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-1856210.8045614189</v>
      </c>
      <c r="L1849" s="444">
        <f t="shared" ca="1" si="119"/>
        <v>-447346803.89930201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-447346803.89930201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-1863945.0162470916</v>
      </c>
      <c r="L1850" s="444">
        <f t="shared" ca="1" si="119"/>
        <v>-449210748.9155491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-449210748.9155491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-1871711.4538147878</v>
      </c>
      <c r="L1851" s="444">
        <f t="shared" ca="1" si="119"/>
        <v>-451082460.3693639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-451082460.3693639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-1879510.2515390161</v>
      </c>
      <c r="L1852" s="444">
        <f t="shared" ca="1" si="119"/>
        <v>-452961970.6209029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-452961970.6209029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-1887341.5442537621</v>
      </c>
      <c r="L1853" s="444">
        <f t="shared" ca="1" si="119"/>
        <v>-454849312.16515666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-454849312.16515666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-1895205.4673548194</v>
      </c>
      <c r="L1854" s="444">
        <f t="shared" ca="1" si="119"/>
        <v>-456744517.6325115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-456744517.6325115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-1903102.1568021311</v>
      </c>
      <c r="L1855" s="444">
        <f t="shared" ca="1" si="119"/>
        <v>-458647619.78931361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-458647619.78931361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-1911031.7491221398</v>
      </c>
      <c r="L1856" s="444">
        <f t="shared" ca="1" si="119"/>
        <v>-460558651.53843576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-460558651.53843576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-1918994.3814101489</v>
      </c>
      <c r="L1857" s="444">
        <f t="shared" ca="1" si="119"/>
        <v>-462477645.91984588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-462477645.91984588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-1926990.1913326913</v>
      </c>
      <c r="L1858" s="444">
        <f t="shared" ca="1" si="119"/>
        <v>-464404636.11117858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-464404636.11117858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-1935019.3171299107</v>
      </c>
      <c r="L1859" s="444">
        <f t="shared" ca="1" si="119"/>
        <v>-466339655.42830849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-466339655.42830849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-1943081.897617952</v>
      </c>
      <c r="L1860" s="444">
        <f t="shared" ca="1" si="119"/>
        <v>-468282737.32592642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-468282737.32592642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-1951178.0721913602</v>
      </c>
      <c r="L1861" s="444">
        <f t="shared" ca="1" si="119"/>
        <v>-470233915.39811778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-470233915.39811778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-1959307.9808254908</v>
      </c>
      <c r="L1862" s="444">
        <f t="shared" ca="1" si="119"/>
        <v>-472193223.37894326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-472193223.37894326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-1967471.7640789303</v>
      </c>
      <c r="L1863" s="444">
        <f t="shared" ca="1" si="119"/>
        <v>-474160695.14302218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-474160695.14302218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-1975669.5630959256</v>
      </c>
      <c r="L1864" s="444">
        <f t="shared" ca="1" si="119"/>
        <v>-476136364.70611811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-476136364.70611811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-1983901.5196088257</v>
      </c>
      <c r="L1865" s="444">
        <f t="shared" ca="1" si="119"/>
        <v>-478120266.22572696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-478120266.22572696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-1992167.7759405291</v>
      </c>
      <c r="L1866" s="444">
        <f t="shared" ca="1" si="119"/>
        <v>-480112434.0016675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-480112434.0016675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-2000468.475006948</v>
      </c>
      <c r="L1867" s="444">
        <f t="shared" ca="1" si="119"/>
        <v>-482112902.47667444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-482112902.47667444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-2008803.7603194767</v>
      </c>
      <c r="L1868" s="444">
        <f t="shared" ca="1" si="119"/>
        <v>-484121706.23699391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-484121706.23699391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-2017173.7759874745</v>
      </c>
      <c r="L1869" s="444">
        <f t="shared" ca="1" si="119"/>
        <v>-486138880.01298136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-486138880.01298136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-2025578.6667207556</v>
      </c>
      <c r="L1870" s="444">
        <f t="shared" ca="1" si="119"/>
        <v>-488164458.6797021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-488164458.6797021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-2034018.5778320921</v>
      </c>
      <c r="L1871" s="444">
        <f t="shared" ca="1" si="119"/>
        <v>-490198477.25753421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-490198477.25753421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-2042493.6552397262</v>
      </c>
      <c r="L1872" s="444">
        <f t="shared" ca="1" si="119"/>
        <v>-492240970.91277391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-492240970.91277391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-2051004.0454698913</v>
      </c>
      <c r="L1873" s="444">
        <f t="shared" ca="1" si="119"/>
        <v>-494291974.95824379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-494291974.95824379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-2059549.8956593489</v>
      </c>
      <c r="L1874" s="444">
        <f t="shared" ca="1" si="119"/>
        <v>-496351524.85390311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-496351524.85390311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-2068131.3535579294</v>
      </c>
      <c r="L1875" s="444">
        <f t="shared" ca="1" si="119"/>
        <v>-498419656.20746106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-498419656.20746106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-2076748.5675310877</v>
      </c>
      <c r="L1876" s="444">
        <f t="shared" ca="1" si="119"/>
        <v>-500496404.77499217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-500496404.77499217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-2085401.6865624676</v>
      </c>
      <c r="L1877" s="444">
        <f t="shared" ca="1" si="119"/>
        <v>-502581806.46155465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-502581806.46155465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-2094090.8602564777</v>
      </c>
      <c r="L1878" s="444">
        <f t="shared" ca="1" si="119"/>
        <v>-504675897.32181114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-504675897.32181114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-2102816.2388408799</v>
      </c>
      <c r="L1879" s="444">
        <f t="shared" ca="1" si="119"/>
        <v>-506778713.56065202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-506778713.56065202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-2111577.9731693836</v>
      </c>
      <c r="L1880" s="444">
        <f t="shared" ca="1" si="119"/>
        <v>-508890291.5338214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-508890291.5338214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-2120376.2147242557</v>
      </c>
      <c r="L1881" s="444">
        <f t="shared" ca="1" si="119"/>
        <v>-511010667.74854565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-511010667.74854565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-2129211.11561894</v>
      </c>
      <c r="L1882" s="444">
        <f t="shared" ca="1" si="119"/>
        <v>-513139878.86416459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-513139878.86416459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-2138082.8286006856</v>
      </c>
      <c r="L1883" s="444">
        <f t="shared" ca="1" si="119"/>
        <v>-515277961.6927653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-515277961.6927653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-2146991.5070531885</v>
      </c>
      <c r="L1884" s="444">
        <f t="shared" ca="1" si="119"/>
        <v>-517424953.19981849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-517424953.19981849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-2155937.3049992435</v>
      </c>
      <c r="L1885" s="444">
        <f t="shared" ca="1" si="119"/>
        <v>-519580890.50481772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-519580890.50481772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-2164920.3771034069</v>
      </c>
      <c r="L1886" s="444">
        <f t="shared" ca="1" si="119"/>
        <v>-521745810.88192111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-521745810.88192111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-2173940.8786746715</v>
      </c>
      <c r="L1887" s="444">
        <f t="shared" ca="1" si="119"/>
        <v>-523919751.7605958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-523919751.7605958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-2182998.9656691491</v>
      </c>
      <c r="L1888" s="444">
        <f t="shared" ca="1" si="119"/>
        <v>-526102750.72626495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-526102750.72626495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-2192094.7946927706</v>
      </c>
      <c r="L1889" s="444">
        <f t="shared" ca="1" si="119"/>
        <v>-528294845.52095771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-528294845.52095771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-2201228.5230039903</v>
      </c>
      <c r="L1890" s="444">
        <f t="shared" ca="1" si="119"/>
        <v>-530496074.0439617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-530496074.0439617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-2210400.308516507</v>
      </c>
      <c r="L1891" s="444">
        <f t="shared" ca="1" si="119"/>
        <v>-532706474.35247821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-532706474.35247821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-2219610.3098019925</v>
      </c>
      <c r="L1892" s="444">
        <f t="shared" ca="1" si="119"/>
        <v>-534926084.6622802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-534926084.6622802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-2228858.686092834</v>
      </c>
      <c r="L1893" s="444">
        <f t="shared" ca="1" si="119"/>
        <v>-537154943.34837306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-537154943.34837306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-2238145.5972848879</v>
      </c>
      <c r="L1894" s="444">
        <f t="shared" ca="1" si="119"/>
        <v>-539393088.94565797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-539393088.94565797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-2247471.2039402416</v>
      </c>
      <c r="L1895" s="444">
        <f t="shared" ca="1" si="119"/>
        <v>-541640560.14959824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-541640560.14959824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-2256835.6672899928</v>
      </c>
      <c r="L1896" s="444">
        <f t="shared" ca="1" si="119"/>
        <v>-543897395.81688821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-543897395.81688821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-2266239.1492370344</v>
      </c>
      <c r="L1897" s="444">
        <f t="shared" ca="1" si="119"/>
        <v>-546163634.96612525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-546163634.96612525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-2275681.8123588553</v>
      </c>
      <c r="L1898" s="444">
        <f t="shared" ca="1" si="119"/>
        <v>-548439316.77848411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-548439316.77848411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-2285163.8199103503</v>
      </c>
      <c r="L1899" s="444">
        <f t="shared" ca="1" si="119"/>
        <v>-550724480.59839451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-550724480.59839451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-2294685.3358266437</v>
      </c>
      <c r="L1900" s="444">
        <f t="shared" ca="1" si="119"/>
        <v>-553019165.93422115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-553019165.93422115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-2304246.5247259215</v>
      </c>
      <c r="L1901" s="444">
        <f t="shared" ca="1" si="119"/>
        <v>-555323412.45894706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-555323412.45894706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-2313847.5519122793</v>
      </c>
      <c r="L1902" s="444">
        <f t="shared" ca="1" si="119"/>
        <v>-557637260.01085937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-557637260.01085937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-2323488.5833785809</v>
      </c>
      <c r="L1903" s="444">
        <f t="shared" ca="1" si="119"/>
        <v>-559960748.59423792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-559960748.59423792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-2333169.7858093246</v>
      </c>
      <c r="L1904" s="444">
        <f t="shared" ca="1" si="119"/>
        <v>-562293918.3800472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-562293918.3800472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-2342891.3265835298</v>
      </c>
      <c r="L1905" s="444">
        <f t="shared" ca="1" si="119"/>
        <v>-564636809.70663071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-564636809.70663071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-2352653.3737776279</v>
      </c>
      <c r="L1906" s="444">
        <f t="shared" ca="1" si="119"/>
        <v>-566989463.08040833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-566989463.08040833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-2362456.0961683681</v>
      </c>
      <c r="L1907" s="444">
        <f t="shared" ca="1" si="119"/>
        <v>-569351919.17657673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-569351919.17657673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-2372299.6632357365</v>
      </c>
      <c r="L1908" s="444">
        <f t="shared" ca="1" si="119"/>
        <v>-571724218.83981252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-571724218.83981252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-2382184.2451658854</v>
      </c>
      <c r="L1909" s="444">
        <f t="shared" ca="1" si="119"/>
        <v>-574106403.08497846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-574106403.08497846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-2392110.0128540769</v>
      </c>
      <c r="L1910" s="444">
        <f t="shared" ca="1" si="119"/>
        <v>-576498513.09783256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-576498513.09783256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-2402077.1379076354</v>
      </c>
      <c r="L1911" s="444">
        <f t="shared" ca="1" si="119"/>
        <v>-578900590.23574018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-578900590.23574018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-2412085.7926489175</v>
      </c>
      <c r="L1912" s="444">
        <f t="shared" ca="1" si="119"/>
        <v>-581312676.0283891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-581312676.0283891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-2422136.1501182877</v>
      </c>
      <c r="L1913" s="444">
        <f t="shared" ca="1" si="119"/>
        <v>-583734812.17850733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-583734812.17850733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-2432228.3840771141</v>
      </c>
      <c r="L1914" s="444">
        <f t="shared" ca="1" si="119"/>
        <v>-586167040.5625844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-586167040.5625844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-2442362.6690107682</v>
      </c>
      <c r="L1915" s="444">
        <f t="shared" ca="1" si="119"/>
        <v>-588609403.23159516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-588609403.23159516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-2452539.1801316463</v>
      </c>
      <c r="L1916" s="444">
        <f t="shared" ca="1" si="119"/>
        <v>-591061942.41172683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-591061942.41172683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-2462758.0933821951</v>
      </c>
      <c r="L1917" s="444">
        <f t="shared" ca="1" si="119"/>
        <v>-593524700.50510907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-593524700.50510907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-2473019.5854379544</v>
      </c>
      <c r="L1918" s="444">
        <f t="shared" ca="1" si="119"/>
        <v>-595997720.09054708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-595997720.09054708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-2483323.8337106127</v>
      </c>
      <c r="L1919" s="444">
        <f t="shared" ca="1" si="119"/>
        <v>-598481043.92425776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-598481043.92425776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-2493671.016351074</v>
      </c>
      <c r="L1920" s="444">
        <f t="shared" ca="1" si="119"/>
        <v>-600974714.94060886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-600974714.94060886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-2504061.3122525369</v>
      </c>
      <c r="L1921" s="444">
        <f t="shared" ca="1" si="119"/>
        <v>-603478776.25286138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-603478776.25286138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-2514494.9010535888</v>
      </c>
      <c r="L1922" s="444">
        <f t="shared" ca="1" si="119"/>
        <v>-605993271.15391493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-605993271.15391493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-2524971.9631413124</v>
      </c>
      <c r="L1923" s="444">
        <f t="shared" ca="1" si="119"/>
        <v>-608518243.11705625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-608518243.11705625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-2535492.6796544008</v>
      </c>
      <c r="L1924" s="444">
        <f t="shared" ca="1" si="119"/>
        <v>-611053735.79671061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-611053735.79671061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-2546057.2324862941</v>
      </c>
      <c r="L1925" s="444">
        <f t="shared" ca="1" si="119"/>
        <v>-613599793.02919686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-613599793.02919686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-2556665.8042883202</v>
      </c>
      <c r="L1926" s="444">
        <f t="shared" ca="1" si="119"/>
        <v>-616156458.83348513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-616156458.83348513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-2567318.5784728546</v>
      </c>
      <c r="L1927" s="444">
        <f t="shared" ca="1" si="119"/>
        <v>-618723777.41195798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-618723777.41195798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-2578015.7392164916</v>
      </c>
      <c r="L1928" s="444">
        <f t="shared" ca="1" si="119"/>
        <v>-621301793.15117443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-621301793.15117443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-2588757.4714632267</v>
      </c>
      <c r="L1929" s="444">
        <f t="shared" ca="1" si="119"/>
        <v>-623890550.62263763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-623890550.62263763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-2599543.9609276569</v>
      </c>
      <c r="L1930" s="444">
        <f t="shared" ca="1" si="119"/>
        <v>-626490094.58356524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-626490094.58356524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-2610375.3940981883</v>
      </c>
      <c r="L1931" s="444">
        <f t="shared" ca="1" si="119"/>
        <v>-629100469.9776634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-629100469.9776634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-2621251.9582402641</v>
      </c>
      <c r="L1932" s="444">
        <f t="shared" ca="1" si="119"/>
        <v>-631721721.93590367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-631721721.93590367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-2632173.8413995984</v>
      </c>
      <c r="L1933" s="444">
        <f t="shared" ca="1" si="119"/>
        <v>-634353895.77730322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-634353895.77730322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-2643141.2324054302</v>
      </c>
      <c r="L1934" s="444">
        <f t="shared" ca="1" si="119"/>
        <v>-636997037.00970864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-636997037.00970864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-2654154.3208737858</v>
      </c>
      <c r="L1935" s="444">
        <f t="shared" ca="1" si="119"/>
        <v>-639651191.33058238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-639651191.33058238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-2665213.2972107599</v>
      </c>
      <c r="L1936" s="444">
        <f t="shared" ca="1" si="119"/>
        <v>-642316404.62779319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-642316404.62779319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-2676318.3526158049</v>
      </c>
      <c r="L1937" s="444">
        <f t="shared" ca="1" si="119"/>
        <v>-644992722.98040903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-644992722.98040903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-2687469.6790850377</v>
      </c>
      <c r="L1938" s="444">
        <f t="shared" ca="1" si="119"/>
        <v>-647680192.65949404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-647680192.65949404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-2698667.4694145583</v>
      </c>
      <c r="L1939" s="444">
        <f t="shared" ca="1" si="119"/>
        <v>-650378860.12890863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-650378860.12890863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-2709911.9172037859</v>
      </c>
      <c r="L1940" s="444">
        <f t="shared" ca="1" si="119"/>
        <v>-653088772.04611242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-653088772.04611242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-2721203.2168588019</v>
      </c>
      <c r="L1941" s="444">
        <f t="shared" ca="1" si="119"/>
        <v>-655809975.26297116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-655809975.26297116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-2732541.5635957131</v>
      </c>
      <c r="L1942" s="444">
        <f t="shared" ca="1" si="119"/>
        <v>-658542516.82656693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-658542516.82656693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-2743927.1534440289</v>
      </c>
      <c r="L1943" s="444">
        <f t="shared" ca="1" si="119"/>
        <v>-661286443.98001099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-661286443.98001099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-2755360.1832500459</v>
      </c>
      <c r="L1944" s="444">
        <f t="shared" ca="1" si="119"/>
        <v>-664041804.16326106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-664041804.16326106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-2766840.8506802544</v>
      </c>
      <c r="L1945" s="444">
        <f t="shared" ca="1" si="119"/>
        <v>-666808645.01394129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-666808645.01394129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-2778369.3542247554</v>
      </c>
      <c r="L1946" s="444">
        <f t="shared" ca="1" si="119"/>
        <v>-669587014.36816609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-669587014.36816609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-2789945.8932006918</v>
      </c>
      <c r="L1947" s="444">
        <f t="shared" ca="1" si="119"/>
        <v>-672376960.26136672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-672376960.26136672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-2801570.6677556946</v>
      </c>
      <c r="L1948" s="444">
        <f t="shared" ca="1" si="119"/>
        <v>-675178530.92912245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-675178530.92912245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-2813243.8788713436</v>
      </c>
      <c r="L1949" s="444">
        <f t="shared" ca="1" si="119"/>
        <v>-677991774.80799377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-677991774.80799377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-2824965.7283666409</v>
      </c>
      <c r="L1950" s="444">
        <f t="shared" ca="1" si="119"/>
        <v>-680816740.53636038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-680816740.53636038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-2836736.4189015017</v>
      </c>
      <c r="L1951" s="444">
        <f t="shared" ca="1" si="119"/>
        <v>-683653476.95526183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-683653476.95526183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-2848556.1539802575</v>
      </c>
      <c r="L1952" s="444">
        <f t="shared" ca="1" si="119"/>
        <v>-686502033.10924208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-686502033.10924208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-2860425.1379551752</v>
      </c>
      <c r="L1953" s="444">
        <f t="shared" ca="1" si="119"/>
        <v>-689362458.24719727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-689362458.24719727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-2872343.5760299885</v>
      </c>
      <c r="L1954" s="444">
        <f t="shared" ca="1" si="119"/>
        <v>-692234801.82322729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-692234801.82322729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-2884311.6742634471</v>
      </c>
      <c r="L1955" s="444">
        <f t="shared" ca="1" si="119"/>
        <v>-695119113.49749076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-695119113.49749076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-2896329.6395728784</v>
      </c>
      <c r="L1956" s="444">
        <f t="shared" ca="1" si="119"/>
        <v>-698015443.13706362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-698015443.13706362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-2908397.6797377649</v>
      </c>
      <c r="L1957" s="444">
        <f t="shared" ca="1" si="119"/>
        <v>-700923840.81680143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-700923840.81680143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-2920516.0034033391</v>
      </c>
      <c r="L1958" s="444">
        <f t="shared" ca="1" si="119"/>
        <v>-703844356.82020473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-703844356.82020473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-2932684.8200841863</v>
      </c>
      <c r="L1959" s="444">
        <f t="shared" ca="1" si="119"/>
        <v>-706777041.64028895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-706777041.64028895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-2944904.3401678707</v>
      </c>
      <c r="L1960" s="444">
        <f t="shared" ca="1" si="119"/>
        <v>-709721945.98045683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-709721945.98045683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-2957174.7749185702</v>
      </c>
      <c r="L1961" s="444">
        <f t="shared" ca="1" si="119"/>
        <v>-712679120.75537539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-712679120.75537539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-2969496.3364807307</v>
      </c>
      <c r="L1962" s="444">
        <f t="shared" ca="1" si="119"/>
        <v>-715648617.09185612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-715648617.09185612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-2981869.2378827338</v>
      </c>
      <c r="L1963" s="444">
        <f t="shared" ca="1" si="119"/>
        <v>-718630486.32973886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-718630486.32973886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-2994293.6930405786</v>
      </c>
      <c r="L1964" s="444">
        <f t="shared" ca="1" si="119"/>
        <v>-721624780.02277946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-721624780.02277946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-3006769.9167615809</v>
      </c>
      <c r="L1965" s="444">
        <f t="shared" ca="1" si="119"/>
        <v>-724631549.9395411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-724631549.9395411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-3019298.124748088</v>
      </c>
      <c r="L1966" s="444">
        <f t="shared" ca="1" si="119"/>
        <v>-727650848.06428921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-727650848.06428921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-3031878.5336012049</v>
      </c>
      <c r="L1967" s="444">
        <f t="shared" ca="1" si="119"/>
        <v>-730682726.59789038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-730682726.59789038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-3044511.3608245431</v>
      </c>
      <c r="L1968" s="444">
        <f t="shared" ca="1" si="119"/>
        <v>-733727237.95871496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-733727237.95871496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-3057196.8248279789</v>
      </c>
      <c r="L1969" s="444">
        <f t="shared" ca="1" si="119"/>
        <v>-736784434.78354299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-736784434.78354299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-3069935.1449314291</v>
      </c>
      <c r="L1970" s="444">
        <f t="shared" ca="1" si="119"/>
        <v>-739854369.92847443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-739854369.92847443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-3082726.5413686433</v>
      </c>
      <c r="L1971" s="444">
        <f t="shared" ca="1" si="119"/>
        <v>-742937096.46984303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-742937096.46984303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-3095571.2352910126</v>
      </c>
      <c r="L1972" s="444">
        <f t="shared" ca="1" si="119"/>
        <v>-746032667.70513403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-746032667.70513403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-3108469.448771392</v>
      </c>
      <c r="L1973" s="444">
        <f t="shared" ca="1" si="119"/>
        <v>-749141137.15390539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-749141137.15390539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-3121421.4048079392</v>
      </c>
      <c r="L1974" s="444">
        <f t="shared" ca="1" si="119"/>
        <v>-752262558.55871332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-752262558.55871332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-3134427.3273279723</v>
      </c>
      <c r="L1975" s="444">
        <f t="shared" ca="1" si="119"/>
        <v>-755396985.88604128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-755396985.88604128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-3147487.4411918386</v>
      </c>
      <c r="L1976" s="444">
        <f t="shared" ca="1" si="119"/>
        <v>-758544473.32723308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-758544473.32723308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-3160601.9721968044</v>
      </c>
      <c r="L1977" s="444">
        <f t="shared" ca="1" si="119"/>
        <v>-761705075.29942989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-761705075.29942989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-3173771.1470809579</v>
      </c>
      <c r="L1978" s="444">
        <f t="shared" ca="1" si="119"/>
        <v>-764878846.44651079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-764878846.44651079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-3186995.1935271281</v>
      </c>
      <c r="L1979" s="444">
        <f t="shared" ca="1" si="119"/>
        <v>-768065841.64003789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-768065841.64003789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-3200274.3401668244</v>
      </c>
      <c r="L1980" s="444">
        <f t="shared" ca="1" si="119"/>
        <v>-771266115.9802047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-771266115.9802047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-3213608.8165841862</v>
      </c>
      <c r="L1981" s="444">
        <f t="shared" ca="1" si="119"/>
        <v>-774479724.79678893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-774479724.79678893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-3226998.8533199537</v>
      </c>
      <c r="L1982" s="444">
        <f t="shared" ca="1" si="119"/>
        <v>-777706723.65010893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-777706723.65010893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-3240444.6818754538</v>
      </c>
      <c r="L1983" s="444">
        <f t="shared" ca="1" si="119"/>
        <v>-780947168.3319844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-780947168.3319844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-3253946.5347166015</v>
      </c>
      <c r="L1984" s="444">
        <f t="shared" ca="1" si="119"/>
        <v>-784201114.86670101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-784201114.86670101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-3267504.6452779206</v>
      </c>
      <c r="L1985" s="444">
        <f t="shared" ca="1" si="119"/>
        <v>-787468619.51197898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-787468619.51197898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-3281119.2479665792</v>
      </c>
      <c r="L1986" s="444">
        <f t="shared" ca="1" si="119"/>
        <v>-790749738.75994551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-790749738.75994551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-3294790.5781664397</v>
      </c>
      <c r="L1987" s="444">
        <f t="shared" ca="1" si="119"/>
        <v>-794044529.338112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-794044529.338112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-3308518.8722421331</v>
      </c>
      <c r="L1988" s="444">
        <f t="shared" ca="1" si="119"/>
        <v>-797353048.21035409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-797353048.21035409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-3322304.3675431418</v>
      </c>
      <c r="L1989" s="444">
        <f t="shared" ca="1" si="119"/>
        <v>-800675352.57789719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-800675352.57789719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-3336147.302407905</v>
      </c>
      <c r="L1990" s="444">
        <f t="shared" ca="1" si="119"/>
        <v>-804011499.88030505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-804011499.88030505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-3350047.9161679377</v>
      </c>
      <c r="L1991" s="444">
        <f t="shared" ca="1" si="119"/>
        <v>-807361547.79647303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-807361547.79647303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-3364006.4491519709</v>
      </c>
      <c r="L1992" s="444">
        <f t="shared" ca="1" si="119"/>
        <v>-810725554.24562502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-810725554.24562502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-3378023.142690104</v>
      </c>
      <c r="L1993" s="444">
        <f t="shared" ca="1" si="119"/>
        <v>-814103577.38831508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-814103577.38831508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-3392098.2391179795</v>
      </c>
      <c r="L1994" s="444">
        <f t="shared" ca="1" si="119"/>
        <v>-817495675.62743306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-817495675.62743306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-3406231.9817809709</v>
      </c>
      <c r="L1995" s="444">
        <f t="shared" ca="1" si="119"/>
        <v>-820901907.60921407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-820901907.60921407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-3420424.6150383917</v>
      </c>
      <c r="L1996" s="444">
        <f t="shared" ca="1" si="119"/>
        <v>-824322332.22425246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-824322332.22425246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-3434676.3842677185</v>
      </c>
      <c r="L1997" s="444">
        <f t="shared" ca="1" si="119"/>
        <v>-827757008.60852015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-827757008.60852015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-3448987.5358688338</v>
      </c>
      <c r="L1998" s="444">
        <f t="shared" ca="1" si="119"/>
        <v>-831205996.14438903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-831205996.14438903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-3463358.3172682878</v>
      </c>
      <c r="L1999" s="444">
        <f t="shared" ca="1" si="119"/>
        <v>-834669354.46165729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-834669354.46165729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-3477788.9769235719</v>
      </c>
      <c r="L2000" s="444">
        <f t="shared" ca="1" si="119"/>
        <v>-838147143.43858087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-838147143.43858087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-3492279.7643274204</v>
      </c>
      <c r="L2001" s="444">
        <f t="shared" ca="1" si="119"/>
        <v>-841639423.20290828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-841639423.20290828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-3506830.9300121176</v>
      </c>
      <c r="L2002" s="444">
        <f t="shared" ca="1" si="119"/>
        <v>-845146254.13292038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-845146254.13292038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-3521442.7255538348</v>
      </c>
      <c r="L2003" s="444">
        <f t="shared" ca="1" si="119"/>
        <v>-848667696.85847425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-848667696.85847425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-3536115.4035769766</v>
      </c>
      <c r="L2004" s="444">
        <f t="shared" ca="1" si="119"/>
        <v>-852203812.26205122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-852203812.26205122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-3550849.2177585466</v>
      </c>
      <c r="L2005" s="444">
        <f t="shared" ca="1" si="119"/>
        <v>-855754661.47980976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-855754661.47980976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-3565644.4228325402</v>
      </c>
      <c r="L2006" s="444">
        <f t="shared" ca="1" si="119"/>
        <v>-859320305.90264225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-859320305.90264225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-3580501.2745943428</v>
      </c>
      <c r="L2007" s="444">
        <f t="shared" ca="1" si="119"/>
        <v>-862900807.17723656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-862900807.17723656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-3595420.029905152</v>
      </c>
      <c r="L2008" s="444">
        <f t="shared" ca="1" si="119"/>
        <v>-866496227.20714176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-866496227.20714176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-3610400.9466964239</v>
      </c>
      <c r="L2009" s="444">
        <f t="shared" ca="1" si="119"/>
        <v>-870106628.15383816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-870106628.15383816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-3625444.2839743258</v>
      </c>
      <c r="L2010" s="444">
        <f t="shared" ca="1" si="119"/>
        <v>-873732072.43781245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-873732072.43781245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-3640550.3018242186</v>
      </c>
      <c r="L2011" s="444">
        <f t="shared" ca="1" si="119"/>
        <v>-877372622.73963666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-877372622.73963666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-3655719.2614151523</v>
      </c>
      <c r="L2012" s="444">
        <f t="shared" ca="1" si="119"/>
        <v>-881028342.00105178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-881028342.00105178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-3670951.4250043822</v>
      </c>
      <c r="L2013" s="444">
        <f t="shared" ca="1" si="119"/>
        <v>-884699293.42605615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-884699293.42605615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-3686247.0559419007</v>
      </c>
      <c r="L2014" s="444">
        <f t="shared" ca="1" si="119"/>
        <v>-888385540.48199809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-888385540.48199809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-3701606.4186749919</v>
      </c>
      <c r="L2015" s="444">
        <f t="shared" ca="1" si="119"/>
        <v>-892087146.90067303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-892087146.90067303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-3717029.7787528043</v>
      </c>
      <c r="L2016" s="444">
        <f t="shared" ca="1" si="119"/>
        <v>-895804176.67942584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-895804176.67942584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-3732517.4028309402</v>
      </c>
      <c r="L2017" s="444">
        <f t="shared" ca="1" si="119"/>
        <v>-899536694.08225679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-899536694.08225679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-3748069.5586760701</v>
      </c>
      <c r="L2018" s="444">
        <f t="shared" ca="1" si="119"/>
        <v>-903284763.64093292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-903284763.64093292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-3763686.5151705532</v>
      </c>
      <c r="L2019" s="444">
        <f t="shared" ca="1" si="119"/>
        <v>-907048450.15610349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-907048450.15610349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-3779368.542317098</v>
      </c>
      <c r="L2020" s="444">
        <f t="shared" ca="1" si="119"/>
        <v>-910827818.69842064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-910827818.69842064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-3795115.9112434196</v>
      </c>
      <c r="L2021" s="444">
        <f t="shared" ca="1" si="119"/>
        <v>-914622934.60966408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-914622934.60966408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-3810928.8942069337</v>
      </c>
      <c r="L2022" s="444">
        <f t="shared" ca="1" si="119"/>
        <v>-918433863.50387096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-918433863.50387096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-3826807.7645994625</v>
      </c>
      <c r="L2023" s="444">
        <f t="shared" ca="1" si="119"/>
        <v>-922260671.26847041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-922260671.26847041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-3842752.7969519594</v>
      </c>
      <c r="L2024" s="444">
        <f t="shared" ca="1" si="119"/>
        <v>-926103424.06542242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-926103424.06542242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-3858764.2669392601</v>
      </c>
      <c r="L2025" s="444">
        <f t="shared" ca="1" si="119"/>
        <v>-929962188.3323617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-929962188.3323617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-3874842.4513848405</v>
      </c>
      <c r="L2026" s="444">
        <f t="shared" ca="1" si="119"/>
        <v>-933837030.78374648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-933837030.78374648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-3890987.6282656104</v>
      </c>
      <c r="L2027" s="444">
        <f t="shared" ca="1" si="119"/>
        <v>-937728018.4120121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-937728018.4120121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-3907200.0767167169</v>
      </c>
      <c r="L2028" s="444">
        <f t="shared" ca="1" si="119"/>
        <v>-941635218.48872876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-941635218.48872876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-3923480.0770363696</v>
      </c>
      <c r="L2029" s="444">
        <f t="shared" ca="1" si="119"/>
        <v>-945558698.56576514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-945558698.56576514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-3939827.9106906881</v>
      </c>
      <c r="L2030" s="444">
        <f t="shared" ca="1" si="119"/>
        <v>-949498526.47645581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-949498526.47645581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-3956243.8603185653</v>
      </c>
      <c r="L2031" s="444">
        <f t="shared" ca="1" si="119"/>
        <v>-953454770.33677435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-953454770.33677435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-3972728.2097365595</v>
      </c>
      <c r="L2032" s="444">
        <f t="shared" ca="1" si="119"/>
        <v>-957427498.54651093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-957427498.54651093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-3989281.2439437956</v>
      </c>
      <c r="L2033" s="444">
        <f t="shared" ca="1" si="119"/>
        <v>-961416779.79045475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-961416779.79045475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-4005903.2491268944</v>
      </c>
      <c r="L2034" s="444">
        <f t="shared" ca="1" si="119"/>
        <v>-965422683.03958166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-965422683.03958166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-4022594.5126649234</v>
      </c>
      <c r="L2035" s="444">
        <f t="shared" ca="1" si="119"/>
        <v>-969445277.55224657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-969445277.55224657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-4039355.3231343613</v>
      </c>
      <c r="L2036" s="444">
        <f t="shared" ca="1" si="119"/>
        <v>-973484632.87538087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-973484632.87538087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-4056185.9703140869</v>
      </c>
      <c r="L2037" s="444">
        <f t="shared" ca="1" si="119"/>
        <v>-977540818.84569502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-977540818.84569502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-4073086.745190396</v>
      </c>
      <c r="L2038" s="444">
        <f t="shared" ca="1" si="119"/>
        <v>-981613905.5908854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-981613905.5908854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-4090057.9399620225</v>
      </c>
      <c r="L2039" s="444">
        <f t="shared" ca="1" si="119"/>
        <v>-985703963.53084743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-985703963.53084743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-4107099.8480451978</v>
      </c>
      <c r="L2040" s="444">
        <f t="shared" ca="1" si="119"/>
        <v>-989811063.37889266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-989811063.37889266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-4124212.7640787195</v>
      </c>
      <c r="L2041" s="444">
        <f t="shared" ca="1" si="119"/>
        <v>-993935276.1429714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-993935276.1429714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-4141396.9839290478</v>
      </c>
      <c r="L2042" s="444">
        <f t="shared" ca="1" si="119"/>
        <v>-998076673.12690043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-998076673.12690043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-4158652.8046954186</v>
      </c>
      <c r="L2043" s="444">
        <f t="shared" ca="1" si="119"/>
        <v>-1002235325.9315958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-1002235325.9315958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-4175980.5247149821</v>
      </c>
      <c r="L2044" s="444">
        <f t="shared" ca="1" si="119"/>
        <v>-1006411306.4563107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-1006411306.4563107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-4193380.4435679615</v>
      </c>
      <c r="L2045" s="444">
        <f t="shared" ca="1" si="119"/>
        <v>-1010604686.8998787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-1010604686.8998787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-4210852.8620828278</v>
      </c>
      <c r="L2046" s="444">
        <f t="shared" ca="1" si="119"/>
        <v>-1014815539.7619616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-1014815539.7619616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-4228398.0823415061</v>
      </c>
      <c r="L2047" s="444">
        <f t="shared" ca="1" si="119"/>
        <v>-1019043937.8443031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-1019043937.8443031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-4246016.4076845963</v>
      </c>
      <c r="L2048" s="444">
        <f t="shared" ref="L2048:L2302" ca="1" si="124">I2048-J2048+K2048</f>
        <v>-1023289954.2519877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-1023289954.2519877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-4263708.1427166145</v>
      </c>
      <c r="L2049" s="444">
        <f t="shared" ca="1" si="124"/>
        <v>-1027553662.3947043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-1027553662.3947043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-4281473.5933112679</v>
      </c>
      <c r="L2050" s="444">
        <f t="shared" ca="1" si="124"/>
        <v>-1031835135.9880157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-1031835135.9880157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-4299313.0666167317</v>
      </c>
      <c r="L2051" s="444">
        <f t="shared" ca="1" si="124"/>
        <v>-1036134449.0546324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-1036134449.0546324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-4317226.8710609674</v>
      </c>
      <c r="L2052" s="444">
        <f t="shared" ca="1" si="124"/>
        <v>-1040451675.9256934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-1040451675.9256934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-4335215.3163570557</v>
      </c>
      <c r="L2053" s="444">
        <f t="shared" ca="1" si="124"/>
        <v>-1044786891.2420504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-1044786891.2420504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-4353278.7135085436</v>
      </c>
      <c r="L2054" s="444">
        <f t="shared" ca="1" si="124"/>
        <v>-1049140169.9555589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-1049140169.9555589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-4371417.3748148289</v>
      </c>
      <c r="L2055" s="444">
        <f t="shared" ca="1" si="124"/>
        <v>-1053511587.3303738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-1053511587.3303738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-4389631.613876557</v>
      </c>
      <c r="L2056" s="444">
        <f t="shared" ca="1" si="124"/>
        <v>-1057901218.9442503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-1057901218.9442503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-4407921.7456010431</v>
      </c>
      <c r="L2057" s="444">
        <f t="shared" ca="1" si="124"/>
        <v>-1062309140.6898514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-1062309140.6898514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-4426288.0862077139</v>
      </c>
      <c r="L2058" s="444">
        <f t="shared" ca="1" si="124"/>
        <v>-1066735428.7760592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-1066735428.7760592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-4444730.9532335792</v>
      </c>
      <c r="L2059" s="444">
        <f t="shared" ca="1" si="124"/>
        <v>-1071180159.7292928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-1071180159.7292928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-4463250.6655387199</v>
      </c>
      <c r="L2060" s="444">
        <f t="shared" ca="1" si="124"/>
        <v>-1075643410.3948314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-1075643410.3948314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-4481847.5433117971</v>
      </c>
      <c r="L2061" s="444">
        <f t="shared" ca="1" si="124"/>
        <v>-1080125257.9381433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-1080125257.9381433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-4500521.9080755971</v>
      </c>
      <c r="L2062" s="444">
        <f t="shared" ca="1" si="124"/>
        <v>-1084625779.8462188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-1084625779.8462188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-4519274.0826925784</v>
      </c>
      <c r="L2063" s="444">
        <f t="shared" ca="1" si="124"/>
        <v>-1089145053.9289114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-1089145053.9289114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-4538104.3913704641</v>
      </c>
      <c r="L2064" s="444">
        <f t="shared" ca="1" si="124"/>
        <v>-1093683158.320282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-1093683158.320282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-4557013.1596678412</v>
      </c>
      <c r="L2065" s="444">
        <f t="shared" ca="1" si="124"/>
        <v>-1098240171.4799497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-1098240171.4799497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-4576000.7144997902</v>
      </c>
      <c r="L2066" s="444">
        <f t="shared" ca="1" si="124"/>
        <v>-1102816172.1944494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-1102816172.1944494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-4595067.3841435388</v>
      </c>
      <c r="L2067" s="444">
        <f t="shared" ca="1" si="124"/>
        <v>-1107411239.578593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-1107411239.578593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-4614213.4982441375</v>
      </c>
      <c r="L2068" s="444">
        <f t="shared" ca="1" si="124"/>
        <v>-1112025453.0768371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-1112025453.0768371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-4633439.3878201544</v>
      </c>
      <c r="L2069" s="444">
        <f t="shared" ca="1" si="124"/>
        <v>-1116658892.4646573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-1116658892.4646573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-4652745.3852694053</v>
      </c>
      <c r="L2070" s="444">
        <f t="shared" ca="1" si="124"/>
        <v>-1121311637.8499267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-1121311637.8499267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-4672131.8243746944</v>
      </c>
      <c r="L2071" s="444">
        <f t="shared" ca="1" si="124"/>
        <v>-1125983769.6743014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-1125983769.6743014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-4691599.0403095894</v>
      </c>
      <c r="L2072" s="444">
        <f t="shared" ca="1" si="124"/>
        <v>-1130675368.7146111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-1130675368.7146111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-4711147.3696442125</v>
      </c>
      <c r="L2073" s="444">
        <f t="shared" ca="1" si="124"/>
        <v>-1135386516.0842552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-1135386516.0842552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-4730777.1503510633</v>
      </c>
      <c r="L2074" s="444">
        <f t="shared" ca="1" si="124"/>
        <v>-1140117293.2346063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-1140117293.2346063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-4750488.7218108596</v>
      </c>
      <c r="L2075" s="444">
        <f t="shared" ca="1" si="124"/>
        <v>-1144867781.9564171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-1144867781.9564171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-4770282.424818404</v>
      </c>
      <c r="L2076" s="444">
        <f t="shared" ca="1" si="124"/>
        <v>-1149638064.3812356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-1149638064.3812356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-4790158.601588482</v>
      </c>
      <c r="L2077" s="444">
        <f t="shared" ca="1" si="124"/>
        <v>-1154428222.9828241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-1154428222.9828241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-4810117.5957617667</v>
      </c>
      <c r="L2078" s="444">
        <f t="shared" ca="1" si="124"/>
        <v>-1159238340.5785859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-1159238340.5785859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-4830159.7524107741</v>
      </c>
      <c r="L2079" s="444">
        <f t="shared" ca="1" si="124"/>
        <v>-1164068500.3309968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-1164068500.3309968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-4850285.4180458197</v>
      </c>
      <c r="L2080" s="444">
        <f t="shared" ca="1" si="124"/>
        <v>-1168918785.7490425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-1168918785.7490425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-4870494.94062101</v>
      </c>
      <c r="L2081" s="444">
        <f t="shared" ca="1" si="124"/>
        <v>-1173789280.6896634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-1173789280.6896634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-4890788.6695402637</v>
      </c>
      <c r="L2082" s="444">
        <f t="shared" ca="1" si="124"/>
        <v>-1178680069.3592036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-1178680069.3592036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-4911166.9556633485</v>
      </c>
      <c r="L2083" s="444">
        <f t="shared" ca="1" si="124"/>
        <v>-1183591236.314867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-1183591236.314867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-4931630.1513119461</v>
      </c>
      <c r="L2084" s="444">
        <f t="shared" ca="1" si="124"/>
        <v>-1188522866.4661789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-1188522866.4661789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-4952178.6102757454</v>
      </c>
      <c r="L2085" s="444">
        <f t="shared" ca="1" si="124"/>
        <v>-1193475045.0764546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-1193475045.0764546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-4972812.6878185607</v>
      </c>
      <c r="L2086" s="444">
        <f t="shared" ca="1" si="124"/>
        <v>-1198447857.7642732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-1198447857.7642732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-4993532.7406844711</v>
      </c>
      <c r="L2087" s="444">
        <f t="shared" ca="1" si="124"/>
        <v>-1203441390.5049577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-1203441390.5049577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-5014339.1271039899</v>
      </c>
      <c r="L2088" s="444">
        <f t="shared" ca="1" si="124"/>
        <v>-1208455729.6320617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-1208455729.6320617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-5035232.2068002569</v>
      </c>
      <c r="L2089" s="444">
        <f t="shared" ca="1" si="124"/>
        <v>-1213490961.8388619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-1213490961.8388619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-5056212.3409952577</v>
      </c>
      <c r="L2090" s="444">
        <f t="shared" ca="1" si="124"/>
        <v>-1218547174.1798573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-1218547174.1798573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-5077279.8924160721</v>
      </c>
      <c r="L2091" s="444">
        <f t="shared" ca="1" si="124"/>
        <v>-1223624454.0722733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-1223624454.0722733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-5098435.2253011381</v>
      </c>
      <c r="L2092" s="444">
        <f t="shared" ca="1" si="124"/>
        <v>-1228722889.2975743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-1228722889.2975743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-5119678.7054065596</v>
      </c>
      <c r="L2093" s="444">
        <f t="shared" ca="1" si="124"/>
        <v>-1233842568.0029809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-1233842568.0029809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-5141010.7000124203</v>
      </c>
      <c r="L2094" s="444">
        <f t="shared" ca="1" si="124"/>
        <v>-1238983578.7029934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-1238983578.7029934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-5162431.5779291391</v>
      </c>
      <c r="L2095" s="444">
        <f t="shared" ca="1" si="124"/>
        <v>-1244146010.2809224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-1244146010.2809224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-5183941.7095038434</v>
      </c>
      <c r="L2096" s="444">
        <f t="shared" ca="1" si="124"/>
        <v>-1249329951.9904263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-1249329951.9904263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-5205541.4666267764</v>
      </c>
      <c r="L2097" s="444">
        <f t="shared" ca="1" si="124"/>
        <v>-1254535493.4570532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-1254535493.4570532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-5227231.2227377212</v>
      </c>
      <c r="L2098" s="444">
        <f t="shared" ca="1" si="124"/>
        <v>-1259762724.679791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-1259762724.679791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-5249011.3528324626</v>
      </c>
      <c r="L2099" s="444">
        <f t="shared" ca="1" si="124"/>
        <v>-1265011736.0326235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-1265011736.0326235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-5270882.2334692646</v>
      </c>
      <c r="L2100" s="444">
        <f t="shared" ca="1" si="124"/>
        <v>-1270282618.2660928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-1270282618.2660928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-5292844.2427753862</v>
      </c>
      <c r="L2101" s="444">
        <f t="shared" ca="1" si="124"/>
        <v>-1275575462.5088682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-1275575462.5088682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-5314897.7604536172</v>
      </c>
      <c r="L2102" s="444">
        <f t="shared" ca="1" si="124"/>
        <v>-1280890360.2693219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-1280890360.2693219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-5337043.1677888408</v>
      </c>
      <c r="L2103" s="444">
        <f t="shared" ca="1" si="124"/>
        <v>-1286227403.4371107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-1286227403.4371107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-5359280.8476546276</v>
      </c>
      <c r="L2104" s="444">
        <f t="shared" ca="1" si="124"/>
        <v>-1291586684.2847652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-1291586684.2847652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-5381611.1845198553</v>
      </c>
      <c r="L2105" s="444">
        <f t="shared" ca="1" si="124"/>
        <v>-1296968295.469285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-1296968295.469285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-5404034.5644553546</v>
      </c>
      <c r="L2106" s="444">
        <f t="shared" ca="1" si="124"/>
        <v>-1302372330.0337403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-1302372330.0337403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-5426551.3751405841</v>
      </c>
      <c r="L2107" s="444">
        <f t="shared" ca="1" si="124"/>
        <v>-1307798881.4088809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-1307798881.4088809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-5449162.0058703376</v>
      </c>
      <c r="L2108" s="444">
        <f t="shared" ca="1" si="124"/>
        <v>-1313248043.4147513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-1313248043.4147513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-5471866.8475614637</v>
      </c>
      <c r="L2109" s="444">
        <f t="shared" ca="1" si="124"/>
        <v>-1318719910.2623127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-1318719910.2623127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-5494666.2927596364</v>
      </c>
      <c r="L2110" s="444">
        <f t="shared" ca="1" si="124"/>
        <v>-1324214576.5550723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-1324214576.5550723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-5517560.7356461342</v>
      </c>
      <c r="L2111" s="444">
        <f t="shared" ca="1" si="124"/>
        <v>-1329732137.2907186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-1329732137.2907186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-5540550.5720446603</v>
      </c>
      <c r="L2112" s="444">
        <f t="shared" ca="1" si="124"/>
        <v>-1335272687.8627632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-1335272687.8627632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-5563636.1994281802</v>
      </c>
      <c r="L2113" s="444">
        <f t="shared" ca="1" si="124"/>
        <v>-1340836324.0621912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-1340836324.0621912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-5586818.0169257969</v>
      </c>
      <c r="L2114" s="444">
        <f t="shared" ca="1" si="124"/>
        <v>-1346423142.0791171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-1346423142.0791171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-5610096.4253296545</v>
      </c>
      <c r="L2115" s="444">
        <f t="shared" ca="1" si="124"/>
        <v>-1352033238.5044467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-1352033238.5044467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-5633471.8271018611</v>
      </c>
      <c r="L2116" s="444">
        <f t="shared" ca="1" si="124"/>
        <v>-1357666710.3315487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-1357666710.3315487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-5656944.6263814531</v>
      </c>
      <c r="L2117" s="444">
        <f t="shared" ca="1" si="124"/>
        <v>-1363323654.9579301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-1363323654.9579301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-5680515.2289913753</v>
      </c>
      <c r="L2118" s="444">
        <f t="shared" ca="1" si="124"/>
        <v>-1369004170.1869214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-1369004170.1869214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-5704184.042445506</v>
      </c>
      <c r="L2119" s="444">
        <f t="shared" ca="1" si="124"/>
        <v>-1374708354.2293668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-1374708354.2293668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-5727951.4759556949</v>
      </c>
      <c r="L2120" s="444">
        <f t="shared" ca="1" si="124"/>
        <v>-1380436305.7053225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-1380436305.7053225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-5751817.9404388433</v>
      </c>
      <c r="L2121" s="444">
        <f t="shared" ca="1" si="124"/>
        <v>-1386188123.6457613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-1386188123.6457613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-5775783.8485240052</v>
      </c>
      <c r="L2122" s="444">
        <f t="shared" ca="1" si="124"/>
        <v>-1391963907.4942853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-1391963907.4942853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-5799849.6145595219</v>
      </c>
      <c r="L2123" s="444">
        <f t="shared" ca="1" si="124"/>
        <v>-1397763757.1088448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-1397763757.1088448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-5824015.6546201864</v>
      </c>
      <c r="L2124" s="444">
        <f t="shared" ca="1" si="124"/>
        <v>-1403587772.7634649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-1403587772.7634649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-5848282.3865144374</v>
      </c>
      <c r="L2125" s="444">
        <f t="shared" ca="1" si="124"/>
        <v>-1409436055.1499794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-1409436055.1499794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-5872650.2297915807</v>
      </c>
      <c r="L2126" s="444">
        <f t="shared" ca="1" si="124"/>
        <v>-1415308705.379771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-1415308705.379771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-5897119.6057490455</v>
      </c>
      <c r="L2127" s="444">
        <f t="shared" ca="1" si="124"/>
        <v>-1421205824.9855201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-1421205824.9855201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-5921690.9374396671</v>
      </c>
      <c r="L2128" s="444">
        <f t="shared" ca="1" si="124"/>
        <v>-1427127515.9229598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-1427127515.9229598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-5946364.6496789996</v>
      </c>
      <c r="L2129" s="444">
        <f t="shared" ca="1" si="124"/>
        <v>-1433073880.5726388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-1433073880.5726388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-5971141.1690526614</v>
      </c>
      <c r="L2130" s="444">
        <f t="shared" ca="1" si="124"/>
        <v>-1439045021.7416914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-1439045021.7416914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-5996020.9239237141</v>
      </c>
      <c r="L2131" s="444">
        <f t="shared" ca="1" si="124"/>
        <v>-1445041042.6656151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-1445041042.6656151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-6021004.3444400625</v>
      </c>
      <c r="L2132" s="444">
        <f t="shared" ca="1" si="124"/>
        <v>-1451062047.0100551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-1451062047.0100551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-6046091.8625418963</v>
      </c>
      <c r="L2133" s="444">
        <f t="shared" ca="1" si="124"/>
        <v>-1457108138.872597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-1457108138.872597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-6071283.9119691541</v>
      </c>
      <c r="L2134" s="444">
        <f t="shared" ca="1" si="124"/>
        <v>-1463179422.7845662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-1463179422.7845662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-6096580.9282690259</v>
      </c>
      <c r="L2135" s="444">
        <f t="shared" ca="1" si="124"/>
        <v>-1469276003.7128351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-1469276003.7128351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-6121983.3488034792</v>
      </c>
      <c r="L2136" s="444">
        <f t="shared" ca="1" si="124"/>
        <v>-1475397987.0616386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-1475397987.0616386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-6147491.6127568278</v>
      </c>
      <c r="L2137" s="444">
        <f t="shared" ca="1" si="124"/>
        <v>-1481545478.6743953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-1481545478.6743953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-6173106.1611433141</v>
      </c>
      <c r="L2138" s="444">
        <f t="shared" ca="1" si="124"/>
        <v>-1487718584.8355386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-1487718584.8355386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-6198827.436814744</v>
      </c>
      <c r="L2139" s="444">
        <f t="shared" ca="1" si="124"/>
        <v>-1493917412.2723534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-1493917412.2723534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-6224655.8844681391</v>
      </c>
      <c r="L2140" s="444">
        <f t="shared" ca="1" si="124"/>
        <v>-1500142068.1568215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-1500142068.1568215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-6250591.9506534226</v>
      </c>
      <c r="L2141" s="444">
        <f t="shared" ca="1" si="124"/>
        <v>-1506392660.1074748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-1506392660.1074748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-6276636.0837811446</v>
      </c>
      <c r="L2142" s="444">
        <f t="shared" ca="1" si="124"/>
        <v>-1512669296.191256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-1512669296.191256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-6302788.7341302335</v>
      </c>
      <c r="L2143" s="444">
        <f t="shared" ca="1" si="124"/>
        <v>-1518972084.9253862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-1518972084.9253862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-6329050.3538557757</v>
      </c>
      <c r="L2144" s="444">
        <f t="shared" ca="1" si="124"/>
        <v>-1525301135.279242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-1525301135.279242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-6355421.3969968418</v>
      </c>
      <c r="L2145" s="444">
        <f t="shared" ca="1" si="124"/>
        <v>-1531656556.6762388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-1531656556.6762388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-6381902.3194843279</v>
      </c>
      <c r="L2146" s="444">
        <f t="shared" ca="1" si="124"/>
        <v>-1538038458.995723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-1538038458.995723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-6408493.5791488457</v>
      </c>
      <c r="L2147" s="444">
        <f t="shared" ca="1" si="124"/>
        <v>-1544446952.5748718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-1544446952.5748718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-6435195.6357286321</v>
      </c>
      <c r="L2148" s="444">
        <f t="shared" ca="1" si="124"/>
        <v>-1550882148.2106004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-1550882148.2106004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-6462008.9508775016</v>
      </c>
      <c r="L2149" s="444">
        <f t="shared" ca="1" si="124"/>
        <v>-1557344157.1614778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-1557344157.1614778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-6488933.9881728245</v>
      </c>
      <c r="L2150" s="444">
        <f t="shared" ca="1" si="124"/>
        <v>-1563833091.1496506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-1563833091.1496506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-6515971.2131235441</v>
      </c>
      <c r="L2151" s="444">
        <f t="shared" ca="1" si="124"/>
        <v>-1570349062.3627741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-1570349062.3627741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-6543121.0931782257</v>
      </c>
      <c r="L2152" s="444">
        <f t="shared" ca="1" si="124"/>
        <v>-1576892183.4559524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-1576892183.4559524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-6570384.0977331353</v>
      </c>
      <c r="L2153" s="444">
        <f t="shared" ca="1" si="124"/>
        <v>-1583462567.5536854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-1583462567.5536854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-6597760.6981403558</v>
      </c>
      <c r="L2154" s="444">
        <f t="shared" ca="1" si="124"/>
        <v>-1590060328.2518258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-1590060328.2518258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-6625251.3677159408</v>
      </c>
      <c r="L2155" s="444">
        <f t="shared" ca="1" si="124"/>
        <v>-1596685579.6195416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-1596685579.6195416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-6652856.5817480898</v>
      </c>
      <c r="L2156" s="444">
        <f t="shared" ca="1" si="124"/>
        <v>-1603338436.2012897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-1603338436.2012897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-6680576.8175053736</v>
      </c>
      <c r="L2157" s="444">
        <f t="shared" ca="1" si="124"/>
        <v>-1610019013.018795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-1610019013.018795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-6708412.5542449793</v>
      </c>
      <c r="L2158" s="444">
        <f t="shared" ca="1" si="124"/>
        <v>-1616727425.57304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-1616727425.57304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-6736364.2732210001</v>
      </c>
      <c r="L2159" s="444">
        <f t="shared" ca="1" si="124"/>
        <v>-1623463789.846261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-1623463789.846261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-6764432.4576927545</v>
      </c>
      <c r="L2160" s="444">
        <f t="shared" ca="1" si="124"/>
        <v>-1630228222.3039539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-1630228222.3039539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-6792617.5929331407</v>
      </c>
      <c r="L2161" s="444">
        <f t="shared" ca="1" si="124"/>
        <v>-1637020839.8968871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-1637020839.8968871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-6820920.1662370292</v>
      </c>
      <c r="L2162" s="444">
        <f t="shared" ca="1" si="124"/>
        <v>-1643841760.0631242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-1643841760.0631242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-6849340.6669296836</v>
      </c>
      <c r="L2163" s="444">
        <f t="shared" ca="1" si="124"/>
        <v>-1650691100.7300539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-1650691100.7300539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-6877879.5863752244</v>
      </c>
      <c r="L2164" s="444">
        <f t="shared" ca="1" si="124"/>
        <v>-1657568980.3164291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-1657568980.3164291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-6906537.4179851217</v>
      </c>
      <c r="L2165" s="444">
        <f t="shared" ca="1" si="124"/>
        <v>-1664475517.7344143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-1664475517.7344143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-6935314.6572267264</v>
      </c>
      <c r="L2166" s="444">
        <f t="shared" ca="1" si="124"/>
        <v>-1671410832.3916411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-1671410832.3916411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-6964211.8016318381</v>
      </c>
      <c r="L2167" s="444">
        <f t="shared" ca="1" si="124"/>
        <v>-1678375044.1932731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-1678375044.1932731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-6993229.350805304</v>
      </c>
      <c r="L2168" s="444">
        <f t="shared" ca="1" si="124"/>
        <v>-1685368273.5440784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-1685368273.5440784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-7022367.80643366</v>
      </c>
      <c r="L2169" s="444">
        <f t="shared" ca="1" si="124"/>
        <v>-1692390641.350512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-1692390641.350512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-7051627.6722937999</v>
      </c>
      <c r="L2170" s="444">
        <f t="shared" ca="1" si="124"/>
        <v>-1699442269.0228059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-1699442269.0228059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-7081009.4542616904</v>
      </c>
      <c r="L2171" s="444">
        <f t="shared" ca="1" si="124"/>
        <v>-1706523278.4770677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-1706523278.4770677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-7110513.6603211155</v>
      </c>
      <c r="L2172" s="444">
        <f t="shared" ca="1" si="124"/>
        <v>-1713633792.1373887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-1713633792.1373887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-7140140.8005724531</v>
      </c>
      <c r="L2173" s="444">
        <f t="shared" ca="1" si="124"/>
        <v>-1720773932.9379611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-1720773932.9379611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-7169891.3872415042</v>
      </c>
      <c r="L2174" s="444">
        <f t="shared" ca="1" si="124"/>
        <v>-1727943824.3252027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-1727943824.3252027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-7199765.9346883455</v>
      </c>
      <c r="L2175" s="444">
        <f t="shared" ca="1" si="124"/>
        <v>-1735143590.259891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-1735143590.259891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-7229764.9594162125</v>
      </c>
      <c r="L2176" s="444">
        <f t="shared" ca="1" si="124"/>
        <v>-1742373355.2193072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-1742373355.2193072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-7259888.9800804453</v>
      </c>
      <c r="L2177" s="444">
        <f t="shared" ca="1" si="124"/>
        <v>-1749633244.1993876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-1749633244.1993876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-7290138.5174974483</v>
      </c>
      <c r="L2178" s="444">
        <f t="shared" ca="1" si="124"/>
        <v>-1756923382.7168851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-1756923382.7168851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-7320514.0946536874</v>
      </c>
      <c r="L2179" s="444">
        <f t="shared" ca="1" si="124"/>
        <v>-1764243896.8115387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-1764243896.8115387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-7351016.236714744</v>
      </c>
      <c r="L2180" s="444">
        <f t="shared" ca="1" si="124"/>
        <v>-1771594913.0482535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-1771594913.0482535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-7381645.4710343899</v>
      </c>
      <c r="L2181" s="444">
        <f t="shared" ca="1" si="124"/>
        <v>-1778976558.5192878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-1778976558.5192878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-7412402.3271636991</v>
      </c>
      <c r="L2182" s="444">
        <f t="shared" ca="1" si="124"/>
        <v>-1786388960.8464515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-1786388960.8464515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-7443287.3368602144</v>
      </c>
      <c r="L2183" s="444">
        <f t="shared" ca="1" si="124"/>
        <v>-1793832248.1833117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-1793832248.1833117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-7474301.0340971332</v>
      </c>
      <c r="L2184" s="444">
        <f t="shared" ca="1" si="124"/>
        <v>-1801306549.2174089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-1801306549.2174089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-7505443.9550725371</v>
      </c>
      <c r="L2185" s="444">
        <f t="shared" ca="1" si="124"/>
        <v>-1808811993.1724815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-1808811993.1724815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-7536716.6382186729</v>
      </c>
      <c r="L2186" s="444">
        <f t="shared" ca="1" si="124"/>
        <v>-1816348709.8107002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-1816348709.8107002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-7568119.6242112517</v>
      </c>
      <c r="L2187" s="444">
        <f t="shared" ca="1" si="124"/>
        <v>-1823916829.4349115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-1823916829.4349115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-7599653.4559787987</v>
      </c>
      <c r="L2188" s="444">
        <f t="shared" ca="1" si="124"/>
        <v>-1831516482.8908904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-1831516482.8908904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-7631318.6787120439</v>
      </c>
      <c r="L2189" s="444">
        <f t="shared" ca="1" si="124"/>
        <v>-1839147801.5696025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-1839147801.5696025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-7663115.8398733446</v>
      </c>
      <c r="L2190" s="444">
        <f t="shared" ca="1" si="124"/>
        <v>-1846810917.4094758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-1846810917.4094758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-7695045.4892061502</v>
      </c>
      <c r="L2191" s="444">
        <f t="shared" ca="1" si="124"/>
        <v>-1854505962.8986819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-1854505962.8986819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-7727108.178744507</v>
      </c>
      <c r="L2192" s="444">
        <f t="shared" ca="1" si="124"/>
        <v>-1862233071.0774264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-1862233071.0774264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-7759304.4628226096</v>
      </c>
      <c r="L2193" s="444">
        <f t="shared" ca="1" si="124"/>
        <v>-1869992375.5402491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-1869992375.5402491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-7791634.8980843704</v>
      </c>
      <c r="L2194" s="444">
        <f t="shared" ca="1" si="124"/>
        <v>-1877784010.4383335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-1877784010.4383335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-7824100.0434930548</v>
      </c>
      <c r="L2195" s="444">
        <f t="shared" ca="1" si="124"/>
        <v>-1885608110.4818265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-1885608110.4818265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-7856700.4603409451</v>
      </c>
      <c r="L2196" s="444">
        <f t="shared" ca="1" si="124"/>
        <v>-1893464810.9421675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-1893464810.9421675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-7889436.7122590309</v>
      </c>
      <c r="L2197" s="444">
        <f t="shared" ca="1" si="124"/>
        <v>-1901354247.6544266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-1901354247.6544266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-7922309.3652267763</v>
      </c>
      <c r="L2198" s="444">
        <f t="shared" ca="1" si="124"/>
        <v>-1909276557.0196533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-1909276557.0196533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-7955318.9875818891</v>
      </c>
      <c r="L2199" s="444">
        <f t="shared" ca="1" si="124"/>
        <v>-1917231876.0072353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-1917231876.0072353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-7988466.1500301473</v>
      </c>
      <c r="L2200" s="444">
        <f t="shared" ca="1" si="124"/>
        <v>-1925220342.1572654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-1925220342.1572654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-8021751.4256552728</v>
      </c>
      <c r="L2201" s="444">
        <f t="shared" ca="1" si="124"/>
        <v>-1933242093.5829208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-1933242093.5829208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-8055175.3899288364</v>
      </c>
      <c r="L2202" s="444">
        <f t="shared" ca="1" si="124"/>
        <v>-1941297268.9728496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-1941297268.9728496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-8088738.6207202077</v>
      </c>
      <c r="L2203" s="444">
        <f t="shared" ca="1" si="124"/>
        <v>-1949386007.5935698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-1949386007.5935698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-8122441.6983065391</v>
      </c>
      <c r="L2204" s="444">
        <f t="shared" ca="1" si="124"/>
        <v>-1957508449.2918763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-1957508449.2918763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-8156285.2053828174</v>
      </c>
      <c r="L2205" s="444">
        <f t="shared" ca="1" si="124"/>
        <v>-1965664734.4972591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-1965664734.4972591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-8190269.7270719139</v>
      </c>
      <c r="L2206" s="444">
        <f t="shared" ca="1" si="124"/>
        <v>-1973855004.2243311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-1973855004.2243311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-8224395.8509347122</v>
      </c>
      <c r="L2207" s="444">
        <f t="shared" ca="1" si="124"/>
        <v>-1982079400.0752659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-1982079400.0752659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-8258664.1669802731</v>
      </c>
      <c r="L2208" s="444">
        <f t="shared" ca="1" si="124"/>
        <v>-1990338064.2422462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-1990338064.2422462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-8293075.2676760256</v>
      </c>
      <c r="L2209" s="444">
        <f t="shared" ca="1" si="124"/>
        <v>-1998631139.5099223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-1998631139.5099223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-8327629.7479580091</v>
      </c>
      <c r="L2210" s="444">
        <f t="shared" ca="1" si="124"/>
        <v>-2006958769.2578802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-2006958769.2578802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-8362328.205241167</v>
      </c>
      <c r="L2211" s="444">
        <f t="shared" ca="1" si="124"/>
        <v>-2015321097.4631214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-2015321097.4631214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-8397171.2394296732</v>
      </c>
      <c r="L2212" s="444">
        <f t="shared" ca="1" si="124"/>
        <v>-2023718268.7025511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-2023718268.7025511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-8432159.452927297</v>
      </c>
      <c r="L2213" s="444">
        <f t="shared" ca="1" si="124"/>
        <v>-2032150428.1554785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-2032150428.1554785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-8467293.4506478272</v>
      </c>
      <c r="L2214" s="444">
        <f t="shared" ca="1" si="124"/>
        <v>-2040617721.6061263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-2040617721.6061263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-8502573.8400255255</v>
      </c>
      <c r="L2215" s="444">
        <f t="shared" ca="1" si="124"/>
        <v>-2049120295.4461517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-2049120295.4461517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-8538001.2310256325</v>
      </c>
      <c r="L2216" s="444">
        <f t="shared" ca="1" si="124"/>
        <v>-2057658296.6771774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-2057658296.6771774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-8573576.2361549065</v>
      </c>
      <c r="L2217" s="444">
        <f t="shared" ca="1" si="124"/>
        <v>-2066231872.9133322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-2066231872.9133322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-8609299.4704722166</v>
      </c>
      <c r="L2218" s="444">
        <f t="shared" ca="1" si="124"/>
        <v>-2074841172.3838043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-2074841172.3838043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-8645171.5515991841</v>
      </c>
      <c r="L2219" s="444">
        <f t="shared" ca="1" si="124"/>
        <v>-2083486343.9354036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-2083486343.9354036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-8681193.0997308493</v>
      </c>
      <c r="L2220" s="444">
        <f t="shared" ca="1" si="124"/>
        <v>-2092167537.0351343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-2092167537.0351343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-8717364.7376463935</v>
      </c>
      <c r="L2221" s="444">
        <f t="shared" ca="1" si="124"/>
        <v>-2100884901.7727807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-2100884901.7727807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-8753687.0907199197</v>
      </c>
      <c r="L2222" s="444">
        <f t="shared" ca="1" si="124"/>
        <v>-2109638588.8635006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-2109638588.8635006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-8790160.7869312521</v>
      </c>
      <c r="L2223" s="444">
        <f t="shared" ca="1" si="124"/>
        <v>-2118428749.6504319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-2118428749.6504319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-8826786.4568767976</v>
      </c>
      <c r="L2224" s="444">
        <f t="shared" ca="1" si="124"/>
        <v>-2127255536.1073086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-2127255536.1073086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-8863564.733780453</v>
      </c>
      <c r="L2225" s="444">
        <f t="shared" ca="1" si="124"/>
        <v>-2136119100.841089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-2136119100.841089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-8900496.253504537</v>
      </c>
      <c r="L2226" s="444">
        <f t="shared" ca="1" si="124"/>
        <v>-2145019597.0945935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-2145019597.0945935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-8937581.6545608062</v>
      </c>
      <c r="L2227" s="444">
        <f t="shared" ca="1" si="124"/>
        <v>-2153957178.7491546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-2153957178.7491546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-8974821.5781214777</v>
      </c>
      <c r="L2228" s="444">
        <f t="shared" ca="1" si="124"/>
        <v>-2162932000.3272762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-2162932000.3272762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-9012216.6680303179</v>
      </c>
      <c r="L2229" s="444">
        <f t="shared" ca="1" si="124"/>
        <v>-2171944216.9953065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-2171944216.9953065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-9049767.5708137769</v>
      </c>
      <c r="L2230" s="444">
        <f t="shared" ca="1" si="124"/>
        <v>-2180993984.5661201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-2180993984.5661201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-9087474.9356921669</v>
      </c>
      <c r="L2231" s="444">
        <f t="shared" ca="1" si="124"/>
        <v>-2190081459.5018125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-2190081459.5018125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-9125339.4145908859</v>
      </c>
      <c r="L2232" s="444">
        <f t="shared" ca="1" si="124"/>
        <v>-2199206798.9164033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-2199206798.9164033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-9163361.6621516794</v>
      </c>
      <c r="L2233" s="444">
        <f t="shared" ca="1" si="124"/>
        <v>-2208370160.5785551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-2208370160.5785551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-9201542.3357439786</v>
      </c>
      <c r="L2234" s="444">
        <f t="shared" ca="1" si="124"/>
        <v>-2217571702.914299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-2217571702.914299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-9239882.0954762455</v>
      </c>
      <c r="L2235" s="444">
        <f t="shared" ca="1" si="124"/>
        <v>-2226811585.0097752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-2226811585.0097752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-9278381.6042073965</v>
      </c>
      <c r="L2236" s="444">
        <f t="shared" ca="1" si="124"/>
        <v>-2236089966.6139827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-2236089966.6139827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-9317041.5275582615</v>
      </c>
      <c r="L2237" s="444">
        <f t="shared" ca="1" si="124"/>
        <v>-2245407008.141541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-2245407008.141541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-9355862.5339230876</v>
      </c>
      <c r="L2238" s="444">
        <f t="shared" ca="1" si="124"/>
        <v>-2254762870.6754642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-2254762870.6754642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-9394845.2944811005</v>
      </c>
      <c r="L2239" s="444">
        <f t="shared" ca="1" si="124"/>
        <v>-2264157715.9699454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-2264157715.9699454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-9433990.483208105</v>
      </c>
      <c r="L2240" s="444">
        <f t="shared" ca="1" si="124"/>
        <v>-2273591706.4531536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-2273591706.4531536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-9473298.7768881395</v>
      </c>
      <c r="L2241" s="444">
        <f t="shared" ca="1" si="124"/>
        <v>-2283065005.230042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-2283065005.230042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-9512770.8551251739</v>
      </c>
      <c r="L2242" s="444">
        <f t="shared" ca="1" si="124"/>
        <v>-2292577776.0851669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-2292577776.0851669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-9552407.4003548622</v>
      </c>
      <c r="L2243" s="444">
        <f t="shared" ca="1" si="124"/>
        <v>-2302130183.4855218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-2302130183.4855218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-9592209.0978563409</v>
      </c>
      <c r="L2244" s="444">
        <f t="shared" ca="1" si="124"/>
        <v>-2311722392.5833783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-2311722392.5833783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-9632176.6357640754</v>
      </c>
      <c r="L2245" s="444">
        <f t="shared" ca="1" si="124"/>
        <v>-2321354569.2191424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-2321354569.2191424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-9672310.7050797604</v>
      </c>
      <c r="L2246" s="444">
        <f t="shared" ca="1" si="124"/>
        <v>-2331026879.924222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-2331026879.924222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-9712611.9996842574</v>
      </c>
      <c r="L2247" s="444">
        <f t="shared" ca="1" si="124"/>
        <v>-2340739491.9239063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-2340739491.9239063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-9753081.2163496092</v>
      </c>
      <c r="L2248" s="444">
        <f t="shared" ca="1" si="124"/>
        <v>-2350492573.1402559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-2350492573.1402559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-9793719.0547510665</v>
      </c>
      <c r="L2249" s="444">
        <f t="shared" ca="1" si="124"/>
        <v>-2360286292.1950068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-2360286292.1950068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-9834526.2174791954</v>
      </c>
      <c r="L2250" s="444">
        <f t="shared" ca="1" si="124"/>
        <v>-2370120818.4124861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-2370120818.4124861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-9875503.4100520257</v>
      </c>
      <c r="L2251" s="444">
        <f t="shared" ca="1" si="124"/>
        <v>-2379996321.8225379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-2379996321.8225379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-9916651.3409272414</v>
      </c>
      <c r="L2252" s="444">
        <f t="shared" ca="1" si="124"/>
        <v>-2389912973.163465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-2389912973.163465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-9957970.7215144373</v>
      </c>
      <c r="L2253" s="444">
        <f t="shared" ca="1" si="124"/>
        <v>-2399870943.8849792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-2399870943.8849792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-9999462.2661874127</v>
      </c>
      <c r="L2254" s="444">
        <f t="shared" ca="1" si="124"/>
        <v>-2409870406.1511664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-2409870406.1511664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-10041126.692296527</v>
      </c>
      <c r="L2255" s="444">
        <f t="shared" ca="1" si="124"/>
        <v>-2419911532.8434629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-2419911532.8434629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-10082964.720181096</v>
      </c>
      <c r="L2256" s="444">
        <f t="shared" ca="1" si="124"/>
        <v>-2429994497.5636439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-2429994497.5636439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-10124977.073181849</v>
      </c>
      <c r="L2257" s="444">
        <f t="shared" ca="1" si="124"/>
        <v>-2440119474.6368256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-2440119474.6368256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-10167164.47765344</v>
      </c>
      <c r="L2258" s="444">
        <f t="shared" ca="1" si="124"/>
        <v>-2450286639.1144791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-2450286639.1144791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-10209527.662976995</v>
      </c>
      <c r="L2259" s="444">
        <f t="shared" ca="1" si="124"/>
        <v>-2460496166.7774563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-2460496166.7774563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-10252067.361572735</v>
      </c>
      <c r="L2260" s="444">
        <f t="shared" ca="1" si="124"/>
        <v>-2470748234.139029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-2470748234.139029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-10294784.30891262</v>
      </c>
      <c r="L2261" s="444">
        <f t="shared" ca="1" si="124"/>
        <v>-2481043018.4479418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-2481043018.4479418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-10337679.24353309</v>
      </c>
      <c r="L2262" s="444">
        <f t="shared" ca="1" si="124"/>
        <v>-2491380697.6914749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-2491380697.6914749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-10380752.907047812</v>
      </c>
      <c r="L2263" s="444">
        <f t="shared" ca="1" si="124"/>
        <v>-2501761450.5985227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-2501761450.5985227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-10424006.044160511</v>
      </c>
      <c r="L2264" s="444">
        <f t="shared" ca="1" si="124"/>
        <v>-2512185456.642683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-2512185456.642683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-10467439.402677845</v>
      </c>
      <c r="L2265" s="444">
        <f t="shared" ca="1" si="124"/>
        <v>-2522652896.045361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-2522652896.045361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-10511053.733522337</v>
      </c>
      <c r="L2266" s="444">
        <f t="shared" ca="1" si="124"/>
        <v>-2533163949.7788835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-2533163949.7788835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-10554849.790745348</v>
      </c>
      <c r="L2267" s="444">
        <f t="shared" ca="1" si="124"/>
        <v>-2543718799.5696287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-2543718799.5696287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-10598828.331540119</v>
      </c>
      <c r="L2268" s="444">
        <f t="shared" ca="1" si="124"/>
        <v>-2554317627.9011688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-2554317627.9011688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-10642990.11625487</v>
      </c>
      <c r="L2269" s="444">
        <f t="shared" ca="1" si="124"/>
        <v>-2564960618.0174236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-2564960618.0174236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-10687335.908405932</v>
      </c>
      <c r="L2270" s="444">
        <f t="shared" ca="1" si="124"/>
        <v>-2575647953.9258294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-2575647953.9258294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-10731866.474690955</v>
      </c>
      <c r="L2271" s="444">
        <f t="shared" ca="1" si="124"/>
        <v>-2586379820.4005203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-2586379820.4005203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-10776582.585002167</v>
      </c>
      <c r="L2272" s="444">
        <f t="shared" ca="1" si="124"/>
        <v>-2597156402.9855223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-2597156402.9855223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-10821485.012439676</v>
      </c>
      <c r="L2273" s="444">
        <f t="shared" ca="1" si="124"/>
        <v>-2607977887.997962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-2607977887.997962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-10866574.533324841</v>
      </c>
      <c r="L2274" s="444">
        <f t="shared" ca="1" si="124"/>
        <v>-2618844462.5312867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-2618844462.5312867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-10911851.927213695</v>
      </c>
      <c r="L2275" s="444">
        <f t="shared" ca="1" si="124"/>
        <v>-2629756314.4585004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-2629756314.4585004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-10957317.976910418</v>
      </c>
      <c r="L2276" s="444">
        <f t="shared" ca="1" si="124"/>
        <v>-2640713632.435411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-2640713632.435411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-11002973.468480879</v>
      </c>
      <c r="L2277" s="444">
        <f t="shared" ca="1" si="124"/>
        <v>-2651716605.903892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-2651716605.903892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-11048819.191266216</v>
      </c>
      <c r="L2278" s="444">
        <f t="shared" ca="1" si="124"/>
        <v>-2662765425.0951581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-2662765425.0951581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-11094855.937896492</v>
      </c>
      <c r="L2279" s="444">
        <f t="shared" ca="1" si="124"/>
        <v>-2673860281.0330548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-2673860281.0330548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-11141084.504304394</v>
      </c>
      <c r="L2280" s="444">
        <f t="shared" ca="1" si="124"/>
        <v>-2685001365.5373592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-2685001365.5373592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-11187505.689738996</v>
      </c>
      <c r="L2281" s="444">
        <f t="shared" ca="1" si="124"/>
        <v>-2696188871.2270985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-2696188871.2270985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-11234120.296779577</v>
      </c>
      <c r="L2282" s="444">
        <f t="shared" ca="1" si="124"/>
        <v>-2707422991.5238781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-2707422991.5238781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-11280929.131349493</v>
      </c>
      <c r="L2283" s="444">
        <f t="shared" ca="1" si="124"/>
        <v>-2718703920.6552277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-2718703920.6552277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-11327933.002730114</v>
      </c>
      <c r="L2284" s="444">
        <f t="shared" ca="1" si="124"/>
        <v>-2730031853.6579576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-2730031853.6579576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-11375132.723574823</v>
      </c>
      <c r="L2285" s="444">
        <f t="shared" ca="1" si="124"/>
        <v>-2741406986.3815322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-2741406986.3815322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-11422529.10992305</v>
      </c>
      <c r="L2286" s="444">
        <f t="shared" ca="1" si="124"/>
        <v>-2752829515.4914551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-2752829515.4914551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-11470122.981214397</v>
      </c>
      <c r="L2287" s="444">
        <f t="shared" ca="1" si="124"/>
        <v>-2764299638.4726696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-2764299638.4726696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-11517915.16030279</v>
      </c>
      <c r="L2288" s="444">
        <f t="shared" ca="1" si="124"/>
        <v>-2775817553.6329722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-2775817553.6329722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-11565906.473470718</v>
      </c>
      <c r="L2289" s="444">
        <f t="shared" ca="1" si="124"/>
        <v>-2787383460.1064429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-2787383460.1064429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-11614097.750443513</v>
      </c>
      <c r="L2290" s="444">
        <f t="shared" ca="1" si="124"/>
        <v>-2798997557.8568864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-2798997557.8568864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-11662489.824403694</v>
      </c>
      <c r="L2291" s="444">
        <f t="shared" ca="1" si="124"/>
        <v>-2810660047.6812901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-2810660047.6812901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-11711083.532005375</v>
      </c>
      <c r="L2292" s="444">
        <f t="shared" ca="1" si="124"/>
        <v>-2822371131.2132955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-2822371131.2132955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-11759879.713388732</v>
      </c>
      <c r="L2293" s="444">
        <f t="shared" ca="1" si="124"/>
        <v>-2834131010.9266844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-2834131010.9266844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-11808879.212194517</v>
      </c>
      <c r="L2294" s="444">
        <f t="shared" ca="1" si="124"/>
        <v>-2845939890.1388788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-2845939890.1388788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-11858082.875578662</v>
      </c>
      <c r="L2295" s="444">
        <f t="shared" ca="1" si="124"/>
        <v>-2857797973.0144577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-2857797973.0144577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-11907491.554226907</v>
      </c>
      <c r="L2296" s="444">
        <f t="shared" ca="1" si="124"/>
        <v>-2869705464.5686846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-2869705464.5686846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-11957106.102369519</v>
      </c>
      <c r="L2297" s="444">
        <f t="shared" ca="1" si="124"/>
        <v>-2881662570.6710539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-2881662570.6710539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-12006927.377796058</v>
      </c>
      <c r="L2298" s="444">
        <f t="shared" ca="1" si="124"/>
        <v>-2893669498.0488501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-2893669498.0488501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-12056956.241870208</v>
      </c>
      <c r="L2299" s="444">
        <f t="shared" ca="1" si="124"/>
        <v>-2905726454.2907205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-2905726454.2907205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-12107193.559544668</v>
      </c>
      <c r="L2300" s="444">
        <f t="shared" ca="1" si="124"/>
        <v>-2917833647.850265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-2917833647.850265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-12157640.199376104</v>
      </c>
      <c r="L2301" s="444">
        <f t="shared" ca="1" si="124"/>
        <v>-2929991288.0496411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-2929991288.0496411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-12208297.033540171</v>
      </c>
      <c r="L2302" s="444">
        <f t="shared" ca="1" si="124"/>
        <v>-2942199585.0831814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-2942199585.0831814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-12259164.93784659</v>
      </c>
      <c r="L2303" s="444">
        <f t="shared" ref="L2303:L2557" ca="1" si="129">I2303-J2303+K2303</f>
        <v>-2954458750.021028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-2954458750.021028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-12310244.791754283</v>
      </c>
      <c r="L2304" s="444">
        <f t="shared" ca="1" si="129"/>
        <v>-2966768994.8127823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-2966768994.8127823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-12361537.478386592</v>
      </c>
      <c r="L2305" s="444">
        <f t="shared" ca="1" si="129"/>
        <v>-2979130532.2911687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-2979130532.2911687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-12413043.884546537</v>
      </c>
      <c r="L2306" s="444">
        <f t="shared" ca="1" si="129"/>
        <v>-2991543576.1757154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-2991543576.1757154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-12464764.900732148</v>
      </c>
      <c r="L2307" s="444">
        <f t="shared" ca="1" si="129"/>
        <v>-3004008341.0764475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-3004008341.0764475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-12516701.421151865</v>
      </c>
      <c r="L2308" s="444">
        <f t="shared" ca="1" si="129"/>
        <v>-3016525042.4975991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-3016525042.4975991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-12568854.343739996</v>
      </c>
      <c r="L2309" s="444">
        <f t="shared" ca="1" si="129"/>
        <v>-3029093896.8413391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-3029093896.8413391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-12621224.570172247</v>
      </c>
      <c r="L2310" s="444">
        <f t="shared" ca="1" si="129"/>
        <v>-3041715121.4115114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-3041715121.4115114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-12673813.005881298</v>
      </c>
      <c r="L2311" s="444">
        <f t="shared" ca="1" si="129"/>
        <v>-3054388934.4173927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-3054388934.4173927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-12726620.56007247</v>
      </c>
      <c r="L2312" s="444">
        <f t="shared" ca="1" si="129"/>
        <v>-3067115554.9774652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-3067115554.9774652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-12779648.145739438</v>
      </c>
      <c r="L2313" s="444">
        <f t="shared" ca="1" si="129"/>
        <v>-3079895203.1232047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-3079895203.1232047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-12832896.67968002</v>
      </c>
      <c r="L2314" s="444">
        <f t="shared" ca="1" si="129"/>
        <v>-3092728099.8028846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-3092728099.8028846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-12886367.082512019</v>
      </c>
      <c r="L2315" s="444">
        <f t="shared" ca="1" si="129"/>
        <v>-3105614466.8853965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-3105614466.8853965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-12940060.278689152</v>
      </c>
      <c r="L2316" s="444">
        <f t="shared" ca="1" si="129"/>
        <v>-3118554527.1640859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-3118554527.1640859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-12993977.196517024</v>
      </c>
      <c r="L2317" s="444">
        <f t="shared" ca="1" si="129"/>
        <v>-3131548504.3606029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-3131548504.3606029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-13048118.768169178</v>
      </c>
      <c r="L2318" s="444">
        <f t="shared" ca="1" si="129"/>
        <v>-3144596623.1287723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-3144596623.1287723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-13102485.929703217</v>
      </c>
      <c r="L2319" s="444">
        <f t="shared" ca="1" si="129"/>
        <v>-3157699109.0584755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-3157699109.0584755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-13157079.621076981</v>
      </c>
      <c r="L2320" s="444">
        <f t="shared" ca="1" si="129"/>
        <v>-3170856188.6795526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-3170856188.6795526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-13211900.786164802</v>
      </c>
      <c r="L2321" s="444">
        <f t="shared" ca="1" si="129"/>
        <v>-3184068089.4657173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-3184068089.4657173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-13266950.372773822</v>
      </c>
      <c r="L2322" s="444">
        <f t="shared" ca="1" si="129"/>
        <v>-3197335039.838491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-3197335039.838491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-13322229.332660379</v>
      </c>
      <c r="L2323" s="444">
        <f t="shared" ca="1" si="129"/>
        <v>-3210657269.1711512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-3210657269.1711512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-13377738.621546462</v>
      </c>
      <c r="L2324" s="444">
        <f t="shared" ca="1" si="129"/>
        <v>-3224035007.7926974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-3224035007.7926974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-13433479.199136239</v>
      </c>
      <c r="L2325" s="444">
        <f t="shared" ca="1" si="129"/>
        <v>-3237468486.9918337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-3237468486.9918337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-13489452.02913264</v>
      </c>
      <c r="L2326" s="444">
        <f t="shared" ca="1" si="129"/>
        <v>-3250957939.0209665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-3250957939.0209665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-13545658.079254027</v>
      </c>
      <c r="L2327" s="444">
        <f t="shared" ca="1" si="129"/>
        <v>-3264503597.1002207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-3264503597.1002207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-13602098.321250919</v>
      </c>
      <c r="L2328" s="444">
        <f t="shared" ca="1" si="129"/>
        <v>-3278105695.4214716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-3278105695.4214716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-13658773.730922798</v>
      </c>
      <c r="L2329" s="444">
        <f t="shared" ca="1" si="129"/>
        <v>-3291764469.1523943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-3291764469.1523943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-13715685.288134975</v>
      </c>
      <c r="L2330" s="444">
        <f t="shared" ca="1" si="129"/>
        <v>-3305480154.4405293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-3305480154.4405293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-13772833.97683554</v>
      </c>
      <c r="L2331" s="444">
        <f t="shared" ca="1" si="129"/>
        <v>-3319252988.4173651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-3319252988.4173651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-13830220.785072355</v>
      </c>
      <c r="L2332" s="444">
        <f t="shared" ca="1" si="129"/>
        <v>-3333083209.2024374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-3333083209.2024374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-13887846.705010155</v>
      </c>
      <c r="L2333" s="444">
        <f t="shared" ca="1" si="129"/>
        <v>-3346971055.9074473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-3346971055.9074473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-13945712.732947694</v>
      </c>
      <c r="L2334" s="444">
        <f t="shared" ca="1" si="129"/>
        <v>-3360916768.6403952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-3360916768.6403952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-14003819.869334979</v>
      </c>
      <c r="L2335" s="444">
        <f t="shared" ca="1" si="129"/>
        <v>-3374920588.5097303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-3374920588.5097303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-14062169.118790541</v>
      </c>
      <c r="L2336" s="444">
        <f t="shared" ca="1" si="129"/>
        <v>-3388982757.628521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-3388982757.628521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-14120761.490118837</v>
      </c>
      <c r="L2337" s="444">
        <f t="shared" ca="1" si="129"/>
        <v>-3403103519.1186399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-3403103519.1186399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-14179597.996327668</v>
      </c>
      <c r="L2338" s="444">
        <f t="shared" ca="1" si="129"/>
        <v>-3417283117.1149678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-3417283117.1149678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-14238679.654645698</v>
      </c>
      <c r="L2339" s="444">
        <f t="shared" ca="1" si="129"/>
        <v>-3431521796.7696137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-3431521796.7696137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-14298007.486540057</v>
      </c>
      <c r="L2340" s="444">
        <f t="shared" ca="1" si="129"/>
        <v>-3445819804.2561536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-3445819804.2561536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-14357582.517733973</v>
      </c>
      <c r="L2341" s="444">
        <f t="shared" ca="1" si="129"/>
        <v>-3460177386.7738876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-3460177386.7738876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-14417405.77822453</v>
      </c>
      <c r="L2342" s="444">
        <f t="shared" ca="1" si="129"/>
        <v>-3474594792.5521121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-3474594792.5521121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-14477478.302300468</v>
      </c>
      <c r="L2343" s="444">
        <f t="shared" ca="1" si="129"/>
        <v>-3489072270.8544126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-3489072270.8544126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-14537801.128560051</v>
      </c>
      <c r="L2344" s="444">
        <f t="shared" ca="1" si="129"/>
        <v>-3503610071.9829726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-3503610071.9829726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-14598375.299929051</v>
      </c>
      <c r="L2345" s="444">
        <f t="shared" ca="1" si="129"/>
        <v>-3518208447.2829018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-3518208447.2829018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-14659201.863678757</v>
      </c>
      <c r="L2346" s="444">
        <f t="shared" ca="1" si="129"/>
        <v>-3532867649.1465807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-3532867649.1465807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-14720281.871444087</v>
      </c>
      <c r="L2347" s="444">
        <f t="shared" ca="1" si="129"/>
        <v>-3547587931.0180249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-3547587931.0180249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-14781616.37924177</v>
      </c>
      <c r="L2348" s="444">
        <f t="shared" ca="1" si="129"/>
        <v>-3562369547.3972669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-3562369547.3972669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-14843206.447488612</v>
      </c>
      <c r="L2349" s="444">
        <f t="shared" ca="1" si="129"/>
        <v>-3577212753.8447556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-3577212753.8447556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-14905053.141019816</v>
      </c>
      <c r="L2350" s="444">
        <f t="shared" ca="1" si="129"/>
        <v>-3592117806.9857755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-3592117806.9857755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-14967157.529107397</v>
      </c>
      <c r="L2351" s="444">
        <f t="shared" ca="1" si="129"/>
        <v>-3607084964.514883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-3607084964.514883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-15029520.68547868</v>
      </c>
      <c r="L2352" s="444">
        <f t="shared" ca="1" si="129"/>
        <v>-3622114485.2003617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-3622114485.2003617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-15092143.688334839</v>
      </c>
      <c r="L2353" s="444">
        <f t="shared" ca="1" si="129"/>
        <v>-3637206628.8886967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-3637206628.8886967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-15155027.620369567</v>
      </c>
      <c r="L2354" s="444">
        <f t="shared" ca="1" si="129"/>
        <v>-3652361656.5090661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-3652361656.5090661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-15218173.568787776</v>
      </c>
      <c r="L2355" s="444">
        <f t="shared" ca="1" si="129"/>
        <v>-3667579830.0778537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-3667579830.0778537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-15281582.625324391</v>
      </c>
      <c r="L2356" s="444">
        <f t="shared" ca="1" si="129"/>
        <v>-3682861412.7031779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-3682861412.7031779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-15345255.886263242</v>
      </c>
      <c r="L2357" s="444">
        <f t="shared" ca="1" si="129"/>
        <v>-3698206668.5894413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-3698206668.5894413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-15409194.452456003</v>
      </c>
      <c r="L2358" s="444">
        <f t="shared" ca="1" si="129"/>
        <v>-3713615863.0418973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-3713615863.0418973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-15473399.429341238</v>
      </c>
      <c r="L2359" s="444">
        <f t="shared" ca="1" si="129"/>
        <v>-3729089262.4712386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-3729089262.4712386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-15537871.926963491</v>
      </c>
      <c r="L2360" s="444">
        <f t="shared" ca="1" si="129"/>
        <v>-3744627134.3982019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-3744627134.3982019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-15602613.059992505</v>
      </c>
      <c r="L2361" s="444">
        <f t="shared" ca="1" si="129"/>
        <v>-3760229747.4581943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-3760229747.4581943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-15667623.947742477</v>
      </c>
      <c r="L2362" s="444">
        <f t="shared" ca="1" si="129"/>
        <v>-3775897371.4059367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-3775897371.4059367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-15732905.714191403</v>
      </c>
      <c r="L2363" s="444">
        <f t="shared" ca="1" si="129"/>
        <v>-3791630277.1201282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-3791630277.1201282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-15798459.488000534</v>
      </c>
      <c r="L2364" s="444">
        <f t="shared" ca="1" si="129"/>
        <v>-3807428736.6081285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-3807428736.6081285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-15864286.402533866</v>
      </c>
      <c r="L2365" s="444">
        <f t="shared" ca="1" si="129"/>
        <v>-3823293023.0106626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-3823293023.0106626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-15930387.595877759</v>
      </c>
      <c r="L2366" s="444">
        <f t="shared" ca="1" si="129"/>
        <v>-3839223410.6065402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-3839223410.6065402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-15996764.210860582</v>
      </c>
      <c r="L2367" s="444">
        <f t="shared" ca="1" si="129"/>
        <v>-3855220174.8174009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-3855220174.8174009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-16063417.395072503</v>
      </c>
      <c r="L2368" s="444">
        <f t="shared" ca="1" si="129"/>
        <v>-3871283592.2124734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-3871283592.2124734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-16130348.300885305</v>
      </c>
      <c r="L2369" s="444">
        <f t="shared" ca="1" si="129"/>
        <v>-3887413940.5133586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-3887413940.5133586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-16197558.085472325</v>
      </c>
      <c r="L2370" s="444">
        <f t="shared" ca="1" si="129"/>
        <v>-3903611498.5988307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-3903611498.5988307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-16265047.910828462</v>
      </c>
      <c r="L2371" s="444">
        <f t="shared" ca="1" si="129"/>
        <v>-3919876546.5096593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-3919876546.5096593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-16332818.943790248</v>
      </c>
      <c r="L2372" s="444">
        <f t="shared" ca="1" si="129"/>
        <v>-3936209365.4534497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-3936209365.4534497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-16400872.356056038</v>
      </c>
      <c r="L2373" s="444">
        <f t="shared" ca="1" si="129"/>
        <v>-3952610237.8095059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-3952610237.8095059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-16469209.324206276</v>
      </c>
      <c r="L2374" s="444">
        <f t="shared" ca="1" si="129"/>
        <v>-3969079447.1337123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-3969079447.1337123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-16537831.029723801</v>
      </c>
      <c r="L2375" s="444">
        <f t="shared" ca="1" si="129"/>
        <v>-3985617278.1634359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-3985617278.1634359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-16606738.659014314</v>
      </c>
      <c r="L2376" s="444">
        <f t="shared" ca="1" si="129"/>
        <v>-4002224016.8224502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-4002224016.8224502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-16675933.403426876</v>
      </c>
      <c r="L2377" s="444">
        <f t="shared" ca="1" si="129"/>
        <v>-4018899950.2258768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-4018899950.2258768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-16745416.459274486</v>
      </c>
      <c r="L2378" s="444">
        <f t="shared" ca="1" si="129"/>
        <v>-4035645366.6851511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-4035645366.6851511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-16815189.027854796</v>
      </c>
      <c r="L2379" s="444">
        <f t="shared" ca="1" si="129"/>
        <v>-4052460555.713006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-4052460555.713006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-16885252.315470859</v>
      </c>
      <c r="L2380" s="444">
        <f t="shared" ca="1" si="129"/>
        <v>-4069345808.0284767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-4069345808.0284767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-16955607.533451986</v>
      </c>
      <c r="L2381" s="444">
        <f t="shared" ca="1" si="129"/>
        <v>-4086301415.5619287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-4086301415.5619287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-17026255.898174703</v>
      </c>
      <c r="L2382" s="444">
        <f t="shared" ca="1" si="129"/>
        <v>-4103327671.4601035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-4103327671.4601035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-17097198.631083764</v>
      </c>
      <c r="L2383" s="444">
        <f t="shared" ca="1" si="129"/>
        <v>-4120424870.0911875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-4120424870.0911875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-17168436.958713282</v>
      </c>
      <c r="L2384" s="444">
        <f t="shared" ca="1" si="129"/>
        <v>-4137593307.0499005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-4137593307.0499005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-17239972.11270792</v>
      </c>
      <c r="L2385" s="444">
        <f t="shared" ca="1" si="129"/>
        <v>-4154833279.1626086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-4154833279.1626086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-17311805.329844203</v>
      </c>
      <c r="L2386" s="444">
        <f t="shared" ca="1" si="129"/>
        <v>-4172145084.4924526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-4172145084.4924526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-17383937.852051884</v>
      </c>
      <c r="L2387" s="444">
        <f t="shared" ca="1" si="129"/>
        <v>-4189529022.3445044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-4189529022.3445044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-17456370.926435433</v>
      </c>
      <c r="L2388" s="444">
        <f t="shared" ca="1" si="129"/>
        <v>-4206985393.2709398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-4206985393.2709398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-17529105.805295579</v>
      </c>
      <c r="L2389" s="444">
        <f t="shared" ca="1" si="129"/>
        <v>-4224514499.0762353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-4224514499.0762353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-17602143.746150982</v>
      </c>
      <c r="L2390" s="444">
        <f t="shared" ca="1" si="129"/>
        <v>-4242116642.8223863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-4242116642.8223863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-17675486.011759944</v>
      </c>
      <c r="L2391" s="444">
        <f t="shared" ca="1" si="129"/>
        <v>-4259792128.834146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-4259792128.834146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-17749133.870142274</v>
      </c>
      <c r="L2392" s="444">
        <f t="shared" ca="1" si="129"/>
        <v>-4277541262.7042885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-4277541262.7042885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-17823088.594601203</v>
      </c>
      <c r="L2393" s="444">
        <f t="shared" ca="1" si="129"/>
        <v>-4295364351.2988901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-4295364351.2988901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-17897351.463745374</v>
      </c>
      <c r="L2394" s="444">
        <f t="shared" ca="1" si="129"/>
        <v>-4313261702.7626352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-4313261702.7626352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-17971923.761510979</v>
      </c>
      <c r="L2395" s="444">
        <f t="shared" ca="1" si="129"/>
        <v>-4331233626.5241461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-4331233626.5241461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-18046806.777183942</v>
      </c>
      <c r="L2396" s="444">
        <f t="shared" ca="1" si="129"/>
        <v>-4349280433.3013296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-4349280433.3013296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-18122001.805422205</v>
      </c>
      <c r="L2397" s="444">
        <f t="shared" ca="1" si="129"/>
        <v>-4367402435.1067514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-4367402435.1067514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-18197510.146278132</v>
      </c>
      <c r="L2398" s="444">
        <f t="shared" ca="1" si="129"/>
        <v>-4385599945.2530298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-4385599945.2530298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-18273333.105220959</v>
      </c>
      <c r="L2399" s="444">
        <f t="shared" ca="1" si="129"/>
        <v>-4403873278.3582506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-4403873278.3582506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-18349471.993159376</v>
      </c>
      <c r="L2400" s="444">
        <f t="shared" ca="1" si="129"/>
        <v>-4422222750.3514099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-4422222750.3514099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-18425928.126464207</v>
      </c>
      <c r="L2401" s="444">
        <f t="shared" ca="1" si="129"/>
        <v>-4440648678.4778738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-4440648678.4778738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-18502702.826991141</v>
      </c>
      <c r="L2402" s="444">
        <f t="shared" ca="1" si="129"/>
        <v>-4459151381.3048649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-4459151381.3048649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-18579797.422103602</v>
      </c>
      <c r="L2403" s="444">
        <f t="shared" ca="1" si="129"/>
        <v>-4477731178.7269688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-4477731178.7269688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-18657213.244695704</v>
      </c>
      <c r="L2404" s="444">
        <f t="shared" ca="1" si="129"/>
        <v>-4496388391.9716644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-4496388391.9716644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-18734951.633215267</v>
      </c>
      <c r="L2405" s="444">
        <f t="shared" ca="1" si="129"/>
        <v>-4515123343.6048794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-4515123343.6048794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-18813013.931686997</v>
      </c>
      <c r="L2406" s="444">
        <f t="shared" ca="1" si="129"/>
        <v>-4533936357.5365667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-4533936357.5365667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-18891401.489735693</v>
      </c>
      <c r="L2407" s="444">
        <f t="shared" ca="1" si="129"/>
        <v>-4552827759.0263023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-4552827759.0263023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-18970115.662609592</v>
      </c>
      <c r="L2408" s="444">
        <f t="shared" ca="1" si="129"/>
        <v>-4571797874.6889124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-4571797874.6889124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-19049157.8112038</v>
      </c>
      <c r="L2409" s="444">
        <f t="shared" ca="1" si="129"/>
        <v>-4590847032.5001163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-4590847032.5001163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-19128529.302083816</v>
      </c>
      <c r="L2410" s="444">
        <f t="shared" ca="1" si="129"/>
        <v>-4609975561.8022003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-4609975561.8022003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-19208231.507509168</v>
      </c>
      <c r="L2411" s="444">
        <f t="shared" ca="1" si="129"/>
        <v>-4629183793.3097095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-4629183793.3097095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-19288265.805457123</v>
      </c>
      <c r="L2412" s="444">
        <f t="shared" ca="1" si="129"/>
        <v>-4648472059.1151667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-4648472059.1151667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-19368633.579646528</v>
      </c>
      <c r="L2413" s="444">
        <f t="shared" ca="1" si="129"/>
        <v>-4667840692.6948128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-4667840692.6948128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-19449336.219561718</v>
      </c>
      <c r="L2414" s="444">
        <f t="shared" ca="1" si="129"/>
        <v>-4687290028.9143744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-4687290028.9143744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-19530375.120476559</v>
      </c>
      <c r="L2415" s="444">
        <f t="shared" ca="1" si="129"/>
        <v>-4706820404.0348511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-4706820404.0348511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-19611751.683478545</v>
      </c>
      <c r="L2416" s="444">
        <f t="shared" ca="1" si="129"/>
        <v>-4726432155.7183294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-4726432155.7183294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-19693467.31549304</v>
      </c>
      <c r="L2417" s="444">
        <f t="shared" ca="1" si="129"/>
        <v>-4746125623.0338221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-4746125623.0338221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-19775523.429307591</v>
      </c>
      <c r="L2418" s="444">
        <f t="shared" ca="1" si="129"/>
        <v>-4765901146.46313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-4765901146.46313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-19857921.443596374</v>
      </c>
      <c r="L2419" s="444">
        <f t="shared" ca="1" si="129"/>
        <v>-4785759067.9067268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-4785759067.9067268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-19940662.782944694</v>
      </c>
      <c r="L2420" s="444">
        <f t="shared" ca="1" si="129"/>
        <v>-4805699730.6896715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-4805699730.6896715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-20023748.877873629</v>
      </c>
      <c r="L2421" s="444">
        <f t="shared" ca="1" si="129"/>
        <v>-4825723479.5675449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-4825723479.5675449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-20107181.164864771</v>
      </c>
      <c r="L2422" s="444">
        <f t="shared" ca="1" si="129"/>
        <v>-4845830660.7324095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-4845830660.7324095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-20190961.086385038</v>
      </c>
      <c r="L2423" s="444">
        <f t="shared" ca="1" si="129"/>
        <v>-4866021621.8187943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-4866021621.8187943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-20275090.090911642</v>
      </c>
      <c r="L2424" s="444">
        <f t="shared" ca="1" si="129"/>
        <v>-4886296711.9097061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-4886296711.9097061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-20359569.632957108</v>
      </c>
      <c r="L2425" s="444">
        <f t="shared" ca="1" si="129"/>
        <v>-4906656281.5426636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-4906656281.5426636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-20444401.173094433</v>
      </c>
      <c r="L2426" s="444">
        <f t="shared" ca="1" si="129"/>
        <v>-4927100682.7157583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-4927100682.7157583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-20529586.177982327</v>
      </c>
      <c r="L2427" s="444">
        <f t="shared" ca="1" si="129"/>
        <v>-4947630268.8937407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-4947630268.8937407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-20615126.120390587</v>
      </c>
      <c r="L2428" s="444">
        <f t="shared" ca="1" si="129"/>
        <v>-4968245395.0141315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-4968245395.0141315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-20701022.479225546</v>
      </c>
      <c r="L2429" s="444">
        <f t="shared" ca="1" si="129"/>
        <v>-4988946417.4933567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-4988946417.4933567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-20787276.739555653</v>
      </c>
      <c r="L2430" s="444">
        <f t="shared" ca="1" si="129"/>
        <v>-5009733694.2329121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-5009733694.2329121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-20873890.392637134</v>
      </c>
      <c r="L2431" s="444">
        <f t="shared" ca="1" si="129"/>
        <v>-5030607584.6255493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-5030607584.6255493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-20960864.935939789</v>
      </c>
      <c r="L2432" s="444">
        <f t="shared" ca="1" si="129"/>
        <v>-5051568449.5614891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-5051568449.5614891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-21048201.873172872</v>
      </c>
      <c r="L2433" s="444">
        <f t="shared" ca="1" si="129"/>
        <v>-5072616651.4346619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-5072616651.4346619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-21135902.714311089</v>
      </c>
      <c r="L2434" s="444">
        <f t="shared" ca="1" si="129"/>
        <v>-5093752554.1489725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-5093752554.1489725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-21223968.975620717</v>
      </c>
      <c r="L2435" s="444">
        <f t="shared" ca="1" si="129"/>
        <v>-5114976523.1245928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-5114976523.1245928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-21312402.179685801</v>
      </c>
      <c r="L2436" s="444">
        <f t="shared" ca="1" si="129"/>
        <v>-5136288925.3042784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-5136288925.3042784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-21401203.855434492</v>
      </c>
      <c r="L2437" s="444">
        <f t="shared" ca="1" si="129"/>
        <v>-5157690129.1597128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-5157690129.1597128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-21490375.538165469</v>
      </c>
      <c r="L2438" s="444">
        <f t="shared" ca="1" si="129"/>
        <v>-5179180504.6978779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-5179180504.6978779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-21579918.769574489</v>
      </c>
      <c r="L2439" s="444">
        <f t="shared" ca="1" si="129"/>
        <v>-5200760423.467452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-5200760423.467452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-21669835.097781051</v>
      </c>
      <c r="L2440" s="444">
        <f t="shared" ca="1" si="129"/>
        <v>-5222430258.5652332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-5222430258.5652332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-21760126.077355139</v>
      </c>
      <c r="L2441" s="444">
        <f t="shared" ca="1" si="129"/>
        <v>-5244190384.6425886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-5244190384.6425886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-21850793.269344117</v>
      </c>
      <c r="L2442" s="444">
        <f t="shared" ca="1" si="129"/>
        <v>-5266041177.9119329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-5266041177.9119329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-21941838.241299719</v>
      </c>
      <c r="L2443" s="444">
        <f t="shared" ca="1" si="129"/>
        <v>-5287983016.1532326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-5287983016.1532326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-22033262.567305136</v>
      </c>
      <c r="L2444" s="444">
        <f t="shared" ca="1" si="129"/>
        <v>-5310016278.7205381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-5310016278.7205381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-22125067.828002241</v>
      </c>
      <c r="L2445" s="444">
        <f t="shared" ca="1" si="129"/>
        <v>-5332141346.5485401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-5332141346.5485401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-22217255.610618915</v>
      </c>
      <c r="L2446" s="444">
        <f t="shared" ca="1" si="129"/>
        <v>-5354358602.1591587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-5354358602.1591587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-22309827.508996494</v>
      </c>
      <c r="L2447" s="444">
        <f t="shared" ca="1" si="129"/>
        <v>-5376668429.6681557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-5376668429.6681557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-22402785.123617314</v>
      </c>
      <c r="L2448" s="444">
        <f t="shared" ca="1" si="129"/>
        <v>-5399071214.7917728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-5399071214.7917728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-22496130.061632387</v>
      </c>
      <c r="L2449" s="444">
        <f t="shared" ca="1" si="129"/>
        <v>-5421567344.853405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-5421567344.853405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-22589863.936889187</v>
      </c>
      <c r="L2450" s="444">
        <f t="shared" ca="1" si="129"/>
        <v>-5444157208.7902946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-5444157208.7902946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-22683988.369959559</v>
      </c>
      <c r="L2451" s="444">
        <f t="shared" ca="1" si="129"/>
        <v>-5466841197.1602545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-5466841197.1602545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-22778504.988167726</v>
      </c>
      <c r="L2452" s="444">
        <f t="shared" ca="1" si="129"/>
        <v>-5489619702.1484222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-5489619702.1484222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-22873415.425618425</v>
      </c>
      <c r="L2453" s="444">
        <f t="shared" ca="1" si="129"/>
        <v>-5512493117.5740404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-5512493117.5740404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-22968721.323225167</v>
      </c>
      <c r="L2454" s="444">
        <f t="shared" ca="1" si="129"/>
        <v>-5535461838.8972654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-5535461838.8972654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-23064424.328738607</v>
      </c>
      <c r="L2455" s="444">
        <f t="shared" ca="1" si="129"/>
        <v>-5558526263.2260036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-5558526263.2260036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-23160526.096775014</v>
      </c>
      <c r="L2456" s="444">
        <f t="shared" ca="1" si="129"/>
        <v>-5581686789.3227787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-5581686789.3227787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-23257028.28884491</v>
      </c>
      <c r="L2457" s="444">
        <f t="shared" ca="1" si="129"/>
        <v>-5604943817.6116238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-5604943817.6116238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-23353932.573381767</v>
      </c>
      <c r="L2458" s="444">
        <f t="shared" ca="1" si="129"/>
        <v>-5628297750.1850052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-5628297750.1850052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-23451240.625770856</v>
      </c>
      <c r="L2459" s="444">
        <f t="shared" ca="1" si="129"/>
        <v>-5651748990.8107758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-5651748990.8107758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-23548954.128378231</v>
      </c>
      <c r="L2460" s="444">
        <f t="shared" ca="1" si="129"/>
        <v>-5675297944.9391537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-5675297944.9391537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-23647074.770579807</v>
      </c>
      <c r="L2461" s="444">
        <f t="shared" ca="1" si="129"/>
        <v>-5698945019.709733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-5698945019.709733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-23745604.248790555</v>
      </c>
      <c r="L2462" s="444">
        <f t="shared" ca="1" si="129"/>
        <v>-5722690623.9585238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-5722690623.9585238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-23844544.266493849</v>
      </c>
      <c r="L2463" s="444">
        <f t="shared" ca="1" si="129"/>
        <v>-5746535168.2250175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-5746535168.2250175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-23943896.534270905</v>
      </c>
      <c r="L2464" s="444">
        <f t="shared" ca="1" si="129"/>
        <v>-5770479064.7592888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-5770479064.7592888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-24043662.769830368</v>
      </c>
      <c r="L2465" s="444">
        <f t="shared" ca="1" si="129"/>
        <v>-5794522727.5291195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-5794522727.5291195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-24143844.698037997</v>
      </c>
      <c r="L2466" s="444">
        <f t="shared" ca="1" si="129"/>
        <v>-5818666572.2271576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-5818666572.2271576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-24244444.050946489</v>
      </c>
      <c r="L2467" s="444">
        <f t="shared" ca="1" si="129"/>
        <v>-5842911016.2781038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-5842911016.2781038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-24345462.567825433</v>
      </c>
      <c r="L2468" s="444">
        <f t="shared" ca="1" si="129"/>
        <v>-5867256478.8459291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-5867256478.8459291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-24446901.995191373</v>
      </c>
      <c r="L2469" s="444">
        <f t="shared" ca="1" si="129"/>
        <v>-5891703380.8411207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-5891703380.8411207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-24548764.086838003</v>
      </c>
      <c r="L2470" s="444">
        <f t="shared" ca="1" si="129"/>
        <v>-5916252144.9279585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-5916252144.9279585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-24651050.603866495</v>
      </c>
      <c r="L2471" s="444">
        <f t="shared" ca="1" si="129"/>
        <v>-5940903195.5318251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-5940903195.5318251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-24753763.314715937</v>
      </c>
      <c r="L2472" s="444">
        <f t="shared" ca="1" si="129"/>
        <v>-5965656958.8465414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-5965656958.8465414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-24856903.995193921</v>
      </c>
      <c r="L2473" s="444">
        <f t="shared" ca="1" si="129"/>
        <v>-5990513862.8417349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-5990513862.8417349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-24960474.428507227</v>
      </c>
      <c r="L2474" s="444">
        <f t="shared" ca="1" si="129"/>
        <v>-6015474337.2702417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-6015474337.2702417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-25064476.405292675</v>
      </c>
      <c r="L2475" s="444">
        <f t="shared" ca="1" si="129"/>
        <v>-6040538813.6755342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-6040538813.6755342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-25168911.72364806</v>
      </c>
      <c r="L2476" s="444">
        <f t="shared" ca="1" si="129"/>
        <v>-6065707725.3991823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-6065707725.3991823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-25273782.18916326</v>
      </c>
      <c r="L2477" s="444">
        <f t="shared" ca="1" si="129"/>
        <v>-6090981507.5883455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-6090981507.5883455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-25379089.614951439</v>
      </c>
      <c r="L2478" s="444">
        <f t="shared" ca="1" si="129"/>
        <v>-6116360597.2032967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-6116360597.2032967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-25484835.821680404</v>
      </c>
      <c r="L2479" s="444">
        <f t="shared" ca="1" si="129"/>
        <v>-6141845433.0249767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-6141845433.0249767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-25591022.637604069</v>
      </c>
      <c r="L2480" s="444">
        <f t="shared" ca="1" si="129"/>
        <v>-6167436455.6625805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-6167436455.6625805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-25697651.898594085</v>
      </c>
      <c r="L2481" s="444">
        <f t="shared" ca="1" si="129"/>
        <v>-6193134107.5611744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-6193134107.5611744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-25804725.44817156</v>
      </c>
      <c r="L2482" s="444">
        <f t="shared" ca="1" si="129"/>
        <v>-6218938833.009346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-6218938833.009346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-25912245.13753894</v>
      </c>
      <c r="L2483" s="444">
        <f t="shared" ca="1" si="129"/>
        <v>-6244851078.1468849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-6244851078.1468849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-26020212.82561202</v>
      </c>
      <c r="L2484" s="444">
        <f t="shared" ca="1" si="129"/>
        <v>-6270871290.972497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-6270871290.972497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-26128630.379052069</v>
      </c>
      <c r="L2485" s="444">
        <f t="shared" ca="1" si="129"/>
        <v>-6296999921.3515491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-6296999921.3515491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-26237499.672298122</v>
      </c>
      <c r="L2486" s="444">
        <f t="shared" ca="1" si="129"/>
        <v>-6323237421.0238476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-6323237421.0238476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-26346822.587599363</v>
      </c>
      <c r="L2487" s="444">
        <f t="shared" ca="1" si="129"/>
        <v>-6349584243.6114473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-6349584243.6114473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-26456601.015047695</v>
      </c>
      <c r="L2488" s="444">
        <f t="shared" ca="1" si="129"/>
        <v>-6376040844.6264954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-6376040844.6264954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-26566836.852610398</v>
      </c>
      <c r="L2489" s="444">
        <f t="shared" ca="1" si="129"/>
        <v>-6402607681.4791059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-6402607681.4791059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-26677532.006162941</v>
      </c>
      <c r="L2490" s="444">
        <f t="shared" ca="1" si="129"/>
        <v>-6429285213.4852686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-6429285213.4852686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-26788688.389521953</v>
      </c>
      <c r="L2491" s="444">
        <f t="shared" ca="1" si="129"/>
        <v>-6456073901.8747902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-6456073901.8747902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-26900307.924478292</v>
      </c>
      <c r="L2492" s="444">
        <f t="shared" ca="1" si="129"/>
        <v>-6482974209.7992687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-6482974209.7992687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-27012392.540830284</v>
      </c>
      <c r="L2493" s="444">
        <f t="shared" ca="1" si="129"/>
        <v>-6509986602.3400993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-6509986602.3400993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-27124944.176417079</v>
      </c>
      <c r="L2494" s="444">
        <f t="shared" ca="1" si="129"/>
        <v>-6537111546.5165167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-6537111546.5165167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-27237964.777152151</v>
      </c>
      <c r="L2495" s="444">
        <f t="shared" ca="1" si="129"/>
        <v>-6564349511.2936687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-6564349511.2936687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-27351456.297056954</v>
      </c>
      <c r="L2496" s="444">
        <f t="shared" ca="1" si="129"/>
        <v>-6591700967.5907259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-6591700967.5907259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-27465420.698294692</v>
      </c>
      <c r="L2497" s="444">
        <f t="shared" ca="1" si="129"/>
        <v>-6619166388.2890205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-6619166388.2890205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-27579859.951204251</v>
      </c>
      <c r="L2498" s="444">
        <f t="shared" ca="1" si="129"/>
        <v>-6646746248.2402248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-6646746248.2402248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-27694776.034334268</v>
      </c>
      <c r="L2499" s="444">
        <f t="shared" ca="1" si="129"/>
        <v>-6674441024.274559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-6674441024.274559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-27810170.934477329</v>
      </c>
      <c r="L2500" s="444">
        <f t="shared" ca="1" si="129"/>
        <v>-6702251195.2090359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-6702251195.2090359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-27926046.646704316</v>
      </c>
      <c r="L2501" s="444">
        <f t="shared" ca="1" si="129"/>
        <v>-6730177241.8557405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-6730177241.8557405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-28042405.174398918</v>
      </c>
      <c r="L2502" s="444">
        <f t="shared" ca="1" si="129"/>
        <v>-6758219647.0301399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-6758219647.0301399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-28159248.529292248</v>
      </c>
      <c r="L2503" s="444">
        <f t="shared" ca="1" si="129"/>
        <v>-6786378895.559432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-6786378895.559432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-28276578.731497634</v>
      </c>
      <c r="L2504" s="444">
        <f t="shared" ca="1" si="129"/>
        <v>-6814655474.2909298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-6814655474.2909298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-28394397.809545539</v>
      </c>
      <c r="L2505" s="444">
        <f t="shared" ca="1" si="129"/>
        <v>-6843049872.1004753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-6843049872.1004753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-28512707.800418645</v>
      </c>
      <c r="L2506" s="444">
        <f t="shared" ca="1" si="129"/>
        <v>-6871562579.9008942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-6871562579.9008942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-28631510.749587059</v>
      </c>
      <c r="L2507" s="444">
        <f t="shared" ca="1" si="129"/>
        <v>-6900194090.6504812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-6900194090.6504812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-28750808.711043667</v>
      </c>
      <c r="L2508" s="444">
        <f t="shared" ca="1" si="129"/>
        <v>-6928944899.3615246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-6928944899.3615246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-28870603.747339681</v>
      </c>
      <c r="L2509" s="444">
        <f t="shared" ca="1" si="129"/>
        <v>-6957815503.1088638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-6957815503.1088638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-28990897.92962027</v>
      </c>
      <c r="L2510" s="444">
        <f t="shared" ca="1" si="129"/>
        <v>-6986806401.0384846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-6986806401.0384846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-29111693.337660354</v>
      </c>
      <c r="L2511" s="444">
        <f t="shared" ca="1" si="129"/>
        <v>-7015918094.3761454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-7015918094.3761454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-29232992.059900604</v>
      </c>
      <c r="L2512" s="444">
        <f t="shared" ca="1" si="129"/>
        <v>-7045151086.4360456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-7045151086.4360456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-29354796.193483524</v>
      </c>
      <c r="L2513" s="444">
        <f t="shared" ca="1" si="129"/>
        <v>-7074505882.629529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-7074505882.629529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-29477107.844289705</v>
      </c>
      <c r="L2514" s="444">
        <f t="shared" ca="1" si="129"/>
        <v>-7103982990.4738188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-7103982990.4738188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-29599929.126974244</v>
      </c>
      <c r="L2515" s="444">
        <f t="shared" ca="1" si="129"/>
        <v>-7133582919.6007929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-7133582919.6007929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-29723262.1650033</v>
      </c>
      <c r="L2516" s="444">
        <f t="shared" ca="1" si="129"/>
        <v>-7163306181.7657967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-7163306181.7657967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-29847109.090690821</v>
      </c>
      <c r="L2517" s="444">
        <f t="shared" ca="1" si="129"/>
        <v>-7193153290.8564873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-7193153290.8564873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-29971472.045235358</v>
      </c>
      <c r="L2518" s="444">
        <f t="shared" ca="1" si="129"/>
        <v>-7223124762.9017229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-7223124762.9017229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-30096353.17875718</v>
      </c>
      <c r="L2519" s="444">
        <f t="shared" ca="1" si="129"/>
        <v>-7253221116.0804796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-7253221116.0804796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-30221754.650335327</v>
      </c>
      <c r="L2520" s="444">
        <f t="shared" ca="1" si="129"/>
        <v>-7283442870.7308149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-7283442870.7308149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-30347678.628045063</v>
      </c>
      <c r="L2521" s="444">
        <f t="shared" ca="1" si="129"/>
        <v>-7313790549.35886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-7313790549.35886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-30474127.288995251</v>
      </c>
      <c r="L2522" s="444">
        <f t="shared" ca="1" si="129"/>
        <v>-7344264676.6478548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-7344264676.6478548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-30601102.819366056</v>
      </c>
      <c r="L2523" s="444">
        <f t="shared" ca="1" si="129"/>
        <v>-7374865779.4672213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-7374865779.4672213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-30728607.41444676</v>
      </c>
      <c r="L2524" s="444">
        <f t="shared" ca="1" si="129"/>
        <v>-7405594386.8816681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-7405594386.8816681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-30856643.278673615</v>
      </c>
      <c r="L2525" s="444">
        <f t="shared" ca="1" si="129"/>
        <v>-7436451030.1603413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-7436451030.1603413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-30985212.625668094</v>
      </c>
      <c r="L2526" s="444">
        <f t="shared" ca="1" si="129"/>
        <v>-7467436242.7860098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-7467436242.7860098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-31114317.678275041</v>
      </c>
      <c r="L2527" s="444">
        <f t="shared" ca="1" si="129"/>
        <v>-7498550560.4642849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-7498550560.4642849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-31243960.668601185</v>
      </c>
      <c r="L2528" s="444">
        <f t="shared" ca="1" si="129"/>
        <v>-7529794521.1328859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-7529794521.1328859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-31374143.838053692</v>
      </c>
      <c r="L2529" s="444">
        <f t="shared" ca="1" si="129"/>
        <v>-7561168664.9709396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-7561168664.9709396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-31504869.437378913</v>
      </c>
      <c r="L2530" s="444">
        <f t="shared" ca="1" si="129"/>
        <v>-7592673534.4083185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-7592673534.4083185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-31636139.72670133</v>
      </c>
      <c r="L2531" s="444">
        <f t="shared" ca="1" si="129"/>
        <v>-7624309674.1350203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-7624309674.1350203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-31767956.975562584</v>
      </c>
      <c r="L2532" s="444">
        <f t="shared" ca="1" si="129"/>
        <v>-7656077631.1105833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-7656077631.1105833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-31900323.462960765</v>
      </c>
      <c r="L2533" s="444">
        <f t="shared" ca="1" si="129"/>
        <v>-7687977954.5735445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-7687977954.5735445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-32033241.477389768</v>
      </c>
      <c r="L2534" s="444">
        <f t="shared" ca="1" si="129"/>
        <v>-7720011196.0509338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-7720011196.0509338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-32166713.316878885</v>
      </c>
      <c r="L2535" s="444">
        <f t="shared" ca="1" si="129"/>
        <v>-7752177909.3678131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-7752177909.3678131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-32300741.289032552</v>
      </c>
      <c r="L2536" s="444">
        <f t="shared" ca="1" si="129"/>
        <v>-7784478650.656846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-7784478650.656846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-32435327.711070191</v>
      </c>
      <c r="L2537" s="444">
        <f t="shared" ca="1" si="129"/>
        <v>-7816913978.3679161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-7816913978.3679161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-32570474.909866318</v>
      </c>
      <c r="L2538" s="444">
        <f t="shared" ca="1" si="129"/>
        <v>-7849484453.2777824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-7849484453.2777824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-32706185.22199076</v>
      </c>
      <c r="L2539" s="444">
        <f t="shared" ca="1" si="129"/>
        <v>-7882190638.499773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-7882190638.499773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-32842460.993749052</v>
      </c>
      <c r="L2540" s="444">
        <f t="shared" ca="1" si="129"/>
        <v>-7915033099.4935217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-7915033099.4935217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-32979304.581223007</v>
      </c>
      <c r="L2541" s="444">
        <f t="shared" ca="1" si="129"/>
        <v>-7948012404.0747442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-7948012404.0747442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-33116718.350311439</v>
      </c>
      <c r="L2542" s="444">
        <f t="shared" ca="1" si="129"/>
        <v>-7981129122.4250555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-7981129122.4250555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-33254704.676771063</v>
      </c>
      <c r="L2543" s="444">
        <f t="shared" ca="1" si="129"/>
        <v>-8014383827.1018267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-8014383827.1018267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-33393265.94625761</v>
      </c>
      <c r="L2544" s="444">
        <f t="shared" ca="1" si="129"/>
        <v>-8047777093.0480843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-8047777093.0480843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-33532404.554367013</v>
      </c>
      <c r="L2545" s="444">
        <f t="shared" ca="1" si="129"/>
        <v>-8081309497.6024513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-8081309497.6024513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-33672122.906676874</v>
      </c>
      <c r="L2546" s="444">
        <f t="shared" ca="1" si="129"/>
        <v>-8114981620.5091286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-8114981620.5091286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-33812423.418788031</v>
      </c>
      <c r="L2547" s="444">
        <f t="shared" ca="1" si="129"/>
        <v>-8148794043.9279165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-8148794043.9279165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-33953308.516366325</v>
      </c>
      <c r="L2548" s="444">
        <f t="shared" ca="1" si="129"/>
        <v>-8182747352.4442825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-8182747352.4442825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-34094780.635184504</v>
      </c>
      <c r="L2549" s="444">
        <f t="shared" ca="1" si="129"/>
        <v>-8216842133.0794668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-8216842133.0794668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-34236842.221164443</v>
      </c>
      <c r="L2550" s="444">
        <f t="shared" ca="1" si="129"/>
        <v>-8251078975.3006315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-8251078975.3006315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-34379495.7304193</v>
      </c>
      <c r="L2551" s="444">
        <f t="shared" ca="1" si="129"/>
        <v>-8285458471.0310507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-8285458471.0310507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-34522743.629296049</v>
      </c>
      <c r="L2552" s="444">
        <f t="shared" ca="1" si="129"/>
        <v>-8319981214.660347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-8319981214.660347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-34666588.394418113</v>
      </c>
      <c r="L2553" s="444">
        <f t="shared" ca="1" si="129"/>
        <v>-8354647803.0547647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-8354647803.0547647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-34811032.512728184</v>
      </c>
      <c r="L2554" s="444">
        <f t="shared" ca="1" si="129"/>
        <v>-8389458835.5674925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-8389458835.5674925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-34956078.481531218</v>
      </c>
      <c r="L2555" s="444">
        <f t="shared" ca="1" si="129"/>
        <v>-8424414914.0490236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-8424414914.0490236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-35101728.808537595</v>
      </c>
      <c r="L2556" s="444">
        <f t="shared" ca="1" si="129"/>
        <v>-8459516642.8575611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-8459516642.8575611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-35247986.011906497</v>
      </c>
      <c r="L2557" s="444">
        <f t="shared" ca="1" si="129"/>
        <v>-8494764628.8694677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-8494764628.8694677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-35394852.620289445</v>
      </c>
      <c r="L2558" s="444">
        <f t="shared" ref="L2558:L2812" ca="1" si="134">I2558-J2558+K2558</f>
        <v>-8530159481.4897575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-8530159481.4897575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-35542331.172873989</v>
      </c>
      <c r="L2559" s="444">
        <f t="shared" ca="1" si="134"/>
        <v>-8565701812.662632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-8565701812.662632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-35690424.21942763</v>
      </c>
      <c r="L2560" s="444">
        <f t="shared" ca="1" si="134"/>
        <v>-8601392236.8820591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-8601392236.8820591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-35839134.320341915</v>
      </c>
      <c r="L2561" s="444">
        <f t="shared" ca="1" si="134"/>
        <v>-8637231371.2024002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-8637231371.2024002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-35988464.046676666</v>
      </c>
      <c r="L2562" s="444">
        <f t="shared" ca="1" si="134"/>
        <v>-8673219835.2490768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-8673219835.2490768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-36138415.980204485</v>
      </c>
      <c r="L2563" s="444">
        <f t="shared" ca="1" si="134"/>
        <v>-8709358251.2292805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-8709358251.2292805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-36288992.713455334</v>
      </c>
      <c r="L2564" s="444">
        <f t="shared" ca="1" si="134"/>
        <v>-8745647243.9427357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-8745647243.9427357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-36440196.849761397</v>
      </c>
      <c r="L2565" s="444">
        <f t="shared" ca="1" si="134"/>
        <v>-8782087440.7924976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-8782087440.7924976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-36592031.003302075</v>
      </c>
      <c r="L2566" s="444">
        <f t="shared" ca="1" si="134"/>
        <v>-8818679471.7957993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-8818679471.7957993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-36744497.799149163</v>
      </c>
      <c r="L2567" s="444">
        <f t="shared" ca="1" si="134"/>
        <v>-8855423969.5949478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-8855423969.5949478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-36897599.87331228</v>
      </c>
      <c r="L2568" s="444">
        <f t="shared" ca="1" si="134"/>
        <v>-8892321569.4682598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-8892321569.4682598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-37051339.872784413</v>
      </c>
      <c r="L2569" s="444">
        <f t="shared" ca="1" si="134"/>
        <v>-8929372909.3410435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-8929372909.3410435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-37205720.455587678</v>
      </c>
      <c r="L2570" s="444">
        <f t="shared" ca="1" si="134"/>
        <v>-8966578629.7966309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-8966578629.7966309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-37360744.290819295</v>
      </c>
      <c r="L2571" s="444">
        <f t="shared" ca="1" si="134"/>
        <v>-9003939374.08745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-9003939374.08745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-37516414.058697708</v>
      </c>
      <c r="L2572" s="444">
        <f t="shared" ca="1" si="134"/>
        <v>-9041455788.1461487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-9041455788.1461487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-37672732.450608954</v>
      </c>
      <c r="L2573" s="444">
        <f t="shared" ca="1" si="134"/>
        <v>-9079128520.5967579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-9079128520.5967579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-37829702.169153154</v>
      </c>
      <c r="L2574" s="444">
        <f t="shared" ca="1" si="134"/>
        <v>-9116958222.7659111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-9116958222.7659111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-37987325.928191297</v>
      </c>
      <c r="L2575" s="444">
        <f t="shared" ca="1" si="134"/>
        <v>-9154945548.6941032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-9154945548.6941032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-38145606.452892095</v>
      </c>
      <c r="L2576" s="444">
        <f t="shared" ca="1" si="134"/>
        <v>-9193091155.1469955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-9193091155.1469955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-38304546.479779147</v>
      </c>
      <c r="L2577" s="444">
        <f t="shared" ca="1" si="134"/>
        <v>-9231395701.6267738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-9231395701.6267738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-38464148.756778225</v>
      </c>
      <c r="L2578" s="444">
        <f t="shared" ca="1" si="134"/>
        <v>-9269859850.3835526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-9269859850.3835526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-38624416.043264799</v>
      </c>
      <c r="L2579" s="444">
        <f t="shared" ca="1" si="134"/>
        <v>-9308484266.4268169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-9308484266.4268169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-38785351.110111736</v>
      </c>
      <c r="L2580" s="444">
        <f t="shared" ca="1" si="134"/>
        <v>-9347269617.5369282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-9347269617.5369282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-38946956.739737198</v>
      </c>
      <c r="L2581" s="444">
        <f t="shared" ca="1" si="134"/>
        <v>-9386216574.2766647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-9386216574.2766647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-39109235.72615277</v>
      </c>
      <c r="L2582" s="444">
        <f t="shared" ca="1" si="134"/>
        <v>-9425325810.0028172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-9425325810.0028172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-39272190.875011735</v>
      </c>
      <c r="L2583" s="444">
        <f t="shared" ca="1" si="134"/>
        <v>-9464598000.8778286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-9464598000.8778286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-39435825.003657617</v>
      </c>
      <c r="L2584" s="444">
        <f t="shared" ca="1" si="134"/>
        <v>-9504033825.8814869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-9504033825.8814869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-39600140.941172861</v>
      </c>
      <c r="L2585" s="444">
        <f t="shared" ca="1" si="134"/>
        <v>-9543633966.8226604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-9543633966.8226604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-39765141.52842775</v>
      </c>
      <c r="L2586" s="444">
        <f t="shared" ca="1" si="134"/>
        <v>-9583399108.3510876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-9583399108.3510876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-39930829.618129529</v>
      </c>
      <c r="L2587" s="444">
        <f t="shared" ca="1" si="134"/>
        <v>-9623329937.9692173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-9623329937.9692173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-40097208.074871741</v>
      </c>
      <c r="L2588" s="444">
        <f t="shared" ca="1" si="134"/>
        <v>-9663427146.0440884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-9663427146.0440884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-40264279.7751837</v>
      </c>
      <c r="L2589" s="444">
        <f t="shared" ca="1" si="134"/>
        <v>-9703691425.819273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-9703691425.819273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-40432047.607580304</v>
      </c>
      <c r="L2590" s="444">
        <f t="shared" ca="1" si="134"/>
        <v>-9744123473.4268532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-9744123473.4268532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-40600514.472611889</v>
      </c>
      <c r="L2591" s="444">
        <f t="shared" ca="1" si="134"/>
        <v>-9784723987.8994656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-9784723987.8994656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-40769683.282914437</v>
      </c>
      <c r="L2592" s="444">
        <f t="shared" ca="1" si="134"/>
        <v>-9825493671.1823807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-9825493671.1823807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-40939556.96325992</v>
      </c>
      <c r="L2593" s="444">
        <f t="shared" ca="1" si="134"/>
        <v>-9866433228.1456413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-9866433228.1456413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-41110138.450606838</v>
      </c>
      <c r="L2594" s="444">
        <f t="shared" ca="1" si="134"/>
        <v>-9907543366.5962486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-9907543366.5962486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-41281430.694151036</v>
      </c>
      <c r="L2595" s="444">
        <f t="shared" ca="1" si="134"/>
        <v>-9948824797.2903996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-9948824797.2903996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-41453436.655376665</v>
      </c>
      <c r="L2596" s="444">
        <f t="shared" ca="1" si="134"/>
        <v>-9990278233.945776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-9990278233.945776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-41626159.308107398</v>
      </c>
      <c r="L2597" s="444">
        <f t="shared" ca="1" si="134"/>
        <v>-10031904393.253883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-10031904393.253883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-41799601.638557844</v>
      </c>
      <c r="L2598" s="444">
        <f t="shared" ca="1" si="134"/>
        <v>-10073703994.892441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-10073703994.892441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-41973766.645385168</v>
      </c>
      <c r="L2599" s="444">
        <f t="shared" ca="1" si="134"/>
        <v>-10115677761.537827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-10115677761.537827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-42148657.339740947</v>
      </c>
      <c r="L2600" s="444">
        <f t="shared" ca="1" si="134"/>
        <v>-10157826418.877567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-10157826418.877567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-42324276.745323196</v>
      </c>
      <c r="L2601" s="444">
        <f t="shared" ca="1" si="134"/>
        <v>-10200150695.62289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-10200150695.62289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-42500627.898428708</v>
      </c>
      <c r="L2602" s="444">
        <f t="shared" ca="1" si="134"/>
        <v>-10242651323.521318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-10242651323.521318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-42677713.848005496</v>
      </c>
      <c r="L2603" s="444">
        <f t="shared" ca="1" si="134"/>
        <v>-10285329037.369324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-10285329037.369324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-42855537.655705512</v>
      </c>
      <c r="L2604" s="444">
        <f t="shared" ca="1" si="134"/>
        <v>-10328184575.02503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-10328184575.02503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-43034102.395937622</v>
      </c>
      <c r="L2605" s="444">
        <f t="shared" ca="1" si="134"/>
        <v>-10371218677.420967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-10371218677.420967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-43213411.155920699</v>
      </c>
      <c r="L2606" s="444">
        <f t="shared" ca="1" si="134"/>
        <v>-10414432088.576887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-10414432088.576887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-43393467.03573703</v>
      </c>
      <c r="L2607" s="444">
        <f t="shared" ca="1" si="134"/>
        <v>-10457825555.612623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-10457825555.612623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-43574273.148385927</v>
      </c>
      <c r="L2608" s="444">
        <f t="shared" ca="1" si="134"/>
        <v>-10501399828.761009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-10501399828.761009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-43755832.619837537</v>
      </c>
      <c r="L2609" s="444">
        <f t="shared" ca="1" si="134"/>
        <v>-10545155661.380846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-10545155661.380846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-43938148.58908686</v>
      </c>
      <c r="L2610" s="444">
        <f t="shared" ca="1" si="134"/>
        <v>-10589093809.969933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-10589093809.969933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-44121224.208208054</v>
      </c>
      <c r="L2611" s="444">
        <f t="shared" ca="1" si="134"/>
        <v>-10633215034.178141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-10633215034.178141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-44305062.642408922</v>
      </c>
      <c r="L2612" s="444">
        <f t="shared" ca="1" si="134"/>
        <v>-10677520096.820549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-10677520096.820549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-44489667.070085622</v>
      </c>
      <c r="L2613" s="444">
        <f t="shared" ca="1" si="134"/>
        <v>-10722009763.890635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-10722009763.890635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-44675040.682877645</v>
      </c>
      <c r="L2614" s="444">
        <f t="shared" ca="1" si="134"/>
        <v>-10766684804.573513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-10766684804.573513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-44861186.685722969</v>
      </c>
      <c r="L2615" s="444">
        <f t="shared" ca="1" si="134"/>
        <v>-10811545991.259235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-10811545991.259235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-45048108.296913482</v>
      </c>
      <c r="L2616" s="444">
        <f t="shared" ca="1" si="134"/>
        <v>-10856594099.556149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-10856594099.556149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-45235808.748150617</v>
      </c>
      <c r="L2617" s="444">
        <f t="shared" ca="1" si="134"/>
        <v>-10901829908.304298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-10901829908.304298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-45424291.284601241</v>
      </c>
      <c r="L2618" s="444">
        <f t="shared" ca="1" si="134"/>
        <v>-10947254199.5889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-10947254199.5889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-45613559.164953746</v>
      </c>
      <c r="L2619" s="444">
        <f t="shared" ca="1" si="134"/>
        <v>-10992867758.753853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-10992867758.753853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-45803615.661474384</v>
      </c>
      <c r="L2620" s="444">
        <f t="shared" ca="1" si="134"/>
        <v>-11038671374.415327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-11038671374.415327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-45994464.060063861</v>
      </c>
      <c r="L2621" s="444">
        <f t="shared" ca="1" si="134"/>
        <v>-11084665838.475391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-11084665838.475391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-46186107.660314128</v>
      </c>
      <c r="L2622" s="444">
        <f t="shared" ca="1" si="134"/>
        <v>-11130851946.135706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-11130851946.135706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-46378549.775565438</v>
      </c>
      <c r="L2623" s="444">
        <f t="shared" ca="1" si="134"/>
        <v>-11177230495.911272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-11177230495.911272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-46571793.732963637</v>
      </c>
      <c r="L2624" s="444">
        <f t="shared" ca="1" si="134"/>
        <v>-11223802289.644236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-11223802289.644236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-46765842.873517647</v>
      </c>
      <c r="L2625" s="444">
        <f t="shared" ca="1" si="134"/>
        <v>-11270568132.517754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-11270568132.517754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-46960700.552157305</v>
      </c>
      <c r="L2626" s="444">
        <f t="shared" ca="1" si="134"/>
        <v>-11317528833.06991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-11317528833.06991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-47156370.137791291</v>
      </c>
      <c r="L2627" s="444">
        <f t="shared" ca="1" si="134"/>
        <v>-11364685203.207701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-11364685203.207701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-47352855.013365418</v>
      </c>
      <c r="L2628" s="444">
        <f t="shared" ca="1" si="134"/>
        <v>-11412038058.221066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-11412038058.221066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-47550158.575921103</v>
      </c>
      <c r="L2629" s="444">
        <f t="shared" ca="1" si="134"/>
        <v>-11459588216.796988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-11459588216.796988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-47748284.236654118</v>
      </c>
      <c r="L2630" s="444">
        <f t="shared" ca="1" si="134"/>
        <v>-11507336501.033642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-11507336501.033642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-47947235.42097351</v>
      </c>
      <c r="L2631" s="444">
        <f t="shared" ca="1" si="134"/>
        <v>-11555283736.454615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-11555283736.454615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-48147015.568560891</v>
      </c>
      <c r="L2632" s="444">
        <f t="shared" ca="1" si="134"/>
        <v>-11603430752.023176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-11603430752.023176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-48347628.1334299</v>
      </c>
      <c r="L2633" s="444">
        <f t="shared" ca="1" si="134"/>
        <v>-11651778380.156607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-11651778380.156607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-48549076.583985858</v>
      </c>
      <c r="L2634" s="444">
        <f t="shared" ca="1" si="134"/>
        <v>-11700327456.740593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-11700327456.740593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-48751364.403085805</v>
      </c>
      <c r="L2635" s="444">
        <f t="shared" ca="1" si="134"/>
        <v>-11749078821.143679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-11749078821.143679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-48954495.08809866</v>
      </c>
      <c r="L2636" s="444">
        <f t="shared" ca="1" si="134"/>
        <v>-11798033316.231777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-11798033316.231777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-49158472.150965735</v>
      </c>
      <c r="L2637" s="444">
        <f t="shared" ca="1" si="134"/>
        <v>-11847191788.382744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-11847191788.382744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-49363299.118261434</v>
      </c>
      <c r="L2638" s="444">
        <f t="shared" ca="1" si="134"/>
        <v>-11896555087.501005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-11896555087.501005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-49568979.531254187</v>
      </c>
      <c r="L2639" s="444">
        <f t="shared" ca="1" si="134"/>
        <v>-11946124067.032259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-11946124067.032259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-49775516.945967749</v>
      </c>
      <c r="L2640" s="444">
        <f t="shared" ca="1" si="134"/>
        <v>-11995899583.978228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-11995899583.978228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-49982914.933242612</v>
      </c>
      <c r="L2641" s="444">
        <f t="shared" ca="1" si="134"/>
        <v>-12045882498.91147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-12045882498.91147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-50191177.078797795</v>
      </c>
      <c r="L2642" s="444">
        <f t="shared" ca="1" si="134"/>
        <v>-12096073675.990269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-12096073675.990269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-50400306.983292788</v>
      </c>
      <c r="L2643" s="444">
        <f t="shared" ca="1" si="134"/>
        <v>-12146473982.973562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-12146473982.973562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-50610308.262389839</v>
      </c>
      <c r="L2644" s="444">
        <f t="shared" ca="1" si="134"/>
        <v>-12197084291.235952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-12197084291.235952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-50821184.546816468</v>
      </c>
      <c r="L2645" s="444">
        <f t="shared" ca="1" si="134"/>
        <v>-12247905475.782768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-12247905475.782768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-51032939.482428201</v>
      </c>
      <c r="L2646" s="444">
        <f t="shared" ca="1" si="134"/>
        <v>-12298938415.265196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-12298938415.265196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-51245576.730271652</v>
      </c>
      <c r="L2647" s="444">
        <f t="shared" ca="1" si="134"/>
        <v>-12350183991.995468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-12350183991.995468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-51459099.966647781</v>
      </c>
      <c r="L2648" s="444">
        <f t="shared" ca="1" si="134"/>
        <v>-12401643091.962116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-12401643091.962116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-51673512.883175485</v>
      </c>
      <c r="L2649" s="444">
        <f t="shared" ca="1" si="134"/>
        <v>-12453316604.845291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-12453316604.845291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-51888819.186855376</v>
      </c>
      <c r="L2650" s="444">
        <f t="shared" ca="1" si="134"/>
        <v>-12505205424.032146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-12505205424.032146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-52105022.600133941</v>
      </c>
      <c r="L2651" s="444">
        <f t="shared" ca="1" si="134"/>
        <v>-12557310446.63228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-12557310446.63228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-52322126.860967837</v>
      </c>
      <c r="L2652" s="444">
        <f t="shared" ca="1" si="134"/>
        <v>-12609632573.493248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-12609632573.493248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-52540135.722888529</v>
      </c>
      <c r="L2653" s="444">
        <f t="shared" ca="1" si="134"/>
        <v>-12662172709.216137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-12662172709.216137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-52759052.95506724</v>
      </c>
      <c r="L2654" s="444">
        <f t="shared" ca="1" si="134"/>
        <v>-12714931762.171204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-12714931762.171204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-52978882.342380017</v>
      </c>
      <c r="L2655" s="444">
        <f t="shared" ca="1" si="134"/>
        <v>-12767910644.513584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-12767910644.513584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-53199627.685473263</v>
      </c>
      <c r="L2656" s="444">
        <f t="shared" ca="1" si="134"/>
        <v>-12821110272.199057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-12821110272.199057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-53421292.800829403</v>
      </c>
      <c r="L2657" s="444">
        <f t="shared" ca="1" si="134"/>
        <v>-12874531564.999886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-12874531564.999886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-53643881.520832859</v>
      </c>
      <c r="L2658" s="444">
        <f t="shared" ca="1" si="134"/>
        <v>-12928175446.520718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-12928175446.520718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-53867397.693836324</v>
      </c>
      <c r="L2659" s="444">
        <f t="shared" ca="1" si="134"/>
        <v>-12982042844.214554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-12982042844.214554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-54091845.18422731</v>
      </c>
      <c r="L2660" s="444">
        <f t="shared" ca="1" si="134"/>
        <v>-13036134689.398781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-13036134689.398781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-54317227.872494921</v>
      </c>
      <c r="L2661" s="444">
        <f t="shared" ca="1" si="134"/>
        <v>-13090451917.271276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-13090451917.271276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-54543549.655296981</v>
      </c>
      <c r="L2662" s="444">
        <f t="shared" ca="1" si="134"/>
        <v>-13144995466.926573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-13144995466.926573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-54770814.445527382</v>
      </c>
      <c r="L2663" s="444">
        <f t="shared" ca="1" si="134"/>
        <v>-13199766281.372101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-13199766281.372101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-54999026.172383755</v>
      </c>
      <c r="L2664" s="444">
        <f t="shared" ca="1" si="134"/>
        <v>-13254765307.544485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-13254765307.544485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-55228188.781435356</v>
      </c>
      <c r="L2665" s="444">
        <f t="shared" ca="1" si="134"/>
        <v>-13309993496.32592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-13309993496.32592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-55458306.234691329</v>
      </c>
      <c r="L2666" s="444">
        <f t="shared" ca="1" si="134"/>
        <v>-13365451802.560612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-13365451802.560612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-55689382.510669217</v>
      </c>
      <c r="L2667" s="444">
        <f t="shared" ca="1" si="134"/>
        <v>-13421141185.071281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-13421141185.071281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-55921421.604463674</v>
      </c>
      <c r="L2668" s="444">
        <f t="shared" ca="1" si="134"/>
        <v>-13477062606.675745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-13477062606.675745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-56154427.527815603</v>
      </c>
      <c r="L2669" s="444">
        <f t="shared" ca="1" si="134"/>
        <v>-13533217034.20356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-13533217034.20356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-56388404.309181497</v>
      </c>
      <c r="L2670" s="444">
        <f t="shared" ca="1" si="134"/>
        <v>-13589605438.512741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-13589605438.512741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-56623355.993803084</v>
      </c>
      <c r="L2671" s="444">
        <f t="shared" ca="1" si="134"/>
        <v>-13646228794.506544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-13646228794.506544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-56859286.643777266</v>
      </c>
      <c r="L2672" s="444">
        <f t="shared" ca="1" si="134"/>
        <v>-13703088081.150322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-13703088081.150322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-57096200.338126339</v>
      </c>
      <c r="L2673" s="444">
        <f t="shared" ca="1" si="134"/>
        <v>-13760184281.488449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-13760184281.488449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-57334101.172868527</v>
      </c>
      <c r="L2674" s="444">
        <f t="shared" ca="1" si="134"/>
        <v>-13817518382.661318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-13817518382.661318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-57572993.261088826</v>
      </c>
      <c r="L2675" s="444">
        <f t="shared" ca="1" si="134"/>
        <v>-13875091375.922407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-13875091375.922407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-57812880.733010031</v>
      </c>
      <c r="L2676" s="444">
        <f t="shared" ca="1" si="134"/>
        <v>-13932904256.655416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-13932904256.655416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-58053767.736064233</v>
      </c>
      <c r="L2677" s="444">
        <f t="shared" ca="1" si="134"/>
        <v>-13990958024.391481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-13990958024.391481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-58295658.434964508</v>
      </c>
      <c r="L2678" s="444">
        <f t="shared" ca="1" si="134"/>
        <v>-14049253682.826447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-14049253682.826447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-58538557.011776857</v>
      </c>
      <c r="L2679" s="444">
        <f t="shared" ca="1" si="134"/>
        <v>-14107792239.838223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-14107792239.838223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-58782467.665992603</v>
      </c>
      <c r="L2680" s="444">
        <f t="shared" ca="1" si="134"/>
        <v>-14166574707.504215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-14166574707.504215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-59027394.614600889</v>
      </c>
      <c r="L2681" s="444">
        <f t="shared" ca="1" si="134"/>
        <v>-14225602102.118816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-14225602102.118816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-59273342.092161737</v>
      </c>
      <c r="L2682" s="444">
        <f t="shared" ca="1" si="134"/>
        <v>-14284875444.210978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-14284875444.210978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-59520314.350879081</v>
      </c>
      <c r="L2683" s="444">
        <f t="shared" ca="1" si="134"/>
        <v>-14344395758.561857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-14344395758.561857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-59768315.660674401</v>
      </c>
      <c r="L2684" s="444">
        <f t="shared" ca="1" si="134"/>
        <v>-14404164074.222532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-14404164074.222532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-60017350.309260547</v>
      </c>
      <c r="L2685" s="444">
        <f t="shared" ca="1" si="134"/>
        <v>-14464181424.531794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-14464181424.531794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-60267422.602215804</v>
      </c>
      <c r="L2686" s="444">
        <f t="shared" ca="1" si="134"/>
        <v>-14524448847.13401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-14524448847.13401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-60518536.863058366</v>
      </c>
      <c r="L2687" s="444">
        <f t="shared" ca="1" si="134"/>
        <v>-14584967383.997068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-14584967383.997068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-60770697.433321118</v>
      </c>
      <c r="L2688" s="444">
        <f t="shared" ca="1" si="134"/>
        <v>-14645738081.430389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-14645738081.430389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-61023908.672626615</v>
      </c>
      <c r="L2689" s="444">
        <f t="shared" ca="1" si="134"/>
        <v>-14706761990.103016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-14706761990.103016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-61278174.958762556</v>
      </c>
      <c r="L2690" s="444">
        <f t="shared" ca="1" si="134"/>
        <v>-14768040165.061779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-14768040165.061779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-61533500.68775741</v>
      </c>
      <c r="L2691" s="444">
        <f t="shared" ca="1" si="134"/>
        <v>-14829573665.749537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-14829573665.749537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-61789890.273956403</v>
      </c>
      <c r="L2692" s="444">
        <f t="shared" ca="1" si="134"/>
        <v>-14891363556.023493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-14891363556.023493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-62047348.150097884</v>
      </c>
      <c r="L2693" s="444">
        <f t="shared" ca="1" si="134"/>
        <v>-14953410904.173592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-14953410904.173592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-62305878.767389953</v>
      </c>
      <c r="L2694" s="444">
        <f t="shared" ca="1" si="134"/>
        <v>-15015716782.940981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-15015716782.940981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-62565486.595587425</v>
      </c>
      <c r="L2695" s="444">
        <f t="shared" ca="1" si="134"/>
        <v>-15078282269.536568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-15078282269.536568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-62826176.123069033</v>
      </c>
      <c r="L2696" s="444">
        <f t="shared" ca="1" si="134"/>
        <v>-15141108445.659637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-15141108445.659637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-63087951.856915154</v>
      </c>
      <c r="L2697" s="444">
        <f t="shared" ca="1" si="134"/>
        <v>-15204196397.516552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-15204196397.516552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-63350818.322985627</v>
      </c>
      <c r="L2698" s="444">
        <f t="shared" ca="1" si="134"/>
        <v>-15267547215.839537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-15267547215.839537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-63614780.06599807</v>
      </c>
      <c r="L2699" s="444">
        <f t="shared" ca="1" si="134"/>
        <v>-15331161995.905535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-15331161995.905535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-63879841.649606392</v>
      </c>
      <c r="L2700" s="444">
        <f t="shared" ca="1" si="134"/>
        <v>-15395041837.555141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-15395041837.555141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-64146007.656479754</v>
      </c>
      <c r="L2701" s="444">
        <f t="shared" ca="1" si="134"/>
        <v>-15459187845.21162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-15459187845.21162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-64413282.688381754</v>
      </c>
      <c r="L2702" s="444">
        <f t="shared" ca="1" si="134"/>
        <v>-15523601127.900002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-15523601127.900002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-64681671.366250008</v>
      </c>
      <c r="L2703" s="444">
        <f t="shared" ca="1" si="134"/>
        <v>-15588282799.266251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-15588282799.266251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-64951178.330276042</v>
      </c>
      <c r="L2704" s="444">
        <f t="shared" ca="1" si="134"/>
        <v>-15653233977.596527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-15653233977.596527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-65221808.239985526</v>
      </c>
      <c r="L2705" s="444">
        <f t="shared" ca="1" si="134"/>
        <v>-15718455785.836514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-15718455785.836514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-65493565.774318807</v>
      </c>
      <c r="L2706" s="444">
        <f t="shared" ca="1" si="134"/>
        <v>-15783949351.610832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-15783949351.610832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-65766455.631711803</v>
      </c>
      <c r="L2707" s="444">
        <f t="shared" ca="1" si="134"/>
        <v>-15849715807.242544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-15849715807.242544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-66040482.530177265</v>
      </c>
      <c r="L2708" s="444">
        <f t="shared" ca="1" si="134"/>
        <v>-15915756289.772722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-15915756289.772722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-66315651.207386345</v>
      </c>
      <c r="L2709" s="444">
        <f t="shared" ca="1" si="134"/>
        <v>-15982071940.980108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-15982071940.980108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-66591966.420750447</v>
      </c>
      <c r="L2710" s="444">
        <f t="shared" ca="1" si="134"/>
        <v>-16048663907.400858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-16048663907.400858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-66869432.947503567</v>
      </c>
      <c r="L2711" s="444">
        <f t="shared" ca="1" si="134"/>
        <v>-16115533340.348362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-16115533340.348362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-67148055.584784836</v>
      </c>
      <c r="L2712" s="444">
        <f t="shared" ca="1" si="134"/>
        <v>-16182681395.933147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-16182681395.933147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-67427839.149721444</v>
      </c>
      <c r="L2713" s="444">
        <f t="shared" ca="1" si="134"/>
        <v>-16250109235.082869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-16250109235.082869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-67708788.479511946</v>
      </c>
      <c r="L2714" s="444">
        <f t="shared" ca="1" si="134"/>
        <v>-16317818023.56238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-16317818023.56238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-67990908.431509912</v>
      </c>
      <c r="L2715" s="444">
        <f t="shared" ca="1" si="134"/>
        <v>-16385808931.993889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-16385808931.993889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-68274203.883307874</v>
      </c>
      <c r="L2716" s="444">
        <f t="shared" ca="1" si="134"/>
        <v>-16454083135.877197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-16454083135.877197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-68558679.732821658</v>
      </c>
      <c r="L2717" s="444">
        <f t="shared" ca="1" si="134"/>
        <v>-16522641815.61002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-16522641815.61002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-68844340.898375094</v>
      </c>
      <c r="L2718" s="444">
        <f t="shared" ca="1" si="134"/>
        <v>-16591486156.508394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-16591486156.508394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-69131192.318784982</v>
      </c>
      <c r="L2719" s="444">
        <f t="shared" ca="1" si="134"/>
        <v>-16660617348.827179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-16660617348.827179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-69419238.953446582</v>
      </c>
      <c r="L2720" s="444">
        <f t="shared" ca="1" si="134"/>
        <v>-16730036587.780626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-16730036587.780626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-69708485.782419279</v>
      </c>
      <c r="L2721" s="444">
        <f t="shared" ca="1" si="134"/>
        <v>-16799745073.563046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-16799745073.563046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-69998937.806512684</v>
      </c>
      <c r="L2722" s="444">
        <f t="shared" ca="1" si="134"/>
        <v>-16869744011.369558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-16869744011.369558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-70290600.047373161</v>
      </c>
      <c r="L2723" s="444">
        <f t="shared" ca="1" si="134"/>
        <v>-16940034611.416931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-16940034611.416931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-70583477.547570542</v>
      </c>
      <c r="L2724" s="444">
        <f t="shared" ca="1" si="134"/>
        <v>-17010618088.964502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-17010618088.964502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-70877575.370685428</v>
      </c>
      <c r="L2725" s="444">
        <f t="shared" ca="1" si="134"/>
        <v>-17081495664.335188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-17081495664.335188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-71172898.60139662</v>
      </c>
      <c r="L2726" s="444">
        <f t="shared" ca="1" si="134"/>
        <v>-17152668562.936584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-17152668562.936584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-71469452.345569104</v>
      </c>
      <c r="L2727" s="444">
        <f t="shared" ca="1" si="134"/>
        <v>-17224138015.282154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-17224138015.282154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-71767241.730342314</v>
      </c>
      <c r="L2728" s="444">
        <f t="shared" ca="1" si="134"/>
        <v>-17295905257.012497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-17295905257.012497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-72066271.904218733</v>
      </c>
      <c r="L2729" s="444">
        <f t="shared" ca="1" si="134"/>
        <v>-17367971528.916718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-17367971528.916718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-72366548.037152991</v>
      </c>
      <c r="L2730" s="444">
        <f t="shared" ca="1" si="134"/>
        <v>-17440338076.953869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-17440338076.953869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-72668075.320641115</v>
      </c>
      <c r="L2731" s="444">
        <f t="shared" ca="1" si="134"/>
        <v>-17513006152.274509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-17513006152.274509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-72970858.967810452</v>
      </c>
      <c r="L2732" s="444">
        <f t="shared" ca="1" si="134"/>
        <v>-17585977011.242321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-17585977011.242321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-73274904.213509664</v>
      </c>
      <c r="L2733" s="444">
        <f t="shared" ca="1" si="134"/>
        <v>-17659251915.45583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-17659251915.45583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-73580216.314399287</v>
      </c>
      <c r="L2734" s="444">
        <f t="shared" ca="1" si="134"/>
        <v>-17732832131.770229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-17732832131.770229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-73886800.549042627</v>
      </c>
      <c r="L2735" s="444">
        <f t="shared" ca="1" si="134"/>
        <v>-17806718932.319271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-17806718932.319271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-74194662.217996955</v>
      </c>
      <c r="L2736" s="444">
        <f t="shared" ca="1" si="134"/>
        <v>-17880913594.53727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-17880913594.53727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-74503806.643905282</v>
      </c>
      <c r="L2737" s="444">
        <f t="shared" ca="1" si="134"/>
        <v>-17955417401.181175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-17955417401.181175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-74814239.171588227</v>
      </c>
      <c r="L2738" s="444">
        <f t="shared" ca="1" si="134"/>
        <v>-18030231640.352764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-18030231640.352764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-75125965.168136522</v>
      </c>
      <c r="L2739" s="444">
        <f t="shared" ca="1" si="134"/>
        <v>-18105357605.520901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-18105357605.520901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-75438990.023003757</v>
      </c>
      <c r="L2740" s="444">
        <f t="shared" ca="1" si="134"/>
        <v>-18180796595.543903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-18180796595.543903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-75753319.148099601</v>
      </c>
      <c r="L2741" s="444">
        <f t="shared" ca="1" si="134"/>
        <v>-18256549914.692001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-18256549914.692001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-76068957.977883339</v>
      </c>
      <c r="L2742" s="444">
        <f t="shared" ca="1" si="134"/>
        <v>-18332618872.669884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-18332618872.669884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-76385911.96945785</v>
      </c>
      <c r="L2743" s="444">
        <f t="shared" ca="1" si="134"/>
        <v>-18409004784.639343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-18409004784.639343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-76704186.602663934</v>
      </c>
      <c r="L2744" s="444">
        <f t="shared" ca="1" si="134"/>
        <v>-18485708971.242008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-18485708971.242008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-77023787.380175039</v>
      </c>
      <c r="L2745" s="444">
        <f t="shared" ca="1" si="134"/>
        <v>-18562732758.622185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-18562732758.622185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-77344719.827592432</v>
      </c>
      <c r="L2746" s="444">
        <f t="shared" ca="1" si="134"/>
        <v>-18640077478.449776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-18640077478.449776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-77666989.493540734</v>
      </c>
      <c r="L2747" s="444">
        <f t="shared" ca="1" si="134"/>
        <v>-18717744467.943317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-18717744467.943317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-77990601.94976382</v>
      </c>
      <c r="L2748" s="444">
        <f t="shared" ca="1" si="134"/>
        <v>-18795735069.893082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-18795735069.893082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-78315562.791221172</v>
      </c>
      <c r="L2749" s="444">
        <f t="shared" ca="1" si="134"/>
        <v>-18874050632.684303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-18874050632.684303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-78641877.636184603</v>
      </c>
      <c r="L2750" s="444">
        <f t="shared" ca="1" si="134"/>
        <v>-18952692510.320488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-18952692510.320488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-78969552.126335368</v>
      </c>
      <c r="L2751" s="444">
        <f t="shared" ca="1" si="134"/>
        <v>-19031662062.446823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-19031662062.446823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-79298591.926861763</v>
      </c>
      <c r="L2752" s="444">
        <f t="shared" ca="1" si="134"/>
        <v>-19110960654.373684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-19110960654.373684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-79629002.726557016</v>
      </c>
      <c r="L2753" s="444">
        <f t="shared" ca="1" si="134"/>
        <v>-19190589657.100243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-19190589657.100243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-79960790.237917677</v>
      </c>
      <c r="L2754" s="444">
        <f t="shared" ca="1" si="134"/>
        <v>-19270550447.338161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-19270550447.338161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-80293960.197242334</v>
      </c>
      <c r="L2755" s="444">
        <f t="shared" ca="1" si="134"/>
        <v>-19350844407.535404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-19350844407.535404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-80628518.36473085</v>
      </c>
      <c r="L2756" s="444">
        <f t="shared" ca="1" si="134"/>
        <v>-19431472925.900135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-19431472925.900135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-80964470.524583891</v>
      </c>
      <c r="L2757" s="444">
        <f t="shared" ca="1" si="134"/>
        <v>-19512437396.424721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-19512437396.424721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-81301822.485102996</v>
      </c>
      <c r="L2758" s="444">
        <f t="shared" ca="1" si="134"/>
        <v>-19593739218.909824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-19593739218.909824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-81640580.078790933</v>
      </c>
      <c r="L2759" s="444">
        <f t="shared" ca="1" si="134"/>
        <v>-19675379798.988617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-19675379798.988617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-81980749.162452564</v>
      </c>
      <c r="L2760" s="444">
        <f t="shared" ca="1" si="134"/>
        <v>-19757360548.15107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-19757360548.15107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-82322335.617296129</v>
      </c>
      <c r="L2761" s="444">
        <f t="shared" ca="1" si="134"/>
        <v>-19839682883.768364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-19839682883.768364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-82665345.349034846</v>
      </c>
      <c r="L2762" s="444">
        <f t="shared" ca="1" si="134"/>
        <v>-19922348229.117397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-19922348229.117397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-83009784.287989154</v>
      </c>
      <c r="L2763" s="444">
        <f t="shared" ca="1" si="134"/>
        <v>-20005358013.405388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-20005358013.405388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-83355658.389189109</v>
      </c>
      <c r="L2764" s="444">
        <f t="shared" ca="1" si="134"/>
        <v>-20088713671.794579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-20088713671.794579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-83702973.632477403</v>
      </c>
      <c r="L2765" s="444">
        <f t="shared" ca="1" si="134"/>
        <v>-20172416645.427055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-20172416645.427055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-84051736.022612736</v>
      </c>
      <c r="L2766" s="444">
        <f t="shared" ca="1" si="134"/>
        <v>-20256468381.449669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-20256468381.449669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-84401951.589373618</v>
      </c>
      <c r="L2767" s="444">
        <f t="shared" ca="1" si="134"/>
        <v>-20340870333.039043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-20340870333.039043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-84753626.387662679</v>
      </c>
      <c r="L2768" s="444">
        <f t="shared" ca="1" si="134"/>
        <v>-20425623959.426704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-20425623959.426704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-85106766.497611269</v>
      </c>
      <c r="L2769" s="444">
        <f t="shared" ca="1" si="134"/>
        <v>-20510730725.924316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-20510730725.924316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-85461378.024684653</v>
      </c>
      <c r="L2770" s="444">
        <f t="shared" ca="1" si="134"/>
        <v>-20596192103.949001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-20596192103.949001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-85817467.099787503</v>
      </c>
      <c r="L2771" s="444">
        <f t="shared" ca="1" si="134"/>
        <v>-20682009571.04879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-20682009571.04879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-86175039.879369959</v>
      </c>
      <c r="L2772" s="444">
        <f t="shared" ca="1" si="134"/>
        <v>-20768184610.928162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-20768184610.928162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-86534102.545534</v>
      </c>
      <c r="L2773" s="444">
        <f t="shared" ca="1" si="134"/>
        <v>-20854718713.473694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-20854718713.473694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-86894661.306140393</v>
      </c>
      <c r="L2774" s="444">
        <f t="shared" ca="1" si="134"/>
        <v>-20941613374.779835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-20941613374.779835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-87256722.394915983</v>
      </c>
      <c r="L2775" s="444">
        <f t="shared" ca="1" si="134"/>
        <v>-21028870097.174751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-21028870097.174751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-87620292.071561456</v>
      </c>
      <c r="L2776" s="444">
        <f t="shared" ca="1" si="134"/>
        <v>-21116490389.246311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-21116490389.246311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-87985376.621859625</v>
      </c>
      <c r="L2777" s="444">
        <f t="shared" ca="1" si="134"/>
        <v>-21204475765.868172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-21204475765.868172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-88351982.357784048</v>
      </c>
      <c r="L2778" s="444">
        <f t="shared" ca="1" si="134"/>
        <v>-21292827748.225956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-21292827748.225956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-88720115.617608145</v>
      </c>
      <c r="L2779" s="444">
        <f t="shared" ca="1" si="134"/>
        <v>-21381547863.843563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-21381547863.843563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-89089782.766014844</v>
      </c>
      <c r="L2780" s="444">
        <f t="shared" ca="1" si="134"/>
        <v>-21470637646.609577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-21470637646.609577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-89460990.194206566</v>
      </c>
      <c r="L2781" s="444">
        <f t="shared" ca="1" si="134"/>
        <v>-21560098636.803783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-21560098636.803783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-89833744.320015758</v>
      </c>
      <c r="L2782" s="444">
        <f t="shared" ca="1" si="134"/>
        <v>-21649932381.123798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-21649932381.123798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-90208051.588015825</v>
      </c>
      <c r="L2783" s="444">
        <f t="shared" ca="1" si="134"/>
        <v>-21740140432.711815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-21740140432.711815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-90583918.469632566</v>
      </c>
      <c r="L2784" s="444">
        <f t="shared" ca="1" si="134"/>
        <v>-21830724351.181446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-21830724351.181446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-90961351.463256031</v>
      </c>
      <c r="L2785" s="444">
        <f t="shared" ca="1" si="134"/>
        <v>-21921685702.644703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-21921685702.644703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-91340357.094352931</v>
      </c>
      <c r="L2786" s="444">
        <f t="shared" ca="1" si="134"/>
        <v>-22013026059.739056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-22013026059.739056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-91720941.915579394</v>
      </c>
      <c r="L2787" s="444">
        <f t="shared" ca="1" si="134"/>
        <v>-22104747001.654636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-22104747001.654636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-92103112.50689432</v>
      </c>
      <c r="L2788" s="444">
        <f t="shared" ca="1" si="134"/>
        <v>-22196850114.16153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-22196850114.16153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-92486875.475673035</v>
      </c>
      <c r="L2789" s="444">
        <f t="shared" ca="1" si="134"/>
        <v>-22289336989.637203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-22289336989.637203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-92872237.45682168</v>
      </c>
      <c r="L2790" s="444">
        <f t="shared" ca="1" si="134"/>
        <v>-22382209227.094025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-22382209227.094025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-93259205.112891763</v>
      </c>
      <c r="L2791" s="444">
        <f t="shared" ca="1" si="134"/>
        <v>-22475468432.206917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-22475468432.206917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-93647785.134195492</v>
      </c>
      <c r="L2792" s="444">
        <f t="shared" ca="1" si="134"/>
        <v>-22569116217.341114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-22569116217.341114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-94037984.238921314</v>
      </c>
      <c r="L2793" s="444">
        <f t="shared" ca="1" si="134"/>
        <v>-22663154201.580036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-22663154201.580036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-94429809.173250154</v>
      </c>
      <c r="L2794" s="444">
        <f t="shared" ca="1" si="134"/>
        <v>-22757584010.753284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-22757584010.753284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-94823266.71147202</v>
      </c>
      <c r="L2795" s="444">
        <f t="shared" ca="1" si="134"/>
        <v>-22852407277.464756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-22852407277.464756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-95218363.656103149</v>
      </c>
      <c r="L2796" s="444">
        <f t="shared" ca="1" si="134"/>
        <v>-22947625641.120861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-22947625641.120861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-95615106.838003591</v>
      </c>
      <c r="L2797" s="444">
        <f t="shared" ca="1" si="134"/>
        <v>-23043240747.958866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-23043240747.958866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-96013503.116495281</v>
      </c>
      <c r="L2798" s="444">
        <f t="shared" ca="1" si="134"/>
        <v>-23139254251.075363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-23139254251.075363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-96413559.379480675</v>
      </c>
      <c r="L2799" s="444">
        <f t="shared" ca="1" si="134"/>
        <v>-23235667810.454845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-23235667810.454845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-96815282.543561861</v>
      </c>
      <c r="L2800" s="444">
        <f t="shared" ca="1" si="134"/>
        <v>-23332483092.998405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-23332483092.998405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-97218679.554160029</v>
      </c>
      <c r="L2801" s="444">
        <f t="shared" ca="1" si="134"/>
        <v>-23429701772.552567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-23429701772.552567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-97623757.385635689</v>
      </c>
      <c r="L2802" s="444">
        <f t="shared" ca="1" si="134"/>
        <v>-23527325529.938202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-23527325529.938202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-98030523.04140918</v>
      </c>
      <c r="L2803" s="444">
        <f t="shared" ca="1" si="134"/>
        <v>-23625356052.97961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-23625356052.97961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-98438983.554081708</v>
      </c>
      <c r="L2804" s="444">
        <f t="shared" ca="1" si="134"/>
        <v>-23723795036.533691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-23723795036.533691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-98849145.98555705</v>
      </c>
      <c r="L2805" s="444">
        <f t="shared" ca="1" si="134"/>
        <v>-23822644182.519249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-23822644182.519249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-99261017.427163541</v>
      </c>
      <c r="L2806" s="444">
        <f t="shared" ca="1" si="134"/>
        <v>-23921905199.946411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-23921905199.946411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-99674604.999776706</v>
      </c>
      <c r="L2807" s="444">
        <f t="shared" ca="1" si="134"/>
        <v>-24021579804.946186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-24021579804.946186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-100089915.85394244</v>
      </c>
      <c r="L2808" s="444">
        <f t="shared" ca="1" si="134"/>
        <v>-24121669720.800129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-24121669720.800129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-100506957.17000054</v>
      </c>
      <c r="L2809" s="444">
        <f t="shared" ca="1" si="134"/>
        <v>-24222176677.970131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-24222176677.970131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-100925736.15820888</v>
      </c>
      <c r="L2810" s="444">
        <f t="shared" ca="1" si="134"/>
        <v>-24323102414.128342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-24323102414.128342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-101346260.0588681</v>
      </c>
      <c r="L2811" s="444">
        <f t="shared" ca="1" si="134"/>
        <v>-24424448674.18721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-24424448674.18721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-101768536.14244671</v>
      </c>
      <c r="L2812" s="444">
        <f t="shared" ca="1" si="134"/>
        <v>-24526217210.329659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-24526217210.329659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-102192571.7097069</v>
      </c>
      <c r="L2813" s="444">
        <f t="shared" ref="L2813:L3067" ca="1" si="139">I2813-J2813+K2813</f>
        <v>-24628409782.039364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-24628409782.039364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-102618374.09183069</v>
      </c>
      <c r="L2814" s="444">
        <f t="shared" ca="1" si="139"/>
        <v>-24731028156.131195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-24731028156.131195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-103045950.65054664</v>
      </c>
      <c r="L2815" s="444">
        <f t="shared" ca="1" si="139"/>
        <v>-24834074106.781742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-24834074106.781742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-103475308.77825725</v>
      </c>
      <c r="L2816" s="444">
        <f t="shared" ca="1" si="139"/>
        <v>-24937549415.559998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-24937549415.559998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-103906455.89816666</v>
      </c>
      <c r="L2817" s="444">
        <f t="shared" ca="1" si="139"/>
        <v>-25041455871.458164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-25041455871.458164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-104339399.46440902</v>
      </c>
      <c r="L2818" s="444">
        <f t="shared" ca="1" si="139"/>
        <v>-25145795270.922573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-25145795270.922573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-104774146.96217738</v>
      </c>
      <c r="L2819" s="444">
        <f t="shared" ca="1" si="139"/>
        <v>-25250569417.88475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-25250569417.88475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-105210705.90785313</v>
      </c>
      <c r="L2820" s="444">
        <f t="shared" ca="1" si="139"/>
        <v>-25355780123.792603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-25355780123.792603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-105649083.84913585</v>
      </c>
      <c r="L2821" s="444">
        <f t="shared" ca="1" si="139"/>
        <v>-25461429207.641739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-25461429207.641739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-106089288.36517391</v>
      </c>
      <c r="L2822" s="444">
        <f t="shared" ca="1" si="139"/>
        <v>-25567518496.006912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-25567518496.006912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-106531327.06669547</v>
      </c>
      <c r="L2823" s="444">
        <f t="shared" ca="1" si="139"/>
        <v>-25674049823.073608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-25674049823.073608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-106975207.59614003</v>
      </c>
      <c r="L2824" s="444">
        <f t="shared" ca="1" si="139"/>
        <v>-25781025030.66975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-25781025030.66975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-107420937.62779063</v>
      </c>
      <c r="L2825" s="444">
        <f t="shared" ca="1" si="139"/>
        <v>-25888445968.297543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-25888445968.297543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-107868524.86790642</v>
      </c>
      <c r="L2826" s="444">
        <f t="shared" ca="1" si="139"/>
        <v>-25996314493.165447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-25996314493.165447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-108317977.05485603</v>
      </c>
      <c r="L2827" s="444">
        <f t="shared" ca="1" si="139"/>
        <v>-26104632470.220303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-26104632470.220303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-108769301.95925125</v>
      </c>
      <c r="L2828" s="444">
        <f t="shared" ca="1" si="139"/>
        <v>-26213401772.179554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-26213401772.179554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-109222507.38408147</v>
      </c>
      <c r="L2829" s="444">
        <f t="shared" ca="1" si="139"/>
        <v>-26322624279.563637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-26322624279.563637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-109677601.16484849</v>
      </c>
      <c r="L2830" s="444">
        <f t="shared" ca="1" si="139"/>
        <v>-26432301880.728485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-26432301880.728485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-110134591.16970202</v>
      </c>
      <c r="L2831" s="444">
        <f t="shared" ca="1" si="139"/>
        <v>-26542436471.898186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-26542436471.898186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-110593485.29957578</v>
      </c>
      <c r="L2832" s="444">
        <f t="shared" ca="1" si="139"/>
        <v>-26653029957.197762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-26653029957.197762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-111054291.488324</v>
      </c>
      <c r="L2833" s="444">
        <f t="shared" ca="1" si="139"/>
        <v>-26764084248.686085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-26764084248.686085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-111517017.70285869</v>
      </c>
      <c r="L2834" s="444">
        <f t="shared" ca="1" si="139"/>
        <v>-26875601266.388943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-26875601266.388943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-111981671.94328727</v>
      </c>
      <c r="L2835" s="444">
        <f t="shared" ca="1" si="139"/>
        <v>-26987582938.33223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-26987582938.33223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-112448262.24305095</v>
      </c>
      <c r="L2836" s="444">
        <f t="shared" ca="1" si="139"/>
        <v>-27100031200.575279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-27100031200.575279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-112916796.66906366</v>
      </c>
      <c r="L2837" s="444">
        <f t="shared" ca="1" si="139"/>
        <v>-27212947997.244343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-27212947997.244343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-113387283.32185145</v>
      </c>
      <c r="L2838" s="444">
        <f t="shared" ca="1" si="139"/>
        <v>-27326335280.566193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-27326335280.566193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-113859730.33569245</v>
      </c>
      <c r="L2839" s="444">
        <f t="shared" ca="1" si="139"/>
        <v>-27440195010.901886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-27440195010.901886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-114334145.87875785</v>
      </c>
      <c r="L2840" s="444">
        <f t="shared" ca="1" si="139"/>
        <v>-27554529156.780643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-27554529156.780643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-114810538.15325268</v>
      </c>
      <c r="L2841" s="444">
        <f t="shared" ca="1" si="139"/>
        <v>-27669339694.933895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-27669339694.933895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-115288915.3955579</v>
      </c>
      <c r="L2842" s="444">
        <f t="shared" ca="1" si="139"/>
        <v>-27784628610.329453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-27784628610.329453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-115769285.87637271</v>
      </c>
      <c r="L2843" s="444">
        <f t="shared" ca="1" si="139"/>
        <v>-27900397896.205826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-27900397896.205826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-116251657.90085758</v>
      </c>
      <c r="L2844" s="444">
        <f t="shared" ca="1" si="139"/>
        <v>-28016649554.106682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-28016649554.106682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-116736039.80877784</v>
      </c>
      <c r="L2845" s="444">
        <f t="shared" ca="1" si="139"/>
        <v>-28133385593.915459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-28133385593.915459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-117222439.97464775</v>
      </c>
      <c r="L2846" s="444">
        <f t="shared" ca="1" si="139"/>
        <v>-28250608033.890106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-28250608033.890106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-117710866.80787544</v>
      </c>
      <c r="L2847" s="444">
        <f t="shared" ca="1" si="139"/>
        <v>-28368318900.697983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-28368318900.697983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-118201328.75290826</v>
      </c>
      <c r="L2848" s="444">
        <f t="shared" ca="1" si="139"/>
        <v>-28486520229.45089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-28486520229.45089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-118693834.2893787</v>
      </c>
      <c r="L2849" s="444">
        <f t="shared" ca="1" si="139"/>
        <v>-28605214063.740269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-28605214063.740269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-119188391.93225111</v>
      </c>
      <c r="L2850" s="444">
        <f t="shared" ca="1" si="139"/>
        <v>-28724402455.67252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-28724402455.67252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-119685010.23196883</v>
      </c>
      <c r="L2851" s="444">
        <f t="shared" ca="1" si="139"/>
        <v>-28844087465.904488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-28844087465.904488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-120183697.77460204</v>
      </c>
      <c r="L2852" s="444">
        <f t="shared" ca="1" si="139"/>
        <v>-28964271163.679089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-28964271163.679089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-120684463.18199618</v>
      </c>
      <c r="L2853" s="444">
        <f t="shared" ca="1" si="139"/>
        <v>-29084955626.861084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-29084955626.861084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-121187315.11192118</v>
      </c>
      <c r="L2854" s="444">
        <f t="shared" ca="1" si="139"/>
        <v>-29206142941.973003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-29206142941.973003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-121692262.25822085</v>
      </c>
      <c r="L2855" s="444">
        <f t="shared" ca="1" si="139"/>
        <v>-29327835204.231224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-29327835204.231224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-122199313.35096341</v>
      </c>
      <c r="L2856" s="444">
        <f t="shared" ca="1" si="139"/>
        <v>-29450034517.582188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-29450034517.582188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-122708477.15659244</v>
      </c>
      <c r="L2857" s="444">
        <f t="shared" ca="1" si="139"/>
        <v>-29572742994.738781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-29572742994.738781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-123219762.47807826</v>
      </c>
      <c r="L2858" s="444">
        <f t="shared" ca="1" si="139"/>
        <v>-29695962757.216858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-29695962757.216858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-123733178.15507025</v>
      </c>
      <c r="L2859" s="444">
        <f t="shared" ca="1" si="139"/>
        <v>-29819695935.371929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-29819695935.371929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-124248733.06404971</v>
      </c>
      <c r="L2860" s="444">
        <f t="shared" ca="1" si="139"/>
        <v>-29943944668.435978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-29943944668.435978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-124766436.11848325</v>
      </c>
      <c r="L2861" s="444">
        <f t="shared" ca="1" si="139"/>
        <v>-30068711104.554462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-30068711104.554462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-125286296.26897693</v>
      </c>
      <c r="L2862" s="444">
        <f t="shared" ca="1" si="139"/>
        <v>-30193997400.823441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-30193997400.823441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-125808322.50343098</v>
      </c>
      <c r="L2863" s="444">
        <f t="shared" ca="1" si="139"/>
        <v>-30319805723.32687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-30319805723.32687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-126332523.84719528</v>
      </c>
      <c r="L2864" s="444">
        <f t="shared" ca="1" si="139"/>
        <v>-30446138247.174065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-30446138247.174065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-126858909.36322527</v>
      </c>
      <c r="L2865" s="444">
        <f t="shared" ca="1" si="139"/>
        <v>-30572997156.537289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-30572997156.537289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-127387488.1522387</v>
      </c>
      <c r="L2866" s="444">
        <f t="shared" ca="1" si="139"/>
        <v>-30700384644.689526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-30700384644.689526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-127918269.35287303</v>
      </c>
      <c r="L2867" s="444">
        <f t="shared" ca="1" si="139"/>
        <v>-30828302914.0424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-30828302914.0424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-128451262.14184335</v>
      </c>
      <c r="L2868" s="444">
        <f t="shared" ca="1" si="139"/>
        <v>-30956754176.184242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-30956754176.184242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-128986475.73410103</v>
      </c>
      <c r="L2869" s="444">
        <f t="shared" ca="1" si="139"/>
        <v>-31085740651.918343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-31085740651.918343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-129523919.38299309</v>
      </c>
      <c r="L2870" s="444">
        <f t="shared" ca="1" si="139"/>
        <v>-31215264571.301334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-31215264571.301334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-130063602.38042222</v>
      </c>
      <c r="L2871" s="444">
        <f t="shared" ca="1" si="139"/>
        <v>-31345328173.681755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-31345328173.681755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-130605534.05700731</v>
      </c>
      <c r="L2872" s="444">
        <f t="shared" ca="1" si="139"/>
        <v>-31475933707.738762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-31475933707.738762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-131149723.78224485</v>
      </c>
      <c r="L2873" s="444">
        <f t="shared" ca="1" si="139"/>
        <v>-31607083431.521008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-31607083431.521008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-131696180.96467087</v>
      </c>
      <c r="L2874" s="444">
        <f t="shared" ca="1" si="139"/>
        <v>-31738779612.48568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-31738779612.48568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-132244915.05202366</v>
      </c>
      <c r="L2875" s="444">
        <f t="shared" ca="1" si="139"/>
        <v>-31871024527.537704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-31871024527.537704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-132795935.5314071</v>
      </c>
      <c r="L2876" s="444">
        <f t="shared" ca="1" si="139"/>
        <v>-32003820463.069111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-32003820463.069111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-133349251.92945461</v>
      </c>
      <c r="L2877" s="444">
        <f t="shared" ca="1" si="139"/>
        <v>-32137169714.998566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-32137169714.998566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-133904873.81249402</v>
      </c>
      <c r="L2878" s="444">
        <f t="shared" ca="1" si="139"/>
        <v>-32271074588.811058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-32271074588.811058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-134462810.78671277</v>
      </c>
      <c r="L2879" s="444">
        <f t="shared" ca="1" si="139"/>
        <v>-32405537399.597771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-32405537399.597771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-135023072.49832404</v>
      </c>
      <c r="L2880" s="444">
        <f t="shared" ca="1" si="139"/>
        <v>-32540560472.096096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-32540560472.096096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-135585668.63373375</v>
      </c>
      <c r="L2881" s="444">
        <f t="shared" ca="1" si="139"/>
        <v>-32676146140.729828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-32676146140.729828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-136150608.9197076</v>
      </c>
      <c r="L2882" s="444">
        <f t="shared" ca="1" si="139"/>
        <v>-32812296749.649536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-32812296749.649536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-136717903.12353975</v>
      </c>
      <c r="L2883" s="444">
        <f t="shared" ca="1" si="139"/>
        <v>-32949014652.773075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-32949014652.773075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-137287561.05322114</v>
      </c>
      <c r="L2884" s="444">
        <f t="shared" ca="1" si="139"/>
        <v>-33086302213.826298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-33086302213.826298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-137859592.55760956</v>
      </c>
      <c r="L2885" s="444">
        <f t="shared" ca="1" si="139"/>
        <v>-33224161806.383907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-33224161806.383907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-138434007.52659962</v>
      </c>
      <c r="L2886" s="444">
        <f t="shared" ca="1" si="139"/>
        <v>-33362595813.910507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-33362595813.910507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-139010815.89129376</v>
      </c>
      <c r="L2887" s="444">
        <f t="shared" ca="1" si="139"/>
        <v>-33501606629.8018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-33501606629.8018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-139590027.62417418</v>
      </c>
      <c r="L2888" s="444">
        <f t="shared" ca="1" si="139"/>
        <v>-33641196657.425976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-33641196657.425976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-140171652.73927489</v>
      </c>
      <c r="L2889" s="444">
        <f t="shared" ca="1" si="139"/>
        <v>-33781368310.165249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-33781368310.165249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-140755701.29235518</v>
      </c>
      <c r="L2890" s="444">
        <f t="shared" ca="1" si="139"/>
        <v>-33922124011.457603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-33922124011.457603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-141342183.38107336</v>
      </c>
      <c r="L2891" s="444">
        <f t="shared" ca="1" si="139"/>
        <v>-34063466194.838676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-34063466194.838676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-141931109.14516115</v>
      </c>
      <c r="L2892" s="444">
        <f t="shared" ca="1" si="139"/>
        <v>-34205397303.983837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-34205397303.983837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-142522488.76659933</v>
      </c>
      <c r="L2893" s="444">
        <f t="shared" ca="1" si="139"/>
        <v>-34347919792.750435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-34347919792.750435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-143116332.4697935</v>
      </c>
      <c r="L2894" s="444">
        <f t="shared" ca="1" si="139"/>
        <v>-34491036125.22023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-34491036125.22023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-143712650.52175096</v>
      </c>
      <c r="L2895" s="444">
        <f t="shared" ca="1" si="139"/>
        <v>-34634748775.741982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-34634748775.741982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-144311453.23225826</v>
      </c>
      <c r="L2896" s="444">
        <f t="shared" ca="1" si="139"/>
        <v>-34779060228.974243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-34779060228.974243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-144912750.95405933</v>
      </c>
      <c r="L2897" s="444">
        <f t="shared" ca="1" si="139"/>
        <v>-34923972979.928299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-34923972979.928299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-145516554.08303457</v>
      </c>
      <c r="L2898" s="444">
        <f t="shared" ca="1" si="139"/>
        <v>-35069489534.011337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-35069489534.011337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-146122873.05838057</v>
      </c>
      <c r="L2899" s="444">
        <f t="shared" ca="1" si="139"/>
        <v>-35215612407.069717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-35215612407.069717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-146731718.3627905</v>
      </c>
      <c r="L2900" s="444">
        <f t="shared" ca="1" si="139"/>
        <v>-35362344125.43251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-35362344125.43251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-147343100.52263546</v>
      </c>
      <c r="L2901" s="444">
        <f t="shared" ca="1" si="139"/>
        <v>-35509687225.955147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-35509687225.955147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-147957030.10814643</v>
      </c>
      <c r="L2902" s="444">
        <f t="shared" ca="1" si="139"/>
        <v>-35657644256.063293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-35657644256.063293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-148573517.73359704</v>
      </c>
      <c r="L2903" s="444">
        <f t="shared" ca="1" si="139"/>
        <v>-35806217773.79689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-35806217773.79689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-149192574.05748704</v>
      </c>
      <c r="L2904" s="444">
        <f t="shared" ca="1" si="139"/>
        <v>-35955410347.854378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-35955410347.854378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-149814209.78272659</v>
      </c>
      <c r="L2905" s="444">
        <f t="shared" ca="1" si="139"/>
        <v>-36105224557.637108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-36105224557.637108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-150438435.65682128</v>
      </c>
      <c r="L2906" s="444">
        <f t="shared" ca="1" si="139"/>
        <v>-36255662993.29393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-36255662993.29393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-151065262.47205803</v>
      </c>
      <c r="L2907" s="444">
        <f t="shared" ca="1" si="139"/>
        <v>-36406728255.765991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-36406728255.765991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-151694701.06569162</v>
      </c>
      <c r="L2908" s="444">
        <f t="shared" ca="1" si="139"/>
        <v>-36558422956.83168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-36558422956.83168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-152326762.32013199</v>
      </c>
      <c r="L2909" s="444">
        <f t="shared" ca="1" si="139"/>
        <v>-36710749719.15181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-36710749719.15181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-152961457.16313255</v>
      </c>
      <c r="L2910" s="444">
        <f t="shared" ca="1" si="139"/>
        <v>-36863711176.314941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-36863711176.314941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-153598796.56797892</v>
      </c>
      <c r="L2911" s="444">
        <f t="shared" ca="1" si="139"/>
        <v>-37017309972.882919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-37017309972.882919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-154238791.55367884</v>
      </c>
      <c r="L2912" s="444">
        <f t="shared" ca="1" si="139"/>
        <v>-37171548764.4366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-37171548764.4366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-154881453.1851525</v>
      </c>
      <c r="L2913" s="444">
        <f t="shared" ca="1" si="139"/>
        <v>-37326430217.62175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-37326430217.62175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-155526792.57342395</v>
      </c>
      <c r="L2914" s="444">
        <f t="shared" ca="1" si="139"/>
        <v>-37481957010.195175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-37481957010.195175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-156174820.87581322</v>
      </c>
      <c r="L2915" s="444">
        <f t="shared" ca="1" si="139"/>
        <v>-37638131831.070992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-37638131831.070992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-156825549.29612914</v>
      </c>
      <c r="L2916" s="444">
        <f t="shared" ca="1" si="139"/>
        <v>-37794957380.367119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-37794957380.367119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-157478989.08486301</v>
      </c>
      <c r="L2917" s="444">
        <f t="shared" ca="1" si="139"/>
        <v>-37952436369.451981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-37952436369.451981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-158135151.53938326</v>
      </c>
      <c r="L2918" s="444">
        <f t="shared" ca="1" si="139"/>
        <v>-38110571520.991364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-38110571520.991364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-158794048.00413069</v>
      </c>
      <c r="L2919" s="444">
        <f t="shared" ca="1" si="139"/>
        <v>-38269365568.995491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-38269365568.995491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-159455689.87081453</v>
      </c>
      <c r="L2920" s="444">
        <f t="shared" ca="1" si="139"/>
        <v>-38428821258.866302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-38428821258.866302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-160120088.57860959</v>
      </c>
      <c r="L2921" s="444">
        <f t="shared" ca="1" si="139"/>
        <v>-38588941347.444916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-38588941347.444916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-160787255.61435381</v>
      </c>
      <c r="L2922" s="444">
        <f t="shared" ca="1" si="139"/>
        <v>-38749728603.059273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-38749728603.059273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-161457202.51274696</v>
      </c>
      <c r="L2923" s="444">
        <f t="shared" ca="1" si="139"/>
        <v>-38911185805.572021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-38911185805.572021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-162129940.8565501</v>
      </c>
      <c r="L2924" s="444">
        <f t="shared" ca="1" si="139"/>
        <v>-39073315746.428574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-39073315746.428574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-162805482.27678573</v>
      </c>
      <c r="L2925" s="444">
        <f t="shared" ca="1" si="139"/>
        <v>-39236121228.70536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-39236121228.70536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-163483838.452939</v>
      </c>
      <c r="L2926" s="444">
        <f t="shared" ca="1" si="139"/>
        <v>-39399605067.158302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-39399605067.158302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-164165021.1131596</v>
      </c>
      <c r="L2927" s="444">
        <f t="shared" ca="1" si="139"/>
        <v>-39563770088.271461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-39563770088.271461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-164849042.03446442</v>
      </c>
      <c r="L2928" s="444">
        <f t="shared" ca="1" si="139"/>
        <v>-39728619130.305923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-39728619130.305923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-165535913.04294133</v>
      </c>
      <c r="L2929" s="444">
        <f t="shared" ca="1" si="139"/>
        <v>-39894155043.348862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-39894155043.348862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-166225646.0139536</v>
      </c>
      <c r="L2930" s="444">
        <f t="shared" ca="1" si="139"/>
        <v>-40060380689.362816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-40060380689.362816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-166918252.87234506</v>
      </c>
      <c r="L2931" s="444">
        <f t="shared" ca="1" si="139"/>
        <v>-40227298942.235161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-40227298942.235161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-167613745.59264651</v>
      </c>
      <c r="L2932" s="444">
        <f t="shared" ca="1" si="139"/>
        <v>-40394912687.827805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-40394912687.827805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-168312136.19928253</v>
      </c>
      <c r="L2933" s="444">
        <f t="shared" ca="1" si="139"/>
        <v>-40563224824.027084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-40563224824.027084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-169013436.76677951</v>
      </c>
      <c r="L2934" s="444">
        <f t="shared" ca="1" si="139"/>
        <v>-40732238260.793861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-40732238260.793861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-169717659.41997442</v>
      </c>
      <c r="L2935" s="444">
        <f t="shared" ca="1" si="139"/>
        <v>-40901955920.213837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-40901955920.213837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-170424816.33422431</v>
      </c>
      <c r="L2936" s="444">
        <f t="shared" ca="1" si="139"/>
        <v>-41072380736.548058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-41072380736.548058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-171134919.73561689</v>
      </c>
      <c r="L2937" s="444">
        <f t="shared" ca="1" si="139"/>
        <v>-41243515656.283676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-41243515656.283676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-171847981.901182</v>
      </c>
      <c r="L2938" s="444">
        <f t="shared" ca="1" si="139"/>
        <v>-41415363638.18486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-41415363638.18486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-172564015.15910357</v>
      </c>
      <c r="L2939" s="444">
        <f t="shared" ca="1" si="139"/>
        <v>-41587927653.343964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-41587927653.343964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-173283031.88893318</v>
      </c>
      <c r="L2940" s="444">
        <f t="shared" ca="1" si="139"/>
        <v>-41761210685.232895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-41761210685.232895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-174005044.52180374</v>
      </c>
      <c r="L2941" s="444">
        <f t="shared" ca="1" si="139"/>
        <v>-41935215729.7547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-41935215729.7547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-174730065.54064459</v>
      </c>
      <c r="L2942" s="444">
        <f t="shared" ca="1" si="139"/>
        <v>-42109945795.295341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-42109945795.295341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-175458107.48039725</v>
      </c>
      <c r="L2943" s="444">
        <f t="shared" ca="1" si="139"/>
        <v>-42285403902.775742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-42285403902.775742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-176189182.92823225</v>
      </c>
      <c r="L2944" s="444">
        <f t="shared" ca="1" si="139"/>
        <v>-42461593085.703972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-42461593085.703972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-176923304.52376655</v>
      </c>
      <c r="L2945" s="444">
        <f t="shared" ca="1" si="139"/>
        <v>-42638516390.227737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-42638516390.227737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-177660484.95928225</v>
      </c>
      <c r="L2946" s="444">
        <f t="shared" ca="1" si="139"/>
        <v>-42816176875.187019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-42816176875.187019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-178400736.9799459</v>
      </c>
      <c r="L2947" s="444">
        <f t="shared" ca="1" si="139"/>
        <v>-42994577612.166962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-42994577612.166962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-179144073.384029</v>
      </c>
      <c r="L2948" s="444">
        <f t="shared" ca="1" si="139"/>
        <v>-43173721685.550987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-43173721685.550987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-179890507.02312911</v>
      </c>
      <c r="L2949" s="444">
        <f t="shared" ca="1" si="139"/>
        <v>-43353612192.57412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-43353612192.57412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-180640050.80239215</v>
      </c>
      <c r="L2950" s="444">
        <f t="shared" ca="1" si="139"/>
        <v>-43534252243.376511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-43534252243.376511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-181392717.68073547</v>
      </c>
      <c r="L2951" s="444">
        <f t="shared" ca="1" si="139"/>
        <v>-43715644961.057243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-43715644961.057243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-182148520.67107186</v>
      </c>
      <c r="L2952" s="444">
        <f t="shared" ca="1" si="139"/>
        <v>-43897793481.728317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-43897793481.728317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-182907472.84053466</v>
      </c>
      <c r="L2953" s="444">
        <f t="shared" ca="1" si="139"/>
        <v>-44080700954.568855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-44080700954.568855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-183669587.31070358</v>
      </c>
      <c r="L2954" s="444">
        <f t="shared" ca="1" si="139"/>
        <v>-44264370541.879562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-44264370541.879562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-184434877.25783151</v>
      </c>
      <c r="L2955" s="444">
        <f t="shared" ca="1" si="139"/>
        <v>-44448805419.13739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-44448805419.13739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-185203355.91307247</v>
      </c>
      <c r="L2956" s="444">
        <f t="shared" ca="1" si="139"/>
        <v>-44634008775.050461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-44634008775.050461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-185975036.56271026</v>
      </c>
      <c r="L2957" s="444">
        <f t="shared" ca="1" si="139"/>
        <v>-44819983811.613174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-44819983811.613174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-186749932.54838821</v>
      </c>
      <c r="L2958" s="444">
        <f t="shared" ca="1" si="139"/>
        <v>-45006733744.16156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-45006733744.16156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-187528057.26733983</v>
      </c>
      <c r="L2959" s="444">
        <f t="shared" ca="1" si="139"/>
        <v>-45194261801.428902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-45194261801.428902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-188309424.17262042</v>
      </c>
      <c r="L2960" s="444">
        <f t="shared" ca="1" si="139"/>
        <v>-45382571225.601524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-45382571225.601524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-189094046.77333969</v>
      </c>
      <c r="L2961" s="444">
        <f t="shared" ca="1" si="139"/>
        <v>-45571665272.374863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-45571665272.374863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-189881938.63489527</v>
      </c>
      <c r="L2962" s="444">
        <f t="shared" ca="1" si="139"/>
        <v>-45761547211.009758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-45761547211.009758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-190673113.37920731</v>
      </c>
      <c r="L2963" s="444">
        <f t="shared" ca="1" si="139"/>
        <v>-45952220324.388962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-45952220324.388962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-191467584.68495402</v>
      </c>
      <c r="L2964" s="444">
        <f t="shared" ca="1" si="139"/>
        <v>-46143687909.073914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-46143687909.073914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-192265366.28780797</v>
      </c>
      <c r="L2965" s="444">
        <f t="shared" ca="1" si="139"/>
        <v>-46335953275.361725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-46335953275.361725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-193066471.98067385</v>
      </c>
      <c r="L2966" s="444">
        <f t="shared" ca="1" si="139"/>
        <v>-46529019747.3424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-46529019747.3424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-193870915.61392665</v>
      </c>
      <c r="L2967" s="444">
        <f t="shared" ca="1" si="139"/>
        <v>-46722890662.956329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-46722890662.956329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-194678711.09565136</v>
      </c>
      <c r="L2968" s="444">
        <f t="shared" ca="1" si="139"/>
        <v>-46917569374.051979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-46917569374.051979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-195489872.39188325</v>
      </c>
      <c r="L2969" s="444">
        <f t="shared" ca="1" si="139"/>
        <v>-47113059246.443863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-47113059246.443863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-196304413.52684942</v>
      </c>
      <c r="L2970" s="444">
        <f t="shared" ca="1" si="139"/>
        <v>-47309363659.970711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-47309363659.970711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-197122348.5832113</v>
      </c>
      <c r="L2971" s="444">
        <f t="shared" ca="1" si="139"/>
        <v>-47506486008.553925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-47506486008.553925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-197943691.70230803</v>
      </c>
      <c r="L2972" s="444">
        <f t="shared" ca="1" si="139"/>
        <v>-47704429700.256233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-47704429700.256233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-198768457.08440098</v>
      </c>
      <c r="L2973" s="444">
        <f t="shared" ca="1" si="139"/>
        <v>-47903198157.340637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-47903198157.340637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-199596658.98891932</v>
      </c>
      <c r="L2974" s="444">
        <f t="shared" ca="1" si="139"/>
        <v>-48102794816.329559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-48102794816.329559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-200428311.73470649</v>
      </c>
      <c r="L2975" s="444">
        <f t="shared" ca="1" si="139"/>
        <v>-48303223128.064262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-48303223128.064262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-201263429.70026776</v>
      </c>
      <c r="L2976" s="444">
        <f t="shared" ca="1" si="139"/>
        <v>-48504486557.764526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-48504486557.764526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-202102027.32401887</v>
      </c>
      <c r="L2977" s="444">
        <f t="shared" ca="1" si="139"/>
        <v>-48706588585.088547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-48706588585.088547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-202944119.10453561</v>
      </c>
      <c r="L2978" s="444">
        <f t="shared" ca="1" si="139"/>
        <v>-48909532704.193085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-48909532704.193085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-203789719.60080451</v>
      </c>
      <c r="L2979" s="444">
        <f t="shared" ca="1" si="139"/>
        <v>-49113322423.793892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-49113322423.793892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-204638843.43247455</v>
      </c>
      <c r="L2980" s="444">
        <f t="shared" ca="1" si="139"/>
        <v>-49317961267.226364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-49317961267.226364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-205491505.28010985</v>
      </c>
      <c r="L2981" s="444">
        <f t="shared" ca="1" si="139"/>
        <v>-49523452772.506477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-49523452772.506477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-206347719.88544366</v>
      </c>
      <c r="L2982" s="444">
        <f t="shared" ca="1" si="139"/>
        <v>-49729800492.391922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-49729800492.391922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-207207502.051633</v>
      </c>
      <c r="L2983" s="444">
        <f t="shared" ca="1" si="139"/>
        <v>-49937007994.443558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-49937007994.443558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-208070866.64351481</v>
      </c>
      <c r="L2984" s="444">
        <f t="shared" ca="1" si="139"/>
        <v>-50145078861.087074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-50145078861.087074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-208937828.58786282</v>
      </c>
      <c r="L2985" s="444">
        <f t="shared" ca="1" si="139"/>
        <v>-50354016689.674934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-50354016689.674934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-209808402.87364554</v>
      </c>
      <c r="L2986" s="444">
        <f t="shared" ca="1" si="139"/>
        <v>-50563825092.548576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-50563825092.548576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-210682604.55228573</v>
      </c>
      <c r="L2987" s="444">
        <f t="shared" ca="1" si="139"/>
        <v>-50774507697.100861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-50774507697.100861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-211560448.73792025</v>
      </c>
      <c r="L2988" s="444">
        <f t="shared" ca="1" si="139"/>
        <v>-50986068145.838783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-50986068145.838783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-212441950.6076616</v>
      </c>
      <c r="L2989" s="444">
        <f t="shared" ca="1" si="139"/>
        <v>-51198510096.446442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-51198510096.446442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-213327125.40186018</v>
      </c>
      <c r="L2990" s="444">
        <f t="shared" ca="1" si="139"/>
        <v>-51411837221.848305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-51411837221.848305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-214215988.42436793</v>
      </c>
      <c r="L2991" s="444">
        <f t="shared" ca="1" si="139"/>
        <v>-51626053210.272675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-51626053210.272675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-215108555.04280281</v>
      </c>
      <c r="L2992" s="444">
        <f t="shared" ca="1" si="139"/>
        <v>-51841161765.315475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-51841161765.315475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-216004840.68881449</v>
      </c>
      <c r="L2993" s="444">
        <f t="shared" ca="1" si="139"/>
        <v>-52057166606.004288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-52057166606.004288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-216904860.8583512</v>
      </c>
      <c r="L2994" s="444">
        <f t="shared" ca="1" si="139"/>
        <v>-52274071466.86264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-52274071466.86264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-217808631.11192766</v>
      </c>
      <c r="L2995" s="444">
        <f t="shared" ca="1" si="139"/>
        <v>-52491880097.974571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-52491880097.974571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-218716167.07489404</v>
      </c>
      <c r="L2996" s="444">
        <f t="shared" ca="1" si="139"/>
        <v>-52710596265.049469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-52710596265.049469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-219627484.43770611</v>
      </c>
      <c r="L2997" s="444">
        <f t="shared" ca="1" si="139"/>
        <v>-52930223749.487175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-52930223749.487175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-220542598.95619655</v>
      </c>
      <c r="L2998" s="444">
        <f t="shared" ca="1" si="139"/>
        <v>-53150766348.443375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-53150766348.443375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-221461526.4518474</v>
      </c>
      <c r="L2999" s="444">
        <f t="shared" ca="1" si="139"/>
        <v>-53372227874.895226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-53372227874.895226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-222384282.81206343</v>
      </c>
      <c r="L3000" s="444">
        <f t="shared" ca="1" si="139"/>
        <v>-53594612157.707291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-53594612157.707291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-223310883.99044704</v>
      </c>
      <c r="L3001" s="444">
        <f t="shared" ca="1" si="139"/>
        <v>-53817923041.697739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-53817923041.697739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-224241346.00707394</v>
      </c>
      <c r="L3002" s="444">
        <f t="shared" ca="1" si="139"/>
        <v>-54042164387.704811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-54042164387.704811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-225175684.94877005</v>
      </c>
      <c r="L3003" s="444">
        <f t="shared" ca="1" si="139"/>
        <v>-54267340072.65358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-54267340072.65358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-226113916.96938992</v>
      </c>
      <c r="L3004" s="444">
        <f t="shared" ca="1" si="139"/>
        <v>-54493453989.622971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-54493453989.622971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-227056058.29009572</v>
      </c>
      <c r="L3005" s="444">
        <f t="shared" ca="1" si="139"/>
        <v>-54720510047.913063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-54720510047.913063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-228002125.19963774</v>
      </c>
      <c r="L3006" s="444">
        <f t="shared" ca="1" si="139"/>
        <v>-54948512173.112701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-54948512173.112701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-228952134.05463627</v>
      </c>
      <c r="L3007" s="444">
        <f t="shared" ca="1" si="139"/>
        <v>-55177464307.167336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-55177464307.167336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-229906101.27986392</v>
      </c>
      <c r="L3008" s="444">
        <f t="shared" ca="1" si="139"/>
        <v>-55407370408.447197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-55407370408.447197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-230864043.36853001</v>
      </c>
      <c r="L3009" s="444">
        <f t="shared" ca="1" si="139"/>
        <v>-55638234451.815727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-55638234451.815727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-231825976.88256556</v>
      </c>
      <c r="L3010" s="444">
        <f t="shared" ca="1" si="139"/>
        <v>-55870060428.698296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-55870060428.698296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-232791918.45290956</v>
      </c>
      <c r="L3011" s="444">
        <f t="shared" ca="1" si="139"/>
        <v>-56102852347.151207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-56102852347.151207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-233761884.77979669</v>
      </c>
      <c r="L3012" s="444">
        <f t="shared" ca="1" si="139"/>
        <v>-56336614231.931007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-56336614231.931007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-234735892.63304582</v>
      </c>
      <c r="L3013" s="444">
        <f t="shared" ca="1" si="139"/>
        <v>-56571350124.564056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-56571350124.564056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-235713958.85235023</v>
      </c>
      <c r="L3014" s="444">
        <f t="shared" ca="1" si="139"/>
        <v>-56807064083.416405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-56807064083.416405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-236696100.34756836</v>
      </c>
      <c r="L3015" s="444">
        <f t="shared" ca="1" si="139"/>
        <v>-57043760183.763969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-57043760183.763969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-237682334.09901655</v>
      </c>
      <c r="L3016" s="444">
        <f t="shared" ca="1" si="139"/>
        <v>-57281442517.862984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-57281442517.862984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-238672677.15776244</v>
      </c>
      <c r="L3017" s="444">
        <f t="shared" ca="1" si="139"/>
        <v>-57520115195.020744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-57520115195.020744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-239667146.64591974</v>
      </c>
      <c r="L3018" s="444">
        <f t="shared" ca="1" si="139"/>
        <v>-57759782341.666664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-57759782341.666664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-240665759.75694442</v>
      </c>
      <c r="L3019" s="444">
        <f t="shared" ca="1" si="139"/>
        <v>-58000448101.423607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-58000448101.423607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-241668533.75593174</v>
      </c>
      <c r="L3020" s="444">
        <f t="shared" ca="1" si="139"/>
        <v>-58242116635.179535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-58242116635.179535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-242675485.97991472</v>
      </c>
      <c r="L3021" s="444">
        <f t="shared" ca="1" si="139"/>
        <v>-58484792121.159447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-58484792121.159447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-243686633.83816436</v>
      </c>
      <c r="L3022" s="444">
        <f t="shared" ca="1" si="139"/>
        <v>-58728478754.997612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-58728478754.997612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-244701994.81249005</v>
      </c>
      <c r="L3023" s="444">
        <f t="shared" ca="1" si="139"/>
        <v>-58973180749.810104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-58973180749.810104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-245721586.45754209</v>
      </c>
      <c r="L3024" s="444">
        <f t="shared" ca="1" si="139"/>
        <v>-59218902336.267647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-59218902336.267647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-246745426.40111518</v>
      </c>
      <c r="L3025" s="444">
        <f t="shared" ca="1" si="139"/>
        <v>-59465647762.668762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-59465647762.668762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-247773532.34445319</v>
      </c>
      <c r="L3026" s="444">
        <f t="shared" ca="1" si="139"/>
        <v>-59713421295.013214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-59713421295.013214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-248805922.06255504</v>
      </c>
      <c r="L3027" s="444">
        <f t="shared" ca="1" si="139"/>
        <v>-59962227217.075768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-59962227217.075768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-249842613.40448233</v>
      </c>
      <c r="L3028" s="444">
        <f t="shared" ca="1" si="139"/>
        <v>-60212069830.480247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-60212069830.480247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-250883624.29366767</v>
      </c>
      <c r="L3029" s="444">
        <f t="shared" ca="1" si="139"/>
        <v>-60462953454.773918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-60462953454.773918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-251928972.72822466</v>
      </c>
      <c r="L3030" s="444">
        <f t="shared" ca="1" si="139"/>
        <v>-60714882427.502144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-60714882427.502144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-252978676.78125891</v>
      </c>
      <c r="L3031" s="444">
        <f t="shared" ca="1" si="139"/>
        <v>-60967861104.283401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-60967861104.283401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-254032754.60118082</v>
      </c>
      <c r="L3032" s="444">
        <f t="shared" ca="1" si="139"/>
        <v>-61221893858.884583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-61221893858.884583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-255091224.4120191</v>
      </c>
      <c r="L3033" s="444">
        <f t="shared" ca="1" si="139"/>
        <v>-61476985083.2966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-61476985083.2966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-256154104.51373583</v>
      </c>
      <c r="L3034" s="444">
        <f t="shared" ca="1" si="139"/>
        <v>-61733139187.810333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-61733139187.810333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-257221413.28254306</v>
      </c>
      <c r="L3035" s="444">
        <f t="shared" ca="1" si="139"/>
        <v>-61990360601.092873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-61990360601.092873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-258293169.17122027</v>
      </c>
      <c r="L3036" s="444">
        <f t="shared" ca="1" si="139"/>
        <v>-62248653770.264091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-62248653770.264091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-259369390.70943373</v>
      </c>
      <c r="L3037" s="444">
        <f t="shared" ca="1" si="139"/>
        <v>-62508023160.973526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-62508023160.973526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-260450096.50405636</v>
      </c>
      <c r="L3038" s="444">
        <f t="shared" ca="1" si="139"/>
        <v>-62768473257.477585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-62768473257.477585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-261535305.23948994</v>
      </c>
      <c r="L3039" s="444">
        <f t="shared" ca="1" si="139"/>
        <v>-63030008562.717072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-63030008562.717072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-262625035.67798778</v>
      </c>
      <c r="L3040" s="444">
        <f t="shared" ca="1" si="139"/>
        <v>-63292633598.395058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-63292633598.395058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-263719306.6599794</v>
      </c>
      <c r="L3041" s="444">
        <f t="shared" ca="1" si="139"/>
        <v>-63556352905.055038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-63556352905.055038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-264818137.10439596</v>
      </c>
      <c r="L3042" s="444">
        <f t="shared" ca="1" si="139"/>
        <v>-63821171042.159431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-63821171042.159431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-265921546.00899759</v>
      </c>
      <c r="L3043" s="444">
        <f t="shared" ca="1" si="139"/>
        <v>-64087092588.168427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-64087092588.168427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-267029552.4507018</v>
      </c>
      <c r="L3044" s="444">
        <f t="shared" ca="1" si="139"/>
        <v>-64354122140.619125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-64354122140.619125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-268142175.58591297</v>
      </c>
      <c r="L3045" s="444">
        <f t="shared" ca="1" si="139"/>
        <v>-64622264316.20504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-64622264316.20504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-269259434.65085435</v>
      </c>
      <c r="L3046" s="444">
        <f t="shared" ca="1" si="139"/>
        <v>-64891523750.855896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-64891523750.855896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-270381348.96189958</v>
      </c>
      <c r="L3047" s="444">
        <f t="shared" ca="1" si="139"/>
        <v>-65161905099.817795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-65161905099.817795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-271507937.9159075</v>
      </c>
      <c r="L3048" s="444">
        <f t="shared" ca="1" si="139"/>
        <v>-65433413037.733704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-65433413037.733704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-272639220.99055707</v>
      </c>
      <c r="L3049" s="444">
        <f t="shared" ca="1" si="139"/>
        <v>-65706052258.724258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-65706052258.724258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-273775217.7446844</v>
      </c>
      <c r="L3050" s="444">
        <f t="shared" ca="1" si="139"/>
        <v>-65979827476.468941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-65979827476.468941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-274915947.81862062</v>
      </c>
      <c r="L3051" s="444">
        <f t="shared" ca="1" si="139"/>
        <v>-66254743424.28756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-66254743424.28756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-276061430.93453151</v>
      </c>
      <c r="L3052" s="444">
        <f t="shared" ca="1" si="139"/>
        <v>-66530804855.222092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-66530804855.222092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-277211686.89675874</v>
      </c>
      <c r="L3053" s="444">
        <f t="shared" ca="1" si="139"/>
        <v>-66808016542.118851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-66808016542.118851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-278366735.59216189</v>
      </c>
      <c r="L3054" s="444">
        <f t="shared" ca="1" si="139"/>
        <v>-67086383277.711014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-67086383277.711014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-279526596.99046254</v>
      </c>
      <c r="L3055" s="444">
        <f t="shared" ca="1" si="139"/>
        <v>-67365909874.701477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-67365909874.701477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-280691291.14458948</v>
      </c>
      <c r="L3056" s="444">
        <f t="shared" ca="1" si="139"/>
        <v>-67646601165.846069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-67646601165.846069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-281860838.19102526</v>
      </c>
      <c r="L3057" s="444">
        <f t="shared" ca="1" si="139"/>
        <v>-67928462004.037094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-67928462004.037094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-283035258.35015458</v>
      </c>
      <c r="L3058" s="444">
        <f t="shared" ca="1" si="139"/>
        <v>-68211497262.387245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-68211497262.387245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-284214571.92661357</v>
      </c>
      <c r="L3059" s="444">
        <f t="shared" ca="1" si="139"/>
        <v>-68495711834.313858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-68495711834.313858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-285398799.30964106</v>
      </c>
      <c r="L3060" s="444">
        <f t="shared" ca="1" si="139"/>
        <v>-68781110633.623505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-68781110633.623505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-286587960.97343129</v>
      </c>
      <c r="L3061" s="444">
        <f t="shared" ca="1" si="139"/>
        <v>-69067698594.596939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-69067698594.596939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-287782077.47748727</v>
      </c>
      <c r="L3062" s="444">
        <f t="shared" ca="1" si="139"/>
        <v>-69355480672.074432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-69355480672.074432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-288981169.46697682</v>
      </c>
      <c r="L3063" s="444">
        <f t="shared" ca="1" si="139"/>
        <v>-69644461841.541412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-69644461841.541412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-290185257.67308921</v>
      </c>
      <c r="L3064" s="444">
        <f t="shared" ca="1" si="139"/>
        <v>-69934647099.214508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-69934647099.214508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-291394362.9133938</v>
      </c>
      <c r="L3065" s="444">
        <f t="shared" ca="1" si="139"/>
        <v>-70226041462.127899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-70226041462.127899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-292608506.09219956</v>
      </c>
      <c r="L3066" s="444">
        <f t="shared" ca="1" si="139"/>
        <v>-70518649968.220093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-70518649968.220093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-293827708.20091707</v>
      </c>
      <c r="L3067" s="444">
        <f t="shared" ca="1" si="139"/>
        <v>-70812477676.421005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-70812477676.421005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-295051990.31842083</v>
      </c>
      <c r="L3068" s="444">
        <f t="shared" ref="L3068:L3322" ca="1" si="144">I3068-J3068+K3068</f>
        <v>-71107529666.739426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-71107529666.739426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-296281373.61141425</v>
      </c>
      <c r="L3069" s="444">
        <f t="shared" ca="1" si="144"/>
        <v>-71403811040.350845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-71403811040.350845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-297515879.33479518</v>
      </c>
      <c r="L3070" s="444">
        <f t="shared" ca="1" si="144"/>
        <v>-71701326919.685638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-71701326919.685638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-298755528.8320235</v>
      </c>
      <c r="L3071" s="444">
        <f t="shared" ca="1" si="144"/>
        <v>-72000082448.517654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-72000082448.517654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-300000343.53549021</v>
      </c>
      <c r="L3072" s="444">
        <f t="shared" ca="1" si="144"/>
        <v>-72300082792.053146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-72300082792.053146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-301250344.96688813</v>
      </c>
      <c r="L3073" s="444">
        <f t="shared" ca="1" si="144"/>
        <v>-72601333137.020035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-72601333137.020035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-302505554.73758346</v>
      </c>
      <c r="L3074" s="444">
        <f t="shared" ca="1" si="144"/>
        <v>-72903838691.757614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-72903838691.757614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-303765994.54899007</v>
      </c>
      <c r="L3075" s="444">
        <f t="shared" ca="1" si="144"/>
        <v>-73207604686.30661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-73207604686.30661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-305031686.19294423</v>
      </c>
      <c r="L3076" s="444">
        <f t="shared" ca="1" si="144"/>
        <v>-73512636372.499557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-73512636372.499557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-306302651.55208147</v>
      </c>
      <c r="L3077" s="444">
        <f t="shared" ca="1" si="144"/>
        <v>-73818939024.051636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-73818939024.051636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-307578912.60021514</v>
      </c>
      <c r="L3078" s="444">
        <f t="shared" ca="1" si="144"/>
        <v>-74126517936.651855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-74126517936.651855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-308860491.40271604</v>
      </c>
      <c r="L3079" s="444">
        <f t="shared" ca="1" si="144"/>
        <v>-74435378428.054565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-74435378428.054565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-310147410.11689401</v>
      </c>
      <c r="L3080" s="444">
        <f t="shared" ca="1" si="144"/>
        <v>-74745525838.171463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-74745525838.171463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-311439690.9923811</v>
      </c>
      <c r="L3081" s="444">
        <f t="shared" ca="1" si="144"/>
        <v>-75056965529.163849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-75056965529.163849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-312737356.37151605</v>
      </c>
      <c r="L3082" s="444">
        <f t="shared" ca="1" si="144"/>
        <v>-75369702885.53537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-75369702885.53537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-314040428.6897307</v>
      </c>
      <c r="L3083" s="444">
        <f t="shared" ca="1" si="144"/>
        <v>-75683743314.225098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-75683743314.225098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-315348930.4759379</v>
      </c>
      <c r="L3084" s="444">
        <f t="shared" ca="1" si="144"/>
        <v>-75999092244.701035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-75999092244.701035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-316662884.35292095</v>
      </c>
      <c r="L3085" s="444">
        <f t="shared" ca="1" si="144"/>
        <v>-76315755129.053955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-76315755129.053955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-317982313.03772479</v>
      </c>
      <c r="L3086" s="444">
        <f t="shared" ca="1" si="144"/>
        <v>-76633737442.091675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-76633737442.091675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-319307239.34204865</v>
      </c>
      <c r="L3087" s="444">
        <f t="shared" ca="1" si="144"/>
        <v>-76953044681.433716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-76953044681.433716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-320637686.1726405</v>
      </c>
      <c r="L3088" s="444">
        <f t="shared" ca="1" si="144"/>
        <v>-77273682367.606354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-77273682367.606354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-321973676.53169316</v>
      </c>
      <c r="L3089" s="444">
        <f t="shared" ca="1" si="144"/>
        <v>-77595656044.138046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-77595656044.138046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-323315233.51724184</v>
      </c>
      <c r="L3090" s="444">
        <f t="shared" ca="1" si="144"/>
        <v>-77918971277.655289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-77918971277.655289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-324662380.32356369</v>
      </c>
      <c r="L3091" s="444">
        <f t="shared" ca="1" si="144"/>
        <v>-78243633657.978851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-78243633657.978851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-326015140.24157852</v>
      </c>
      <c r="L3092" s="444">
        <f t="shared" ca="1" si="144"/>
        <v>-78569648798.220428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-78569648798.220428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-327373536.65925181</v>
      </c>
      <c r="L3093" s="444">
        <f t="shared" ca="1" si="144"/>
        <v>-78897022334.879684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-78897022334.879684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-328737593.06199867</v>
      </c>
      <c r="L3094" s="444">
        <f t="shared" ca="1" si="144"/>
        <v>-79225759927.941681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-79225759927.941681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-330107333.03309035</v>
      </c>
      <c r="L3095" s="444">
        <f t="shared" ca="1" si="144"/>
        <v>-79555867260.974777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-79555867260.974777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-331482780.25406158</v>
      </c>
      <c r="L3096" s="444">
        <f t="shared" ca="1" si="144"/>
        <v>-79887350041.228836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-79887350041.228836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-332863958.50512016</v>
      </c>
      <c r="L3097" s="444">
        <f t="shared" ca="1" si="144"/>
        <v>-80220213999.733963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-80220213999.733963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-334250891.66555816</v>
      </c>
      <c r="L3098" s="444">
        <f t="shared" ca="1" si="144"/>
        <v>-80554464891.399521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-80554464891.399521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-335643603.71416467</v>
      </c>
      <c r="L3099" s="444">
        <f t="shared" ca="1" si="144"/>
        <v>-80890108495.113678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-80890108495.113678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-337042118.72964031</v>
      </c>
      <c r="L3100" s="444">
        <f t="shared" ca="1" si="144"/>
        <v>-81227150613.843323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-81227150613.843323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-338446460.89101386</v>
      </c>
      <c r="L3101" s="444">
        <f t="shared" ca="1" si="144"/>
        <v>-81565597074.734329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-81565597074.734329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-339856654.47805971</v>
      </c>
      <c r="L3102" s="444">
        <f t="shared" ca="1" si="144"/>
        <v>-81905453729.212387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-81905453729.212387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-341272723.87171829</v>
      </c>
      <c r="L3103" s="444">
        <f t="shared" ca="1" si="144"/>
        <v>-82246726453.084106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-82246726453.084106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-342694693.55451709</v>
      </c>
      <c r="L3104" s="444">
        <f t="shared" ca="1" si="144"/>
        <v>-82589421146.638626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-82589421146.638626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-344122588.11099428</v>
      </c>
      <c r="L3105" s="444">
        <f t="shared" ca="1" si="144"/>
        <v>-82933543734.749619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-82933543734.749619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-345556432.22812343</v>
      </c>
      <c r="L3106" s="444">
        <f t="shared" ca="1" si="144"/>
        <v>-83279100166.977737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-83279100166.977737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-346996250.69574058</v>
      </c>
      <c r="L3107" s="444">
        <f t="shared" ca="1" si="144"/>
        <v>-83626096417.673477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-83626096417.673477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-348442068.40697283</v>
      </c>
      <c r="L3108" s="444">
        <f t="shared" ca="1" si="144"/>
        <v>-83974538486.080444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-83974538486.080444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-349893910.35866851</v>
      </c>
      <c r="L3109" s="444">
        <f t="shared" ca="1" si="144"/>
        <v>-84324432396.439117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-84324432396.439117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-351351801.65182966</v>
      </c>
      <c r="L3110" s="444">
        <f t="shared" ca="1" si="144"/>
        <v>-84675784198.090942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-84675784198.090942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-352815767.49204558</v>
      </c>
      <c r="L3111" s="444">
        <f t="shared" ca="1" si="144"/>
        <v>-85028599965.582993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-85028599965.582993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-354285833.18992913</v>
      </c>
      <c r="L3112" s="444">
        <f t="shared" ca="1" si="144"/>
        <v>-85382885798.772919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-85382885798.772919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-355762024.1615538</v>
      </c>
      <c r="L3113" s="444">
        <f t="shared" ca="1" si="144"/>
        <v>-85738647822.934479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-85738647822.934479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-357244365.92889369</v>
      </c>
      <c r="L3114" s="444">
        <f t="shared" ca="1" si="144"/>
        <v>-86095892188.863373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-86095892188.863373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-358732884.12026405</v>
      </c>
      <c r="L3115" s="444">
        <f t="shared" ca="1" si="144"/>
        <v>-86454625072.983643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-86454625072.983643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-360227604.47076517</v>
      </c>
      <c r="L3116" s="444">
        <f t="shared" ca="1" si="144"/>
        <v>-86814852677.454407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-86814852677.454407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-361728552.82272667</v>
      </c>
      <c r="L3117" s="444">
        <f t="shared" ca="1" si="144"/>
        <v>-87176581230.27713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-87176581230.27713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-363235755.12615472</v>
      </c>
      <c r="L3118" s="444">
        <f t="shared" ca="1" si="144"/>
        <v>-87539816985.40329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-87539816985.40329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-364749237.43918037</v>
      </c>
      <c r="L3119" s="444">
        <f t="shared" ca="1" si="144"/>
        <v>-87904566222.842468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-87904566222.842468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-366269025.92851031</v>
      </c>
      <c r="L3120" s="444">
        <f t="shared" ca="1" si="144"/>
        <v>-88270835248.770981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-88270835248.770981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-367795146.86987907</v>
      </c>
      <c r="L3121" s="444">
        <f t="shared" ca="1" si="144"/>
        <v>-88638630395.640854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-88638630395.640854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-369327626.64850354</v>
      </c>
      <c r="L3122" s="444">
        <f t="shared" ca="1" si="144"/>
        <v>-89007958022.289352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-89007958022.289352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-370866491.75953895</v>
      </c>
      <c r="L3123" s="444">
        <f t="shared" ca="1" si="144"/>
        <v>-89378824514.048889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-89378824514.048889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-372411768.80853701</v>
      </c>
      <c r="L3124" s="444">
        <f t="shared" ca="1" si="144"/>
        <v>-89751236282.857422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-89751236282.857422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-373963484.51190591</v>
      </c>
      <c r="L3125" s="444">
        <f t="shared" ca="1" si="144"/>
        <v>-90125199767.369324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-90125199767.369324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-375521665.6973722</v>
      </c>
      <c r="L3126" s="444">
        <f t="shared" ca="1" si="144"/>
        <v>-90500721433.066696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-90500721433.066696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-377086339.30444455</v>
      </c>
      <c r="L3127" s="444">
        <f t="shared" ca="1" si="144"/>
        <v>-90877807772.37114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-90877807772.37114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-378657532.38487977</v>
      </c>
      <c r="L3128" s="444">
        <f t="shared" ca="1" si="144"/>
        <v>-91256465304.756012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-91256465304.756012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-380235272.10315007</v>
      </c>
      <c r="L3129" s="444">
        <f t="shared" ca="1" si="144"/>
        <v>-91636700576.859161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-91636700576.859161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-381819585.73691314</v>
      </c>
      <c r="L3130" s="444">
        <f t="shared" ca="1" si="144"/>
        <v>-92018520162.596069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-92018520162.596069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-383410500.67748362</v>
      </c>
      <c r="L3131" s="444">
        <f t="shared" ca="1" si="144"/>
        <v>-92401930663.27356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-92401930663.27356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-385008044.43030649</v>
      </c>
      <c r="L3132" s="444">
        <f t="shared" ca="1" si="144"/>
        <v>-92786938707.703873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-92786938707.703873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-386612244.6154328</v>
      </c>
      <c r="L3133" s="444">
        <f t="shared" ca="1" si="144"/>
        <v>-93173550952.319305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-93173550952.319305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-388223128.96799707</v>
      </c>
      <c r="L3134" s="444">
        <f t="shared" ca="1" si="144"/>
        <v>-93561774081.287308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-93561774081.287308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-389840725.33869714</v>
      </c>
      <c r="L3135" s="444">
        <f t="shared" ca="1" si="144"/>
        <v>-93951614806.626007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-93951614806.626007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-391465061.69427502</v>
      </c>
      <c r="L3136" s="444">
        <f t="shared" ca="1" si="144"/>
        <v>-94343079868.320282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-94343079868.320282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-393096166.11800116</v>
      </c>
      <c r="L3137" s="444">
        <f t="shared" ca="1" si="144"/>
        <v>-94736176034.438278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-94736176034.438278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-394734066.8101595</v>
      </c>
      <c r="L3138" s="444">
        <f t="shared" ca="1" si="144"/>
        <v>-95130910101.248444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-95130910101.248444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-396378792.08853519</v>
      </c>
      <c r="L3139" s="444">
        <f t="shared" ca="1" si="144"/>
        <v>-95527288893.336975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-95527288893.336975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-398030370.38890404</v>
      </c>
      <c r="L3140" s="444">
        <f t="shared" ca="1" si="144"/>
        <v>-95925319263.725876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-95925319263.725876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-399688830.26552451</v>
      </c>
      <c r="L3141" s="444">
        <f t="shared" ca="1" si="144"/>
        <v>-96325008093.991394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-96325008093.991394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-401354200.39163083</v>
      </c>
      <c r="L3142" s="444">
        <f t="shared" ca="1" si="144"/>
        <v>-96726362294.383026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-96726362294.383026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-403026509.55992925</v>
      </c>
      <c r="L3143" s="444">
        <f t="shared" ca="1" si="144"/>
        <v>-97129388803.942963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-97129388803.942963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-404705786.68309569</v>
      </c>
      <c r="L3144" s="444">
        <f t="shared" ca="1" si="144"/>
        <v>-97534094590.626053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-97534094590.626053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-406392060.79427522</v>
      </c>
      <c r="L3145" s="444">
        <f t="shared" ca="1" si="144"/>
        <v>-97940486651.420334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-97940486651.420334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-408085361.04758471</v>
      </c>
      <c r="L3146" s="444">
        <f t="shared" ca="1" si="144"/>
        <v>-98348572012.467926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-98348572012.467926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-409785716.71861637</v>
      </c>
      <c r="L3147" s="444">
        <f t="shared" ca="1" si="144"/>
        <v>-98758357729.186539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-98758357729.186539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-411493157.2049439</v>
      </c>
      <c r="L3148" s="444">
        <f t="shared" ca="1" si="144"/>
        <v>-99169850886.391479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-99169850886.391479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-413207712.02663118</v>
      </c>
      <c r="L3149" s="444">
        <f t="shared" ca="1" si="144"/>
        <v>-99583058598.418106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-99583058598.418106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-414929410.82674211</v>
      </c>
      <c r="L3150" s="444">
        <f t="shared" ca="1" si="144"/>
        <v>-99997988009.244843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-99997988009.244843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-416658283.37185353</v>
      </c>
      <c r="L3151" s="444">
        <f t="shared" ca="1" si="144"/>
        <v>-100414646292.6167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-100414646292.6167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-418394359.55256957</v>
      </c>
      <c r="L3152" s="444">
        <f t="shared" ca="1" si="144"/>
        <v>-100833040652.16927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-100833040652.16927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-420137669.38403863</v>
      </c>
      <c r="L3153" s="444">
        <f t="shared" ca="1" si="144"/>
        <v>-101253178321.5533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-101253178321.5533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-421888243.00647205</v>
      </c>
      <c r="L3154" s="444">
        <f t="shared" ca="1" si="144"/>
        <v>-101675066564.55977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-101675066564.55977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-423646110.68566573</v>
      </c>
      <c r="L3155" s="444">
        <f t="shared" ca="1" si="144"/>
        <v>-102098712675.24544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-102098712675.24544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-425411302.81352264</v>
      </c>
      <c r="L3156" s="444">
        <f t="shared" ca="1" si="144"/>
        <v>-102524123978.05896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-102524123978.05896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-427183849.90857899</v>
      </c>
      <c r="L3157" s="444">
        <f t="shared" ca="1" si="144"/>
        <v>-102951307827.96754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-102951307827.96754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-428963782.61653143</v>
      </c>
      <c r="L3158" s="444">
        <f t="shared" ca="1" si="144"/>
        <v>-103380271610.58408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-103380271610.58408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-430751131.71076697</v>
      </c>
      <c r="L3159" s="444">
        <f t="shared" ca="1" si="144"/>
        <v>-103811022742.29485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-103811022742.29485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-432545928.09289521</v>
      </c>
      <c r="L3160" s="444">
        <f t="shared" ca="1" si="144"/>
        <v>-104243568670.38774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-104243568670.38774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-434348202.79328227</v>
      </c>
      <c r="L3161" s="444">
        <f t="shared" ca="1" si="144"/>
        <v>-104677916873.18103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-104677916873.18103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-436157986.9715876</v>
      </c>
      <c r="L3162" s="444">
        <f t="shared" ca="1" si="144"/>
        <v>-105114074860.15262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-105114074860.15262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-437975311.91730255</v>
      </c>
      <c r="L3163" s="444">
        <f t="shared" ca="1" si="144"/>
        <v>-105552050172.06992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-105552050172.06992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-439800209.0502913</v>
      </c>
      <c r="L3164" s="444">
        <f t="shared" ca="1" si="144"/>
        <v>-105991850381.12021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-105991850381.12021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-441632709.92133421</v>
      </c>
      <c r="L3165" s="444">
        <f t="shared" ca="1" si="144"/>
        <v>-106433483091.04155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-106433483091.04155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-443472846.21267313</v>
      </c>
      <c r="L3166" s="444">
        <f t="shared" ca="1" si="144"/>
        <v>-106876955937.25423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-106876955937.25423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-445320649.73855925</v>
      </c>
      <c r="L3167" s="444">
        <f t="shared" ca="1" si="144"/>
        <v>-107322276586.99278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-107322276586.99278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-447176152.44580317</v>
      </c>
      <c r="L3168" s="444">
        <f t="shared" ca="1" si="144"/>
        <v>-107769452739.43858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-107769452739.43858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-449039386.41432744</v>
      </c>
      <c r="L3169" s="444">
        <f t="shared" ca="1" si="144"/>
        <v>-108218492125.85291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-108218492125.85291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-450910383.85772049</v>
      </c>
      <c r="L3170" s="444">
        <f t="shared" ca="1" si="144"/>
        <v>-108669402509.71063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-108669402509.71063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-452789177.12379432</v>
      </c>
      <c r="L3171" s="444">
        <f t="shared" ca="1" si="144"/>
        <v>-109122191686.83443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-109122191686.83443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-454675798.69514346</v>
      </c>
      <c r="L3172" s="444">
        <f t="shared" ca="1" si="144"/>
        <v>-109576867485.52957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-109576867485.52957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-456570281.18970656</v>
      </c>
      <c r="L3173" s="444">
        <f t="shared" ca="1" si="144"/>
        <v>-110033437766.71928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-110033437766.71928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-458472657.36133039</v>
      </c>
      <c r="L3174" s="444">
        <f t="shared" ca="1" si="144"/>
        <v>-110491910424.08061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-110491910424.08061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-460382960.10033596</v>
      </c>
      <c r="L3175" s="444">
        <f t="shared" ca="1" si="144"/>
        <v>-110952293384.18095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-110952293384.18095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-462301222.43408728</v>
      </c>
      <c r="L3176" s="444">
        <f t="shared" ca="1" si="144"/>
        <v>-111414594606.61504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-111414594606.61504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-464227477.52756262</v>
      </c>
      <c r="L3177" s="444">
        <f t="shared" ca="1" si="144"/>
        <v>-111878822084.14259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-111878822084.14259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-466161758.68392742</v>
      </c>
      <c r="L3178" s="444">
        <f t="shared" ca="1" si="144"/>
        <v>-112344983842.82652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-112344983842.82652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-468104099.34511048</v>
      </c>
      <c r="L3179" s="444">
        <f t="shared" ca="1" si="144"/>
        <v>-112813087942.17163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-112813087942.17163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-470054533.09238178</v>
      </c>
      <c r="L3180" s="444">
        <f t="shared" ca="1" si="144"/>
        <v>-113283142475.26401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-113283142475.26401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-472013093.64693332</v>
      </c>
      <c r="L3181" s="444">
        <f t="shared" ca="1" si="144"/>
        <v>-113755155568.91093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-113755155568.91093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-473979814.87046224</v>
      </c>
      <c r="L3182" s="444">
        <f t="shared" ca="1" si="144"/>
        <v>-114229135383.7814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-114229135383.7814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-475954730.76575583</v>
      </c>
      <c r="L3183" s="444">
        <f t="shared" ca="1" si="144"/>
        <v>-114705090114.54716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-114705090114.54716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-477937875.47727984</v>
      </c>
      <c r="L3184" s="444">
        <f t="shared" ca="1" si="144"/>
        <v>-115183027990.02444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-115183027990.02444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-479929283.29176849</v>
      </c>
      <c r="L3185" s="444">
        <f t="shared" ca="1" si="144"/>
        <v>-115662957273.31621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-115662957273.31621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-481928988.63881755</v>
      </c>
      <c r="L3186" s="444">
        <f t="shared" ca="1" si="144"/>
        <v>-116144886261.95503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-116144886261.95503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-483937026.09147924</v>
      </c>
      <c r="L3187" s="444">
        <f t="shared" ca="1" si="144"/>
        <v>-116628823288.04651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-116628823288.04651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-485953430.36686045</v>
      </c>
      <c r="L3188" s="444">
        <f t="shared" ca="1" si="144"/>
        <v>-117114776718.41338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-117114776718.41338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-487978236.32672244</v>
      </c>
      <c r="L3189" s="444">
        <f t="shared" ca="1" si="144"/>
        <v>-117602754954.7401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-117602754954.7401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-490011478.97808367</v>
      </c>
      <c r="L3190" s="444">
        <f t="shared" ca="1" si="144"/>
        <v>-118092766433.71819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-118092766433.71819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-492053193.47382569</v>
      </c>
      <c r="L3191" s="444">
        <f t="shared" ca="1" si="144"/>
        <v>-118584819627.19202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-118584819627.19202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-494103415.11330009</v>
      </c>
      <c r="L3192" s="444">
        <f t="shared" ca="1" si="144"/>
        <v>-119078923042.30531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-119078923042.30531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-496162179.34293872</v>
      </c>
      <c r="L3193" s="444">
        <f t="shared" ca="1" si="144"/>
        <v>-119575085221.64825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-119575085221.64825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-498229521.75686771</v>
      </c>
      <c r="L3194" s="444">
        <f t="shared" ca="1" si="144"/>
        <v>-120073314743.40512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-120073314743.40512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-500305478.09752125</v>
      </c>
      <c r="L3195" s="444">
        <f t="shared" ca="1" si="144"/>
        <v>-120573620221.50264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-120573620221.50264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-502390084.25626105</v>
      </c>
      <c r="L3196" s="444">
        <f t="shared" ca="1" si="144"/>
        <v>-121076010305.7589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-121076010305.7589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-504483376.27399546</v>
      </c>
      <c r="L3197" s="444">
        <f t="shared" ca="1" si="144"/>
        <v>-121580493682.0329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-121580493682.0329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-506585390.34180373</v>
      </c>
      <c r="L3198" s="444">
        <f t="shared" ca="1" si="144"/>
        <v>-122087079072.37469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-122087079072.37469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-508696162.80156124</v>
      </c>
      <c r="L3199" s="444">
        <f t="shared" ca="1" si="144"/>
        <v>-122595775235.17625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-122595775235.17625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-510815730.1465677</v>
      </c>
      <c r="L3200" s="444">
        <f t="shared" ca="1" si="144"/>
        <v>-123106590965.32281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-123106590965.32281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-512944129.02217841</v>
      </c>
      <c r="L3201" s="444">
        <f t="shared" ca="1" si="144"/>
        <v>-123619535094.34499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-123619535094.34499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-515081396.22643745</v>
      </c>
      <c r="L3202" s="444">
        <f t="shared" ca="1" si="144"/>
        <v>-124134616490.57143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-124134616490.57143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-517227568.71071428</v>
      </c>
      <c r="L3203" s="444">
        <f t="shared" ca="1" si="144"/>
        <v>-124651844059.28214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-124651844059.28214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-519382683.58034217</v>
      </c>
      <c r="L3204" s="444">
        <f t="shared" ca="1" si="144"/>
        <v>-125171226742.86247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-125171226742.86247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-521546778.09526038</v>
      </c>
      <c r="L3205" s="444">
        <f t="shared" ca="1" si="144"/>
        <v>-125692773520.95773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-125692773520.95773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-523719889.67065722</v>
      </c>
      <c r="L3206" s="444">
        <f t="shared" ca="1" si="144"/>
        <v>-126216493410.62839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-126216493410.62839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-525902055.87761825</v>
      </c>
      <c r="L3207" s="444">
        <f t="shared" ca="1" si="144"/>
        <v>-126742395466.50601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-126742395466.50601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-528093314.44377506</v>
      </c>
      <c r="L3208" s="444">
        <f t="shared" ca="1" si="144"/>
        <v>-127270488780.94978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-127270488780.94978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-530293703.25395745</v>
      </c>
      <c r="L3209" s="444">
        <f t="shared" ca="1" si="144"/>
        <v>-127800782484.20374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-127800782484.20374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-532503260.35084891</v>
      </c>
      <c r="L3210" s="444">
        <f t="shared" ca="1" si="144"/>
        <v>-128333285744.55458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-128333285744.55458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-534722023.93564415</v>
      </c>
      <c r="L3211" s="444">
        <f t="shared" ca="1" si="144"/>
        <v>-128868007768.49022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-128868007768.49022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-536950032.36870933</v>
      </c>
      <c r="L3212" s="444">
        <f t="shared" ca="1" si="144"/>
        <v>-129404957800.85893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-129404957800.85893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-539187324.17024553</v>
      </c>
      <c r="L3213" s="444">
        <f t="shared" ca="1" si="144"/>
        <v>-129944145125.02917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-129944145125.02917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-541433938.02095485</v>
      </c>
      <c r="L3214" s="444">
        <f t="shared" ca="1" si="144"/>
        <v>-130485579063.05013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-130485579063.05013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-543689912.7627089</v>
      </c>
      <c r="L3215" s="444">
        <f t="shared" ca="1" si="144"/>
        <v>-131029268975.81284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-131029268975.81284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-545955287.39922011</v>
      </c>
      <c r="L3216" s="444">
        <f t="shared" ca="1" si="144"/>
        <v>-131575224263.21205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-131575224263.21205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-548230101.09671688</v>
      </c>
      <c r="L3217" s="444">
        <f t="shared" ca="1" si="144"/>
        <v>-132123454364.30876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-132123454364.30876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-550514393.18461978</v>
      </c>
      <c r="L3218" s="444">
        <f t="shared" ca="1" si="144"/>
        <v>-132673968757.49338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-132673968757.49338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-552808203.15622234</v>
      </c>
      <c r="L3219" s="444">
        <f t="shared" ca="1" si="144"/>
        <v>-133226776960.6496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-133226776960.6496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-555111570.66937327</v>
      </c>
      <c r="L3220" s="444">
        <f t="shared" ca="1" si="144"/>
        <v>-133781888531.31897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-133781888531.31897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-557424535.54716241</v>
      </c>
      <c r="L3221" s="444">
        <f t="shared" ca="1" si="144"/>
        <v>-134339313066.86613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-134339313066.86613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-559747137.77860892</v>
      </c>
      <c r="L3222" s="444">
        <f t="shared" ca="1" si="144"/>
        <v>-134899060204.64474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-134899060204.64474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-562079417.51935315</v>
      </c>
      <c r="L3223" s="444">
        <f t="shared" ca="1" si="144"/>
        <v>-135461139622.16409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-135461139622.16409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-564421415.09235036</v>
      </c>
      <c r="L3224" s="444">
        <f t="shared" ca="1" si="144"/>
        <v>-136025561037.25644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-136025561037.25644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-566773170.98856843</v>
      </c>
      <c r="L3225" s="444">
        <f t="shared" ca="1" si="144"/>
        <v>-136592334208.24501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-136592334208.24501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-569134725.86768758</v>
      </c>
      <c r="L3226" s="444">
        <f t="shared" ca="1" si="144"/>
        <v>-137161468934.1127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-137161468934.1127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-571506120.55880296</v>
      </c>
      <c r="L3227" s="444">
        <f t="shared" ca="1" si="144"/>
        <v>-137732975054.67151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-137732975054.67151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-573887396.06113124</v>
      </c>
      <c r="L3228" s="444">
        <f t="shared" ca="1" si="144"/>
        <v>-138306862450.73264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-138306862450.73264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-576278593.54471934</v>
      </c>
      <c r="L3229" s="444">
        <f t="shared" ca="1" si="144"/>
        <v>-138883141044.27734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-138883141044.27734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-578679754.35115564</v>
      </c>
      <c r="L3230" s="444">
        <f t="shared" ca="1" si="144"/>
        <v>-139461820798.62851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-139461820798.62851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-581090919.99428546</v>
      </c>
      <c r="L3231" s="444">
        <f t="shared" ca="1" si="144"/>
        <v>-140042911718.6228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-140042911718.6228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-583512132.16092837</v>
      </c>
      <c r="L3232" s="444">
        <f t="shared" ca="1" si="144"/>
        <v>-140626423850.78372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-140626423850.78372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-585943432.71159887</v>
      </c>
      <c r="L3233" s="444">
        <f t="shared" ca="1" si="144"/>
        <v>-141212367283.49533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-141212367283.49533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-588384863.68123055</v>
      </c>
      <c r="L3234" s="444">
        <f t="shared" ca="1" si="144"/>
        <v>-141800752147.17657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-141800752147.17657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-590836467.27990234</v>
      </c>
      <c r="L3235" s="444">
        <f t="shared" ca="1" si="144"/>
        <v>-142391588614.45648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-142391588614.45648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-593298285.89356863</v>
      </c>
      <c r="L3236" s="444">
        <f t="shared" ca="1" si="144"/>
        <v>-142984886900.35004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-142984886900.35004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-595770362.08479178</v>
      </c>
      <c r="L3237" s="444">
        <f t="shared" ca="1" si="144"/>
        <v>-143580657262.43481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-143580657262.43481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-598252738.59347844</v>
      </c>
      <c r="L3238" s="444">
        <f t="shared" ca="1" si="144"/>
        <v>-144178910001.02829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-144178910001.02829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-600745458.33761787</v>
      </c>
      <c r="L3239" s="444">
        <f t="shared" ca="1" si="144"/>
        <v>-144779655459.36591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-144779655459.36591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-603248564.41402459</v>
      </c>
      <c r="L3240" s="444">
        <f t="shared" ca="1" si="144"/>
        <v>-145382904023.77994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-145382904023.77994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-605762100.09908307</v>
      </c>
      <c r="L3241" s="444">
        <f t="shared" ca="1" si="144"/>
        <v>-145988666123.87903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-145988666123.87903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-608286108.84949589</v>
      </c>
      <c r="L3242" s="444">
        <f t="shared" ca="1" si="144"/>
        <v>-146596952232.72852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-146596952232.72852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-610820634.3030355</v>
      </c>
      <c r="L3243" s="444">
        <f t="shared" ca="1" si="144"/>
        <v>-147207772867.03156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-147207772867.03156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-613365720.27929819</v>
      </c>
      <c r="L3244" s="444">
        <f t="shared" ca="1" si="144"/>
        <v>-147821138587.31085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-147821138587.31085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-615921410.78046191</v>
      </c>
      <c r="L3245" s="444">
        <f t="shared" ca="1" si="144"/>
        <v>-148437059998.09131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-148437059998.09131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-618487749.99204707</v>
      </c>
      <c r="L3246" s="444">
        <f t="shared" ca="1" si="144"/>
        <v>-149055547748.08334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-149055547748.08334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-621064782.28368056</v>
      </c>
      <c r="L3247" s="444">
        <f t="shared" ca="1" si="144"/>
        <v>-149676612530.36703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-149676612530.36703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-623652552.20986259</v>
      </c>
      <c r="L3248" s="444">
        <f t="shared" ca="1" si="144"/>
        <v>-150300265082.5769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-150300265082.5769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-626251104.51073706</v>
      </c>
      <c r="L3249" s="444">
        <f t="shared" ca="1" si="144"/>
        <v>-150926516187.08765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-150926516187.08765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-628860484.11286521</v>
      </c>
      <c r="L3250" s="444">
        <f t="shared" ca="1" si="144"/>
        <v>-151555376671.2005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-151555376671.2005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-631480736.13000202</v>
      </c>
      <c r="L3251" s="444">
        <f t="shared" ca="1" si="144"/>
        <v>-152186857407.33051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-152186857407.33051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-634111905.86387706</v>
      </c>
      <c r="L3252" s="444">
        <f t="shared" ca="1" si="144"/>
        <v>-152820969313.1944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-152820969313.1944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-636754038.8049767</v>
      </c>
      <c r="L3253" s="444">
        <f t="shared" ca="1" si="144"/>
        <v>-153457723351.99936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-153457723351.99936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-639407180.6333307</v>
      </c>
      <c r="L3254" s="444">
        <f t="shared" ca="1" si="144"/>
        <v>-154097130532.63269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-154097130532.63269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-642071377.21930289</v>
      </c>
      <c r="L3255" s="444">
        <f t="shared" ca="1" si="144"/>
        <v>-154739201909.85199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-154739201909.85199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-644746674.62438333</v>
      </c>
      <c r="L3256" s="444">
        <f t="shared" ca="1" si="144"/>
        <v>-155383948584.47638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-155383948584.47638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-647433119.10198486</v>
      </c>
      <c r="L3257" s="444">
        <f t="shared" ca="1" si="144"/>
        <v>-156031381703.57837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-156031381703.57837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-650130757.09824324</v>
      </c>
      <c r="L3258" s="444">
        <f t="shared" ca="1" si="144"/>
        <v>-156681512460.67661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-156681512460.67661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-652839635.25281918</v>
      </c>
      <c r="L3259" s="444">
        <f t="shared" ca="1" si="144"/>
        <v>-157334352095.92941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-157334352095.92941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-655559800.39970589</v>
      </c>
      <c r="L3260" s="444">
        <f t="shared" ca="1" si="144"/>
        <v>-157989911896.32913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-157989911896.32913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-658291299.56803799</v>
      </c>
      <c r="L3261" s="444">
        <f t="shared" ca="1" si="144"/>
        <v>-158648203195.89716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-158648203195.89716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-661034179.98290479</v>
      </c>
      <c r="L3262" s="444">
        <f t="shared" ca="1" si="144"/>
        <v>-159309237375.88007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-159309237375.88007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-663788489.06616688</v>
      </c>
      <c r="L3263" s="444">
        <f t="shared" ca="1" si="144"/>
        <v>-159973025864.94623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-159973025864.94623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-666554274.43727589</v>
      </c>
      <c r="L3264" s="444">
        <f t="shared" ca="1" si="144"/>
        <v>-160639580139.38351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-160639580139.38351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-669331583.91409802</v>
      </c>
      <c r="L3265" s="444">
        <f t="shared" ca="1" si="144"/>
        <v>-161308911723.29761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-161308911723.29761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-672120465.51374006</v>
      </c>
      <c r="L3266" s="444">
        <f t="shared" ca="1" si="144"/>
        <v>-161981032188.81134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-161981032188.81134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-674920967.45338058</v>
      </c>
      <c r="L3267" s="444">
        <f t="shared" ca="1" si="144"/>
        <v>-162655953156.26471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-162655953156.26471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-677733138.1511029</v>
      </c>
      <c r="L3268" s="444">
        <f t="shared" ca="1" si="144"/>
        <v>-163333686294.4158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-163333686294.4158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-680557026.22673249</v>
      </c>
      <c r="L3269" s="444">
        <f t="shared" ca="1" si="144"/>
        <v>-164014243320.64255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-164014243320.64255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-683392680.50267732</v>
      </c>
      <c r="L3270" s="444">
        <f t="shared" ca="1" si="144"/>
        <v>-164697636001.14523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-164697636001.14523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-686240150.00477183</v>
      </c>
      <c r="L3271" s="444">
        <f t="shared" ca="1" si="144"/>
        <v>-165383876151.14999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-165383876151.14999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-689099483.96312499</v>
      </c>
      <c r="L3272" s="444">
        <f t="shared" ca="1" si="144"/>
        <v>-166072975635.11313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-166072975635.11313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-691970731.81297135</v>
      </c>
      <c r="L3273" s="444">
        <f t="shared" ca="1" si="144"/>
        <v>-166764946366.92609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-166764946366.92609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-694853943.19552541</v>
      </c>
      <c r="L3274" s="444">
        <f t="shared" ca="1" si="144"/>
        <v>-167459800310.12161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-167459800310.12161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-697749167.95884001</v>
      </c>
      <c r="L3275" s="444">
        <f t="shared" ca="1" si="144"/>
        <v>-168157549478.08044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-168157549478.08044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-700656456.15866852</v>
      </c>
      <c r="L3276" s="444">
        <f t="shared" ca="1" si="144"/>
        <v>-168858205934.23911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-168858205934.23911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-703575858.05932963</v>
      </c>
      <c r="L3277" s="444">
        <f t="shared" ca="1" si="144"/>
        <v>-169561781792.29843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-169561781792.29843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-706507424.1345768</v>
      </c>
      <c r="L3278" s="444">
        <f t="shared" ca="1" si="144"/>
        <v>-170268289216.43301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-170268289216.43301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-709451205.06847084</v>
      </c>
      <c r="L3279" s="444">
        <f t="shared" ca="1" si="144"/>
        <v>-170977740421.5015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-170977740421.5015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-712407251.75625622</v>
      </c>
      <c r="L3280" s="444">
        <f t="shared" ca="1" si="144"/>
        <v>-171690147673.25775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-171690147673.25775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-715375615.30524063</v>
      </c>
      <c r="L3281" s="444">
        <f t="shared" ca="1" si="144"/>
        <v>-172405523288.56299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-172405523288.56299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-718356347.0356791</v>
      </c>
      <c r="L3282" s="444">
        <f t="shared" ca="1" si="144"/>
        <v>-173123879635.59866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-173123879635.59866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-721349498.48166108</v>
      </c>
      <c r="L3283" s="444">
        <f t="shared" ca="1" si="144"/>
        <v>-173845229134.08032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-173845229134.08032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-724355121.39200139</v>
      </c>
      <c r="L3284" s="444">
        <f t="shared" ca="1" si="144"/>
        <v>-174569584255.47232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-174569584255.47232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-727373267.73113465</v>
      </c>
      <c r="L3285" s="444">
        <f t="shared" ca="1" si="144"/>
        <v>-175296957523.20346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-175296957523.20346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-730403989.68001437</v>
      </c>
      <c r="L3286" s="444">
        <f t="shared" ca="1" si="144"/>
        <v>-176027361512.88348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-176027361512.88348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-733447339.63701451</v>
      </c>
      <c r="L3287" s="444">
        <f t="shared" ca="1" si="144"/>
        <v>-176760808852.52051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-176760808852.52051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-736503370.21883547</v>
      </c>
      <c r="L3288" s="444">
        <f t="shared" ca="1" si="144"/>
        <v>-177497312222.73935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-177497312222.73935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-739572134.26141393</v>
      </c>
      <c r="L3289" s="444">
        <f t="shared" ca="1" si="144"/>
        <v>-178236884357.00076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-178236884357.00076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-742653684.82083654</v>
      </c>
      <c r="L3290" s="444">
        <f t="shared" ca="1" si="144"/>
        <v>-178979538041.82159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-178979538041.82159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-745748075.17425668</v>
      </c>
      <c r="L3291" s="444">
        <f t="shared" ca="1" si="144"/>
        <v>-179725286116.99585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-179725286116.99585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-748855358.82081604</v>
      </c>
      <c r="L3292" s="444">
        <f t="shared" ca="1" si="144"/>
        <v>-180474141475.81665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-180474141475.81665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-751975589.48256934</v>
      </c>
      <c r="L3293" s="444">
        <f t="shared" ca="1" si="144"/>
        <v>-181226117065.29922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-181226117065.29922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-755108821.10541344</v>
      </c>
      <c r="L3294" s="444">
        <f t="shared" ca="1" si="144"/>
        <v>-181981225886.40463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-181981225886.40463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-758255107.86001933</v>
      </c>
      <c r="L3295" s="444">
        <f t="shared" ca="1" si="144"/>
        <v>-182739480994.26465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-182739480994.26465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-761414504.14276934</v>
      </c>
      <c r="L3296" s="444">
        <f t="shared" ca="1" si="144"/>
        <v>-183500895498.40741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-183500895498.40741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-764587064.57669759</v>
      </c>
      <c r="L3297" s="444">
        <f t="shared" ca="1" si="144"/>
        <v>-184265482562.9841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-184265482562.9841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-767772844.01243377</v>
      </c>
      <c r="L3298" s="444">
        <f t="shared" ca="1" si="144"/>
        <v>-185033255406.99652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-185033255406.99652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-770971897.52915215</v>
      </c>
      <c r="L3299" s="444">
        <f t="shared" ca="1" si="144"/>
        <v>-185804227304.52567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-185804227304.52567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-774184280.43552363</v>
      </c>
      <c r="L3300" s="444">
        <f t="shared" ca="1" si="144"/>
        <v>-186578411584.96118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-186578411584.96118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-777410048.27067161</v>
      </c>
      <c r="L3301" s="444">
        <f t="shared" ca="1" si="144"/>
        <v>-187355821633.23184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-187355821633.23184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-780649256.80513263</v>
      </c>
      <c r="L3302" s="444">
        <f t="shared" ca="1" si="144"/>
        <v>-188136470890.03699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-188136470890.03699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-783901962.04182076</v>
      </c>
      <c r="L3303" s="444">
        <f t="shared" ca="1" si="144"/>
        <v>-188920372852.0788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-188920372852.0788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-787168220.216995</v>
      </c>
      <c r="L3304" s="444">
        <f t="shared" ca="1" si="144"/>
        <v>-189707541072.29578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-189707541072.29578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-790448087.80123234</v>
      </c>
      <c r="L3305" s="444">
        <f t="shared" ca="1" si="144"/>
        <v>-190497989160.09702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-190497989160.09702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-793741621.50040424</v>
      </c>
      <c r="L3306" s="444">
        <f t="shared" ca="1" si="144"/>
        <v>-191291730781.59741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-191291730781.59741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-797048878.25665593</v>
      </c>
      <c r="L3307" s="444">
        <f t="shared" ca="1" si="144"/>
        <v>-192088779659.85406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-192088779659.85406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-800369915.24939191</v>
      </c>
      <c r="L3308" s="444">
        <f t="shared" ca="1" si="144"/>
        <v>-192889149575.10345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-192889149575.10345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-803704789.89626443</v>
      </c>
      <c r="L3309" s="444">
        <f t="shared" ca="1" si="144"/>
        <v>-193692854364.99973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-193692854364.99973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-807053559.85416555</v>
      </c>
      <c r="L3310" s="444">
        <f t="shared" ca="1" si="144"/>
        <v>-194499907924.85388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-194499907924.85388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-810416283.02022445</v>
      </c>
      <c r="L3311" s="444">
        <f t="shared" ca="1" si="144"/>
        <v>-195310324207.87411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-195310324207.87411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-813793017.53280878</v>
      </c>
      <c r="L3312" s="444">
        <f t="shared" ca="1" si="144"/>
        <v>-196124117225.40692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-196124117225.40692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-817183821.77252889</v>
      </c>
      <c r="L3313" s="444">
        <f t="shared" ca="1" si="144"/>
        <v>-196941301047.17944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-196941301047.17944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-820588754.36324763</v>
      </c>
      <c r="L3314" s="444">
        <f t="shared" ca="1" si="144"/>
        <v>-197761889801.54269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-197761889801.54269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-824007874.17309451</v>
      </c>
      <c r="L3315" s="444">
        <f t="shared" ca="1" si="144"/>
        <v>-198585897675.71579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-198585897675.71579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-827441240.3154825</v>
      </c>
      <c r="L3316" s="444">
        <f t="shared" ca="1" si="144"/>
        <v>-199413338916.03128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-199413338916.03128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-830888912.15013027</v>
      </c>
      <c r="L3317" s="444">
        <f t="shared" ca="1" si="144"/>
        <v>-200244227828.1814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-200244227828.1814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-834350949.28408909</v>
      </c>
      <c r="L3318" s="444">
        <f t="shared" ca="1" si="144"/>
        <v>-201078578777.46548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-201078578777.46548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-837827411.57277286</v>
      </c>
      <c r="L3319" s="444">
        <f t="shared" ca="1" si="144"/>
        <v>-201916406189.03827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-201916406189.03827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-841318359.12099278</v>
      </c>
      <c r="L3320" s="444">
        <f t="shared" ca="1" si="144"/>
        <v>-202757724548.15927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-202757724548.15927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-844823852.28399694</v>
      </c>
      <c r="L3321" s="444">
        <f t="shared" ca="1" si="144"/>
        <v>-203602548400.44327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-203602548400.44327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-848343951.66851366</v>
      </c>
      <c r="L3322" s="444">
        <f t="shared" ca="1" si="144"/>
        <v>-204450892352.11179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-204450892352.11179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-851878718.13379908</v>
      </c>
      <c r="L3323" s="444">
        <f t="shared" ref="L3323:L3577" ca="1" si="149">I3323-J3323+K3323</f>
        <v>-205302771070.24557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-205302771070.24557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-855428212.79268992</v>
      </c>
      <c r="L3324" s="444">
        <f t="shared" ca="1" si="149"/>
        <v>-206158199283.03827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-206158199283.03827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-858992497.01265943</v>
      </c>
      <c r="L3325" s="444">
        <f t="shared" ca="1" si="149"/>
        <v>-207017191780.05093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-207017191780.05093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-862571632.41687882</v>
      </c>
      <c r="L3326" s="444">
        <f t="shared" ca="1" si="149"/>
        <v>-207879763412.4678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-207879763412.4678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-866165680.88528252</v>
      </c>
      <c r="L3327" s="444">
        <f t="shared" ca="1" si="149"/>
        <v>-208745929093.35309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-208745929093.35309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-869774704.55563784</v>
      </c>
      <c r="L3328" s="444">
        <f t="shared" ca="1" si="149"/>
        <v>-209615703797.90872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-209615703797.90872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-873398765.82461965</v>
      </c>
      <c r="L3329" s="444">
        <f t="shared" ca="1" si="149"/>
        <v>-210489102563.73334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-210489102563.73334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-877037927.34888887</v>
      </c>
      <c r="L3330" s="444">
        <f t="shared" ca="1" si="149"/>
        <v>-211366140491.08221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-211366140491.08221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-880692252.04617584</v>
      </c>
      <c r="L3331" s="444">
        <f t="shared" ca="1" si="149"/>
        <v>-212246832743.12839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-212246832743.12839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-884361803.09636831</v>
      </c>
      <c r="L3332" s="444">
        <f t="shared" ca="1" si="149"/>
        <v>-213131194546.22476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-213131194546.22476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-888046643.94260311</v>
      </c>
      <c r="L3333" s="444">
        <f t="shared" ca="1" si="149"/>
        <v>-214019241190.16736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-214019241190.16736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-891746838.292364</v>
      </c>
      <c r="L3334" s="444">
        <f t="shared" ca="1" si="149"/>
        <v>-214910988028.45972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-214910988028.45972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-895462450.11858213</v>
      </c>
      <c r="L3335" s="444">
        <f t="shared" ca="1" si="149"/>
        <v>-215806450478.57831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-215806450478.57831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-899193543.66074288</v>
      </c>
      <c r="L3336" s="444">
        <f t="shared" ca="1" si="149"/>
        <v>-216705644022.23904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-216705644022.23904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-902940183.42599595</v>
      </c>
      <c r="L3337" s="444">
        <f t="shared" ca="1" si="149"/>
        <v>-217608584205.66504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-217608584205.66504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-906702434.19027102</v>
      </c>
      <c r="L3338" s="444">
        <f t="shared" ca="1" si="149"/>
        <v>-218515286639.85532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-218515286639.85532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-910480360.99939716</v>
      </c>
      <c r="L3339" s="444">
        <f t="shared" ca="1" si="149"/>
        <v>-219425767000.85471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-219425767000.85471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-914274029.17022789</v>
      </c>
      <c r="L3340" s="444">
        <f t="shared" ca="1" si="149"/>
        <v>-220340041030.02493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-220340041030.02493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-918083504.2917707</v>
      </c>
      <c r="L3341" s="444">
        <f t="shared" ca="1" si="149"/>
        <v>-221258124534.31671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-221258124534.31671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-921908852.22631979</v>
      </c>
      <c r="L3342" s="444">
        <f t="shared" ca="1" si="149"/>
        <v>-222180033386.54303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-222180033386.54303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-925750139.11059582</v>
      </c>
      <c r="L3343" s="444">
        <f t="shared" ca="1" si="149"/>
        <v>-223105783525.65363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-223105783525.65363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-929607431.3568902</v>
      </c>
      <c r="L3344" s="444">
        <f t="shared" ca="1" si="149"/>
        <v>-224035390957.01053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-224035390957.01053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-933480795.65421069</v>
      </c>
      <c r="L3345" s="444">
        <f t="shared" ca="1" si="149"/>
        <v>-224968871752.66473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-224968871752.66473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-937370298.96943641</v>
      </c>
      <c r="L3346" s="444">
        <f t="shared" ca="1" si="149"/>
        <v>-225906242051.63416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-225906242051.63416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-941276008.54847574</v>
      </c>
      <c r="L3347" s="444">
        <f t="shared" ca="1" si="149"/>
        <v>-226847518060.18262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-226847518060.18262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-945197991.91742766</v>
      </c>
      <c r="L3348" s="444">
        <f t="shared" ca="1" si="149"/>
        <v>-227792716052.10004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-227792716052.10004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-949136316.88375008</v>
      </c>
      <c r="L3349" s="444">
        <f t="shared" ca="1" si="149"/>
        <v>-228741852368.9838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-228741852368.9838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-953091051.53743243</v>
      </c>
      <c r="L3350" s="444">
        <f t="shared" ca="1" si="149"/>
        <v>-229694943420.52124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-229694943420.52124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-957062264.25217187</v>
      </c>
      <c r="L3351" s="444">
        <f t="shared" ca="1" si="149"/>
        <v>-230652005684.77341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-230652005684.77341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-961050023.68655598</v>
      </c>
      <c r="L3352" s="444">
        <f t="shared" ca="1" si="149"/>
        <v>-231613055708.45996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-231613055708.45996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-965054398.78524971</v>
      </c>
      <c r="L3353" s="444">
        <f t="shared" ca="1" si="149"/>
        <v>-232578110107.24521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-232578110107.24521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-969075458.7801882</v>
      </c>
      <c r="L3354" s="444">
        <f t="shared" ca="1" si="149"/>
        <v>-233547185566.02539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-233547185566.02539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-973113273.19177246</v>
      </c>
      <c r="L3355" s="444">
        <f t="shared" ca="1" si="149"/>
        <v>-234520298839.21716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-234520298839.21716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-977167911.83007133</v>
      </c>
      <c r="L3356" s="444">
        <f t="shared" ca="1" si="149"/>
        <v>-235497466751.04724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-235497466751.04724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-981239444.79603004</v>
      </c>
      <c r="L3357" s="444">
        <f t="shared" ca="1" si="149"/>
        <v>-236478706195.84326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-236478706195.84326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-985327942.48268032</v>
      </c>
      <c r="L3358" s="444">
        <f t="shared" ca="1" si="149"/>
        <v>-237464034138.32593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-237464034138.32593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-989433475.5763582</v>
      </c>
      <c r="L3359" s="444">
        <f t="shared" ca="1" si="149"/>
        <v>-238453467613.90228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-238453467613.90228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-993556115.05792618</v>
      </c>
      <c r="L3360" s="444">
        <f t="shared" ca="1" si="149"/>
        <v>-239447023728.96021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-239447023728.96021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-997695932.20400083</v>
      </c>
      <c r="L3361" s="444">
        <f t="shared" ca="1" si="149"/>
        <v>-240444719661.16422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-240444719661.16422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-1001852998.5881842</v>
      </c>
      <c r="L3362" s="444">
        <f t="shared" ca="1" si="149"/>
        <v>-241446572659.75241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-241446572659.75241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-1006027386.0823017</v>
      </c>
      <c r="L3363" s="444">
        <f t="shared" ca="1" si="149"/>
        <v>-242452600045.83472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-242452600045.83472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-1010219166.8576447</v>
      </c>
      <c r="L3364" s="444">
        <f t="shared" ca="1" si="149"/>
        <v>-243462819212.69235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-243462819212.69235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-1014428413.3862181</v>
      </c>
      <c r="L3365" s="444">
        <f t="shared" ca="1" si="149"/>
        <v>-244477247626.07858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-244477247626.07858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-1018655198.4419941</v>
      </c>
      <c r="L3366" s="444">
        <f t="shared" ca="1" si="149"/>
        <v>-245495902824.52057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-245495902824.52057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-1022899595.102169</v>
      </c>
      <c r="L3367" s="444">
        <f t="shared" ca="1" si="149"/>
        <v>-246518802419.62274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-246518802419.62274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-1027161676.7484281</v>
      </c>
      <c r="L3368" s="444">
        <f t="shared" ca="1" si="149"/>
        <v>-247545964096.37115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-247545964096.37115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-1031441517.0682131</v>
      </c>
      <c r="L3369" s="444">
        <f t="shared" ca="1" si="149"/>
        <v>-248577405613.43936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-248577405613.43936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-1035739190.0559974</v>
      </c>
      <c r="L3370" s="444">
        <f t="shared" ca="1" si="149"/>
        <v>-249613144803.49536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-249613144803.49536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-1040054770.014564</v>
      </c>
      <c r="L3371" s="444">
        <f t="shared" ca="1" si="149"/>
        <v>-250653199573.50992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-250653199573.50992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-1044388331.5562913</v>
      </c>
      <c r="L3372" s="444">
        <f t="shared" ca="1" si="149"/>
        <v>-251697587905.06622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-251697587905.06622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-1048739949.6044426</v>
      </c>
      <c r="L3373" s="444">
        <f t="shared" ca="1" si="149"/>
        <v>-252746327854.67065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-252746327854.67065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-1053109699.3944609</v>
      </c>
      <c r="L3374" s="444">
        <f t="shared" ca="1" si="149"/>
        <v>-253799437554.06512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-253799437554.06512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-1057497656.4752712</v>
      </c>
      <c r="L3375" s="444">
        <f t="shared" ca="1" si="149"/>
        <v>-254856935210.54041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-254856935210.54041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-1061903896.7105849</v>
      </c>
      <c r="L3376" s="444">
        <f t="shared" ca="1" si="149"/>
        <v>-255918839107.25098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-255918839107.25098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-1066328496.2802124</v>
      </c>
      <c r="L3377" s="444">
        <f t="shared" ca="1" si="149"/>
        <v>-256985167603.53119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-256985167603.53119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-1070771531.6813799</v>
      </c>
      <c r="L3378" s="444">
        <f t="shared" ca="1" si="149"/>
        <v>-258055939135.21255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-258055939135.21255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-1075233079.7300522</v>
      </c>
      <c r="L3379" s="444">
        <f t="shared" ca="1" si="149"/>
        <v>-259131172214.9426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-259131172214.9426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-1079713217.5622609</v>
      </c>
      <c r="L3380" s="444">
        <f t="shared" ca="1" si="149"/>
        <v>-260210885432.50485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-260210885432.50485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-1084212022.6354368</v>
      </c>
      <c r="L3381" s="444">
        <f t="shared" ca="1" si="149"/>
        <v>-261295097455.14029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-261295097455.14029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-1088729572.7297511</v>
      </c>
      <c r="L3382" s="444">
        <f t="shared" ca="1" si="149"/>
        <v>-262383827027.87003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-262383827027.87003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-1093265945.9494584</v>
      </c>
      <c r="L3383" s="444">
        <f t="shared" ca="1" si="149"/>
        <v>-263477092973.81949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-263477092973.81949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-1097821220.7242479</v>
      </c>
      <c r="L3384" s="444">
        <f t="shared" ca="1" si="149"/>
        <v>-264574914194.54373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-264574914194.54373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-1102395475.8105991</v>
      </c>
      <c r="L3385" s="444">
        <f t="shared" ca="1" si="149"/>
        <v>-265677309670.35434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-265677309670.35434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-1106988790.293143</v>
      </c>
      <c r="L3386" s="444">
        <f t="shared" ca="1" si="149"/>
        <v>-266784298460.64749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-266784298460.64749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-1111601243.5860312</v>
      </c>
      <c r="L3387" s="444">
        <f t="shared" ca="1" si="149"/>
        <v>-267895899704.23352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-267895899704.23352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-1116232915.4343064</v>
      </c>
      <c r="L3388" s="444">
        <f t="shared" ca="1" si="149"/>
        <v>-269012132619.66782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-269012132619.66782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-1120883885.9152825</v>
      </c>
      <c r="L3389" s="444">
        <f t="shared" ca="1" si="149"/>
        <v>-270133016505.5831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-270133016505.5831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-1125554235.4399297</v>
      </c>
      <c r="L3390" s="444">
        <f t="shared" ca="1" si="149"/>
        <v>-271258570741.02304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-271258570741.02304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-1130244044.7542624</v>
      </c>
      <c r="L3391" s="444">
        <f t="shared" ca="1" si="149"/>
        <v>-272388814785.77731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-272388814785.77731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-1134953394.9407389</v>
      </c>
      <c r="L3392" s="444">
        <f t="shared" ca="1" si="149"/>
        <v>-273523768180.71805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-273523768180.71805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-1139682367.4196584</v>
      </c>
      <c r="L3393" s="444">
        <f t="shared" ca="1" si="149"/>
        <v>-274663450548.1377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-274663450548.1377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-1144431043.9505737</v>
      </c>
      <c r="L3394" s="444">
        <f t="shared" ca="1" si="149"/>
        <v>-275807881592.08826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-275807881592.08826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-1149199506.6337011</v>
      </c>
      <c r="L3395" s="444">
        <f t="shared" ca="1" si="149"/>
        <v>-276957081098.72198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-276957081098.72198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-1153987837.9113417</v>
      </c>
      <c r="L3396" s="444">
        <f t="shared" ca="1" si="149"/>
        <v>-278111068936.6333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-278111068936.6333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-1158796120.5693054</v>
      </c>
      <c r="L3397" s="444">
        <f t="shared" ca="1" si="149"/>
        <v>-279269865057.20264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-279269865057.20264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-1163624437.7383442</v>
      </c>
      <c r="L3398" s="444">
        <f t="shared" ca="1" si="149"/>
        <v>-280433489494.94098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-280433489494.94098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-1168472872.8955874</v>
      </c>
      <c r="L3399" s="444">
        <f t="shared" ca="1" si="149"/>
        <v>-281601962367.83655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-281601962367.83655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-1173341509.8659856</v>
      </c>
      <c r="L3400" s="444">
        <f t="shared" ca="1" si="149"/>
        <v>-282775303877.70251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-282775303877.70251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-1178230432.8237605</v>
      </c>
      <c r="L3401" s="444">
        <f t="shared" ca="1" si="149"/>
        <v>-283953534310.52625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-283953534310.52625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-1183139726.2938592</v>
      </c>
      <c r="L3402" s="444">
        <f t="shared" ca="1" si="149"/>
        <v>-285136674036.82013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-285136674036.82013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-1188069475.1534171</v>
      </c>
      <c r="L3403" s="444">
        <f t="shared" ca="1" si="149"/>
        <v>-286324743511.97357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-286324743511.97357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-1193019764.6332233</v>
      </c>
      <c r="L3404" s="444">
        <f t="shared" ca="1" si="149"/>
        <v>-287517763276.60681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-287517763276.60681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-1197990680.319195</v>
      </c>
      <c r="L3405" s="444">
        <f t="shared" ca="1" si="149"/>
        <v>-288715753956.92603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-288715753956.92603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-1202982308.1538584</v>
      </c>
      <c r="L3406" s="444">
        <f t="shared" ca="1" si="149"/>
        <v>-289918736265.0799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-289918736265.0799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-1207994734.4378328</v>
      </c>
      <c r="L3407" s="444">
        <f t="shared" ca="1" si="149"/>
        <v>-291126730999.5177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-291126730999.5177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-1213028045.8313236</v>
      </c>
      <c r="L3408" s="444">
        <f t="shared" ca="1" si="149"/>
        <v>-292339759045.349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-292339759045.349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-1218082329.3556209</v>
      </c>
      <c r="L3409" s="444">
        <f t="shared" ca="1" si="149"/>
        <v>-293557841374.70459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-293557841374.70459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-1223157672.3946025</v>
      </c>
      <c r="L3410" s="444">
        <f t="shared" ca="1" si="149"/>
        <v>-294780999047.09918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-294780999047.09918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-1228254162.6962466</v>
      </c>
      <c r="L3411" s="444">
        <f t="shared" ca="1" si="149"/>
        <v>-296009253209.79541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-296009253209.79541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-1233371888.3741474</v>
      </c>
      <c r="L3412" s="444">
        <f t="shared" ca="1" si="149"/>
        <v>-297242625098.16956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-297242625098.16956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-1238510937.9090397</v>
      </c>
      <c r="L3413" s="444">
        <f t="shared" ca="1" si="149"/>
        <v>-298481136036.07861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-298481136036.07861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-1243671400.1503274</v>
      </c>
      <c r="L3414" s="444">
        <f t="shared" ca="1" si="149"/>
        <v>-299724807436.22894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-299724807436.22894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-1248853364.3176205</v>
      </c>
      <c r="L3415" s="444">
        <f t="shared" ca="1" si="149"/>
        <v>-300973660800.54657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-300973660800.54657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-1254056920.0022774</v>
      </c>
      <c r="L3416" s="444">
        <f t="shared" ca="1" si="149"/>
        <v>-302227717720.54883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-302227717720.54883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-1259282157.1689534</v>
      </c>
      <c r="L3417" s="444">
        <f t="shared" ca="1" si="149"/>
        <v>-303486999877.71777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-303486999877.71777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-1264529166.1571574</v>
      </c>
      <c r="L3418" s="444">
        <f t="shared" ca="1" si="149"/>
        <v>-304751529043.87494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-304751529043.87494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-1269798037.6828122</v>
      </c>
      <c r="L3419" s="444">
        <f t="shared" ca="1" si="149"/>
        <v>-306021327081.55774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-306021327081.55774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-1275088862.839824</v>
      </c>
      <c r="L3420" s="444">
        <f t="shared" ca="1" si="149"/>
        <v>-307296415944.39758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-307296415944.39758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-1280401733.1016567</v>
      </c>
      <c r="L3421" s="444">
        <f t="shared" ca="1" si="149"/>
        <v>-308576817677.49927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-308576817677.49927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-1285736740.3229136</v>
      </c>
      <c r="L3422" s="444">
        <f t="shared" ca="1" si="149"/>
        <v>-309862554417.8222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-309862554417.8222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-1291093976.7409258</v>
      </c>
      <c r="L3423" s="444">
        <f t="shared" ca="1" si="149"/>
        <v>-311153648394.56311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-311153648394.56311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-1296473534.9773462</v>
      </c>
      <c r="L3424" s="444">
        <f t="shared" ca="1" si="149"/>
        <v>-312450121929.54047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-312450121929.54047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-1301875508.039752</v>
      </c>
      <c r="L3425" s="444">
        <f t="shared" ca="1" si="149"/>
        <v>-313751997437.5802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-313751997437.5802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-1307299989.3232508</v>
      </c>
      <c r="L3426" s="444">
        <f t="shared" ca="1" si="149"/>
        <v>-315059297426.90344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-315059297426.90344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-1312747072.6120977</v>
      </c>
      <c r="L3427" s="444">
        <f t="shared" ca="1" si="149"/>
        <v>-316372044499.51556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-316372044499.51556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-1318216852.0813148</v>
      </c>
      <c r="L3428" s="444">
        <f t="shared" ca="1" si="149"/>
        <v>-317690261351.59686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-317690261351.59686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-1323709422.2983203</v>
      </c>
      <c r="L3429" s="444">
        <f t="shared" ca="1" si="149"/>
        <v>-319013970773.8952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-319013970773.8952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-1329224878.2245634</v>
      </c>
      <c r="L3430" s="444">
        <f t="shared" ca="1" si="149"/>
        <v>-320343195652.11975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-320343195652.11975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-1334763315.2171657</v>
      </c>
      <c r="L3431" s="444">
        <f t="shared" ca="1" si="149"/>
        <v>-321677958967.33691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-321677958967.33691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-1340324829.0305705</v>
      </c>
      <c r="L3432" s="444">
        <f t="shared" ca="1" si="149"/>
        <v>-323018283796.36749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-323018283796.36749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-1345909515.818198</v>
      </c>
      <c r="L3433" s="444">
        <f t="shared" ca="1" si="149"/>
        <v>-324364193312.18567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-324364193312.18567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-1351517472.1341069</v>
      </c>
      <c r="L3434" s="444">
        <f t="shared" ca="1" si="149"/>
        <v>-325715710784.31976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-325715710784.31976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-1357148794.9346657</v>
      </c>
      <c r="L3435" s="444">
        <f t="shared" ca="1" si="149"/>
        <v>-327072859579.25446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-327072859579.25446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-1362803581.5802269</v>
      </c>
      <c r="L3436" s="444">
        <f t="shared" ca="1" si="149"/>
        <v>-328435663160.83466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-328435663160.83466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-1368481929.8368111</v>
      </c>
      <c r="L3437" s="444">
        <f t="shared" ca="1" si="149"/>
        <v>-329804145090.67145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-329804145090.67145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-1374183937.8777976</v>
      </c>
      <c r="L3438" s="444">
        <f t="shared" ca="1" si="149"/>
        <v>-331178329028.54926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-331178329028.54926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-1379909704.2856219</v>
      </c>
      <c r="L3439" s="444">
        <f t="shared" ca="1" si="149"/>
        <v>-332558238732.8349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-332558238732.8349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-1385659328.0534787</v>
      </c>
      <c r="L3440" s="444">
        <f t="shared" ca="1" si="149"/>
        <v>-333943898060.88837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-333943898060.88837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-1391432908.5870349</v>
      </c>
      <c r="L3441" s="444">
        <f t="shared" ca="1" si="149"/>
        <v>-335335330969.4754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-335335330969.4754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-1397230545.7061474</v>
      </c>
      <c r="L3442" s="444">
        <f t="shared" ca="1" si="149"/>
        <v>-336732561515.18158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-336732561515.18158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-1403052339.64659</v>
      </c>
      <c r="L3443" s="444">
        <f t="shared" ca="1" si="149"/>
        <v>-338135613854.82819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-338135613854.82819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-1408898391.061784</v>
      </c>
      <c r="L3444" s="444">
        <f t="shared" ca="1" si="149"/>
        <v>-339544512245.88995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-339544512245.88995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-1414768801.0245414</v>
      </c>
      <c r="L3445" s="444">
        <f t="shared" ca="1" si="149"/>
        <v>-340959281046.91449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-340959281046.91449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-1420663671.0288103</v>
      </c>
      <c r="L3446" s="444">
        <f t="shared" ca="1" si="149"/>
        <v>-342379944717.9433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-342379944717.9433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-1426583102.9914303</v>
      </c>
      <c r="L3447" s="444">
        <f t="shared" ca="1" si="149"/>
        <v>-343806527820.93475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-343806527820.93475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-1432527199.2538948</v>
      </c>
      <c r="L3448" s="444">
        <f t="shared" ca="1" si="149"/>
        <v>-345239055020.18866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-345239055020.18866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-1438496062.5841193</v>
      </c>
      <c r="L3449" s="444">
        <f t="shared" ca="1" si="149"/>
        <v>-346677551082.77277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-346677551082.77277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-1444489796.1782198</v>
      </c>
      <c r="L3450" s="444">
        <f t="shared" ca="1" si="149"/>
        <v>-348122040878.95099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-348122040878.95099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-1450508503.6622958</v>
      </c>
      <c r="L3451" s="444">
        <f t="shared" ca="1" si="149"/>
        <v>-349572549382.61328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-349572549382.61328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-1456552289.0942221</v>
      </c>
      <c r="L3452" s="444">
        <f t="shared" ca="1" si="149"/>
        <v>-351029101671.70752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-351029101671.70752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-1462621256.9654479</v>
      </c>
      <c r="L3453" s="444">
        <f t="shared" ca="1" si="149"/>
        <v>-352491722928.67297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-352491722928.67297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-1468715512.2028041</v>
      </c>
      <c r="L3454" s="444">
        <f t="shared" ca="1" si="149"/>
        <v>-353960438440.87579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-353960438440.87579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-1474835160.1703157</v>
      </c>
      <c r="L3455" s="444">
        <f t="shared" ca="1" si="149"/>
        <v>-355435273601.04608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-355435273601.04608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-1480980306.6710253</v>
      </c>
      <c r="L3456" s="444">
        <f t="shared" ca="1" si="149"/>
        <v>-356916253907.7171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-356916253907.7171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-1487151057.9488213</v>
      </c>
      <c r="L3457" s="444">
        <f t="shared" ca="1" si="149"/>
        <v>-358403404965.66589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-358403404965.66589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-1493347520.6902745</v>
      </c>
      <c r="L3458" s="444">
        <f t="shared" ca="1" si="149"/>
        <v>-359896752486.35614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-359896752486.35614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-1499569802.026484</v>
      </c>
      <c r="L3459" s="444">
        <f t="shared" ca="1" si="149"/>
        <v>-361396322288.38263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-361396322288.38263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-1505818009.5349276</v>
      </c>
      <c r="L3460" s="444">
        <f t="shared" ca="1" si="149"/>
        <v>-362902140297.91754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-362902140297.91754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-1512092251.241323</v>
      </c>
      <c r="L3461" s="444">
        <f t="shared" ca="1" si="149"/>
        <v>-364414232549.15887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-364414232549.15887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-1518392635.6214952</v>
      </c>
      <c r="L3462" s="444">
        <f t="shared" ca="1" si="149"/>
        <v>-365932625184.7804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-365932625184.7804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-1524719271.6032517</v>
      </c>
      <c r="L3463" s="444">
        <f t="shared" ca="1" si="149"/>
        <v>-367457344456.38367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-367457344456.38367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-1531072268.5682652</v>
      </c>
      <c r="L3464" s="444">
        <f t="shared" ca="1" si="149"/>
        <v>-368988416724.9519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-368988416724.9519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-1537451736.3539662</v>
      </c>
      <c r="L3465" s="444">
        <f t="shared" ca="1" si="149"/>
        <v>-370525868461.30585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-370525868461.30585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-1543857785.255441</v>
      </c>
      <c r="L3466" s="444">
        <f t="shared" ca="1" si="149"/>
        <v>-372069726246.56128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-372069726246.56128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-1550290526.0273387</v>
      </c>
      <c r="L3467" s="444">
        <f t="shared" ca="1" si="149"/>
        <v>-373620016772.58862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-373620016772.58862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-1556750069.8857858</v>
      </c>
      <c r="L3468" s="444">
        <f t="shared" ca="1" si="149"/>
        <v>-375176766842.47443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-375176766842.47443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-1563236528.5103102</v>
      </c>
      <c r="L3469" s="444">
        <f t="shared" ca="1" si="149"/>
        <v>-376740003370.98474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-376740003370.98474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-1569750014.0457697</v>
      </c>
      <c r="L3470" s="444">
        <f t="shared" ca="1" si="149"/>
        <v>-378309753385.03052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-378309753385.03052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-1576290639.1042938</v>
      </c>
      <c r="L3471" s="444">
        <f t="shared" ca="1" si="149"/>
        <v>-379886044024.13483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-379886044024.13483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-1582858516.7672284</v>
      </c>
      <c r="L3472" s="444">
        <f t="shared" ca="1" si="149"/>
        <v>-381468902540.90204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-381468902540.90204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-1589453760.5870919</v>
      </c>
      <c r="L3473" s="444">
        <f t="shared" ca="1" si="149"/>
        <v>-383058356301.48914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-383058356301.48914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-1596076484.5895381</v>
      </c>
      <c r="L3474" s="444">
        <f t="shared" ca="1" si="149"/>
        <v>-384654432786.07867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-384654432786.07867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-1602726803.2753277</v>
      </c>
      <c r="L3475" s="444">
        <f t="shared" ca="1" si="149"/>
        <v>-386257159589.354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-386257159589.354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-1609404831.6223083</v>
      </c>
      <c r="L3476" s="444">
        <f t="shared" ca="1" si="149"/>
        <v>-387866564420.97632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-387866564420.97632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-1616110685.0874014</v>
      </c>
      <c r="L3477" s="444">
        <f t="shared" ca="1" si="149"/>
        <v>-389482675106.06372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-389482675106.06372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-1622844479.6085987</v>
      </c>
      <c r="L3478" s="444">
        <f t="shared" ca="1" si="149"/>
        <v>-391105519585.6723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-391105519585.6723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-1629606331.6069679</v>
      </c>
      <c r="L3479" s="444">
        <f t="shared" ca="1" si="149"/>
        <v>-392735125917.2793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-392735125917.2793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-1636396357.9886637</v>
      </c>
      <c r="L3480" s="444">
        <f t="shared" ca="1" si="149"/>
        <v>-394371522275.26794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-394371522275.26794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-1643214676.1469498</v>
      </c>
      <c r="L3481" s="444">
        <f t="shared" ca="1" si="149"/>
        <v>-396014736951.41492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-396014736951.41492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-1650061403.9642289</v>
      </c>
      <c r="L3482" s="444">
        <f t="shared" ca="1" si="149"/>
        <v>-397664798355.37915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-397664798355.37915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-1656936659.8140798</v>
      </c>
      <c r="L3483" s="444">
        <f t="shared" ca="1" si="149"/>
        <v>-399321735015.19324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-399321735015.19324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-1663840562.5633051</v>
      </c>
      <c r="L3484" s="444">
        <f t="shared" ca="1" si="149"/>
        <v>-400985575577.75653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-400985575577.75653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-1670773231.5739856</v>
      </c>
      <c r="L3485" s="444">
        <f t="shared" ca="1" si="149"/>
        <v>-402656348809.33051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-402656348809.33051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-1677734786.7055438</v>
      </c>
      <c r="L3486" s="444">
        <f t="shared" ca="1" si="149"/>
        <v>-404334083596.03607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-404334083596.03607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-1684725348.316817</v>
      </c>
      <c r="L3487" s="444">
        <f t="shared" ca="1" si="149"/>
        <v>-406018808944.35291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-406018808944.35291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-1691745037.268137</v>
      </c>
      <c r="L3488" s="444">
        <f t="shared" ca="1" si="149"/>
        <v>-407710553981.62103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-407710553981.62103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-1698793974.9234209</v>
      </c>
      <c r="L3489" s="444">
        <f t="shared" ca="1" si="149"/>
        <v>-409409347956.54443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-409409347956.54443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-1705872283.1522684</v>
      </c>
      <c r="L3490" s="444">
        <f t="shared" ca="1" si="149"/>
        <v>-411115220239.69672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-411115220239.69672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-1712980084.3320696</v>
      </c>
      <c r="L3491" s="444">
        <f t="shared" ca="1" si="149"/>
        <v>-412828200324.02881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-412828200324.02881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-1720117501.3501201</v>
      </c>
      <c r="L3492" s="444">
        <f t="shared" ca="1" si="149"/>
        <v>-414548317825.37891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-414548317825.37891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-1727284657.6057453</v>
      </c>
      <c r="L3493" s="444">
        <f t="shared" ca="1" si="149"/>
        <v>-416275602482.98468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-416275602482.98468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-1734481677.0124362</v>
      </c>
      <c r="L3494" s="444">
        <f t="shared" ca="1" si="149"/>
        <v>-418010084159.99713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-418010084159.99713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-1741708683.9999881</v>
      </c>
      <c r="L3495" s="444">
        <f t="shared" ca="1" si="149"/>
        <v>-419751792843.99713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-419751792843.99713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-1748965803.5166547</v>
      </c>
      <c r="L3496" s="444">
        <f t="shared" ca="1" si="149"/>
        <v>-421500758647.51379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-421500758647.51379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-1756253161.0313075</v>
      </c>
      <c r="L3497" s="444">
        <f t="shared" ca="1" si="149"/>
        <v>-423257011808.5451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-423257011808.5451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-1763570882.5356045</v>
      </c>
      <c r="L3498" s="444">
        <f t="shared" ca="1" si="149"/>
        <v>-425020582691.08069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-425020582691.08069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-1770919094.5461695</v>
      </c>
      <c r="L3499" s="444">
        <f t="shared" ca="1" si="149"/>
        <v>-426791501785.62683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-426791501785.62683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-1778297924.1067784</v>
      </c>
      <c r="L3500" s="444">
        <f t="shared" ca="1" si="149"/>
        <v>-428569799709.73358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-428569799709.73358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-1785707498.7905567</v>
      </c>
      <c r="L3501" s="444">
        <f t="shared" ca="1" si="149"/>
        <v>-430355507208.52411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-430355507208.52411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-1793147946.7021837</v>
      </c>
      <c r="L3502" s="444">
        <f t="shared" ca="1" si="149"/>
        <v>-432148655155.22632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-432148655155.22632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-1800619396.4801097</v>
      </c>
      <c r="L3503" s="444">
        <f t="shared" ca="1" si="149"/>
        <v>-433949274551.70642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-433949274551.70642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-1808121977.2987766</v>
      </c>
      <c r="L3504" s="444">
        <f t="shared" ca="1" si="149"/>
        <v>-435757396529.00519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-435757396529.00519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-1815655818.8708549</v>
      </c>
      <c r="L3505" s="444">
        <f t="shared" ca="1" si="149"/>
        <v>-437573052347.87604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-437573052347.87604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-1823221051.4494836</v>
      </c>
      <c r="L3506" s="444">
        <f t="shared" ca="1" si="149"/>
        <v>-439396273399.3255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-439396273399.3255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-1830817805.8305233</v>
      </c>
      <c r="L3507" s="444">
        <f t="shared" ca="1" si="149"/>
        <v>-441227091205.15601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-441227091205.15601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-1838446213.3548164</v>
      </c>
      <c r="L3508" s="444">
        <f t="shared" ca="1" si="149"/>
        <v>-443065537418.5108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-443065537418.5108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-1846106405.9104617</v>
      </c>
      <c r="L3509" s="444">
        <f t="shared" ca="1" si="149"/>
        <v>-444911643824.42126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-444911643824.42126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-1853798515.9350886</v>
      </c>
      <c r="L3510" s="444">
        <f t="shared" ca="1" si="149"/>
        <v>-446765442340.35632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-446765442340.35632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-1861522676.4181514</v>
      </c>
      <c r="L3511" s="444">
        <f t="shared" ca="1" si="149"/>
        <v>-448626965016.77448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-448626965016.77448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-1869279020.9032269</v>
      </c>
      <c r="L3512" s="444">
        <f t="shared" ca="1" si="149"/>
        <v>-450496244037.67767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-450496244037.67767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-1877067683.4903235</v>
      </c>
      <c r="L3513" s="444">
        <f t="shared" ca="1" si="149"/>
        <v>-452373311721.16797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-452373311721.16797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-1884888798.8381996</v>
      </c>
      <c r="L3514" s="444">
        <f t="shared" ca="1" si="149"/>
        <v>-454258200520.00616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-454258200520.00616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-1892742502.1666923</v>
      </c>
      <c r="L3515" s="444">
        <f t="shared" ca="1" si="149"/>
        <v>-456150943022.17285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-456150943022.17285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-1900628929.2590535</v>
      </c>
      <c r="L3516" s="444">
        <f t="shared" ca="1" si="149"/>
        <v>-458051571951.43188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-458051571951.43188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-1908548216.4642994</v>
      </c>
      <c r="L3517" s="444">
        <f t="shared" ca="1" si="149"/>
        <v>-459960120167.89618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-459960120167.89618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-1916500500.6995676</v>
      </c>
      <c r="L3518" s="444">
        <f t="shared" ca="1" si="149"/>
        <v>-461876620668.59576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-461876620668.59576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-1924485919.4524822</v>
      </c>
      <c r="L3519" s="444">
        <f t="shared" ca="1" si="149"/>
        <v>-463801106588.04822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-463801106588.04822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-1932504610.7835345</v>
      </c>
      <c r="L3520" s="444">
        <f t="shared" ca="1" si="149"/>
        <v>-465733611198.83173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-465733611198.83173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-1940556713.3284652</v>
      </c>
      <c r="L3521" s="444">
        <f t="shared" ca="1" si="149"/>
        <v>-467674167912.16022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-467674167912.16022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-1948642366.3006675</v>
      </c>
      <c r="L3522" s="444">
        <f t="shared" ca="1" si="149"/>
        <v>-469622810278.46088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-469622810278.46088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-1956761709.493587</v>
      </c>
      <c r="L3523" s="444">
        <f t="shared" ca="1" si="149"/>
        <v>-471579571987.95447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-471579571987.95447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-1964914883.2831433</v>
      </c>
      <c r="L3524" s="444">
        <f t="shared" ca="1" si="149"/>
        <v>-473544486871.23761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-473544486871.23761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-1973102028.6301568</v>
      </c>
      <c r="L3525" s="444">
        <f t="shared" ca="1" si="149"/>
        <v>-475517588899.86774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-475517588899.86774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-1981323287.0827823</v>
      </c>
      <c r="L3526" s="444">
        <f t="shared" ca="1" si="149"/>
        <v>-477498912186.9505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-477498912186.9505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-1989578800.7789602</v>
      </c>
      <c r="L3527" s="444">
        <f t="shared" ca="1" si="149"/>
        <v>-479488490987.72943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-479488490987.72943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-1997868712.4488723</v>
      </c>
      <c r="L3528" s="444">
        <f t="shared" ca="1" si="149"/>
        <v>-481486359700.17828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-481486359700.17828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-2006193165.4174094</v>
      </c>
      <c r="L3529" s="444">
        <f t="shared" ca="1" si="149"/>
        <v>-483492552865.5957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-483492552865.5957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-2014552303.6066489</v>
      </c>
      <c r="L3530" s="444">
        <f t="shared" ca="1" si="149"/>
        <v>-485507105169.20233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-485507105169.20233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-2022946271.5383427</v>
      </c>
      <c r="L3531" s="444">
        <f t="shared" ca="1" si="149"/>
        <v>-487530051440.74066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-487530051440.74066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-2031375214.3364196</v>
      </c>
      <c r="L3532" s="444">
        <f t="shared" ca="1" si="149"/>
        <v>-489561426655.07709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-489561426655.07709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-2039839277.7294879</v>
      </c>
      <c r="L3533" s="444">
        <f t="shared" ca="1" si="149"/>
        <v>-491601265932.80658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-491601265932.80658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-2048338608.0533607</v>
      </c>
      <c r="L3534" s="444">
        <f t="shared" ca="1" si="149"/>
        <v>-493649604540.85992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-493649604540.85992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-2056873352.253583</v>
      </c>
      <c r="L3535" s="444">
        <f t="shared" ca="1" si="149"/>
        <v>-495706477893.11353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-495706477893.11353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-2065443657.8879728</v>
      </c>
      <c r="L3536" s="444">
        <f t="shared" ca="1" si="149"/>
        <v>-497771921551.00153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-497771921551.00153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-2074049673.1291733</v>
      </c>
      <c r="L3537" s="444">
        <f t="shared" ca="1" si="149"/>
        <v>-499845971224.13068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-499845971224.13068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-2082691546.7672112</v>
      </c>
      <c r="L3538" s="444">
        <f t="shared" ca="1" si="149"/>
        <v>-501928662770.89789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-501928662770.89789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-2091369428.2120748</v>
      </c>
      <c r="L3539" s="444">
        <f t="shared" ca="1" si="149"/>
        <v>-504020032199.10999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-504020032199.10999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-2100083467.4962916</v>
      </c>
      <c r="L3540" s="444">
        <f t="shared" ca="1" si="149"/>
        <v>-506120115666.60626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-506120115666.60626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-2108833815.2775264</v>
      </c>
      <c r="L3541" s="444">
        <f t="shared" ca="1" si="149"/>
        <v>-508228949481.88379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-508228949481.88379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-2117620622.8411825</v>
      </c>
      <c r="L3542" s="444">
        <f t="shared" ca="1" si="149"/>
        <v>-510346570104.72498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-510346570104.72498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-2126444042.1030207</v>
      </c>
      <c r="L3543" s="444">
        <f t="shared" ca="1" si="149"/>
        <v>-512473014146.828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-512473014146.828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-2135304225.6117833</v>
      </c>
      <c r="L3544" s="444">
        <f t="shared" ca="1" si="149"/>
        <v>-514608318372.43976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-514608318372.43976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-2144201326.5518322</v>
      </c>
      <c r="L3545" s="444">
        <f t="shared" ca="1" si="149"/>
        <v>-516752519698.99158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-516752519698.99158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-2153135498.7457981</v>
      </c>
      <c r="L3546" s="444">
        <f t="shared" ca="1" si="149"/>
        <v>-518905655197.73737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-518905655197.73737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-2162106896.6572394</v>
      </c>
      <c r="L3547" s="444">
        <f t="shared" ca="1" si="149"/>
        <v>-521067762094.39459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-521067762094.39459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-2171115675.3933105</v>
      </c>
      <c r="L3548" s="444">
        <f t="shared" ca="1" si="149"/>
        <v>-523238877769.7879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-523238877769.7879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-2180161990.7074494</v>
      </c>
      <c r="L3549" s="444">
        <f t="shared" ca="1" si="149"/>
        <v>-525419039760.49536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-525419039760.49536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-2189245999.0020638</v>
      </c>
      <c r="L3550" s="444">
        <f t="shared" ca="1" si="149"/>
        <v>-527608285759.49744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-527608285759.49744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-2198367857.3312392</v>
      </c>
      <c r="L3551" s="444">
        <f t="shared" ca="1" si="149"/>
        <v>-529806653616.82867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-529806653616.82867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-2207527723.4034529</v>
      </c>
      <c r="L3552" s="444">
        <f t="shared" ca="1" si="149"/>
        <v>-532014181340.23212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-532014181340.23212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-2216725755.5843005</v>
      </c>
      <c r="L3553" s="444">
        <f t="shared" ca="1" si="149"/>
        <v>-534230907095.81641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-534230907095.81641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-2225962112.8992352</v>
      </c>
      <c r="L3554" s="444">
        <f t="shared" ca="1" si="149"/>
        <v>-536456869208.71564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-536456869208.71564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-2235236955.0363154</v>
      </c>
      <c r="L3555" s="444">
        <f t="shared" ca="1" si="149"/>
        <v>-538692106163.75195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-538692106163.75195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-2244550442.3489666</v>
      </c>
      <c r="L3556" s="444">
        <f t="shared" ca="1" si="149"/>
        <v>-540936656606.10089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-540936656606.10089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-2253902735.8587537</v>
      </c>
      <c r="L3557" s="444">
        <f t="shared" ca="1" si="149"/>
        <v>-543190559341.95966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-543190559341.95966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-2263293997.2581649</v>
      </c>
      <c r="L3558" s="444">
        <f t="shared" ca="1" si="149"/>
        <v>-545453853339.21783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-545453853339.21783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-2272724388.9134078</v>
      </c>
      <c r="L3559" s="444">
        <f t="shared" ca="1" si="149"/>
        <v>-547726577728.13123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-547726577728.13123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-2282194073.8672132</v>
      </c>
      <c r="L3560" s="444">
        <f t="shared" ca="1" si="149"/>
        <v>-550008771801.99841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-550008771801.99841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-2291703215.84166</v>
      </c>
      <c r="L3561" s="444">
        <f t="shared" ca="1" si="149"/>
        <v>-552300475017.84009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-552300475017.84009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-2301251979.2410002</v>
      </c>
      <c r="L3562" s="444">
        <f t="shared" ca="1" si="149"/>
        <v>-554601726997.08105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-554601726997.08105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-2310840529.1545043</v>
      </c>
      <c r="L3563" s="444">
        <f t="shared" ca="1" si="149"/>
        <v>-556912567526.2356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-556912567526.2356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-2320469031.3593149</v>
      </c>
      <c r="L3564" s="444">
        <f t="shared" ca="1" si="149"/>
        <v>-559233036557.59497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-559233036557.59497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-2330137652.3233123</v>
      </c>
      <c r="L3565" s="444">
        <f t="shared" ca="1" si="149"/>
        <v>-561563174209.91833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-561563174209.91833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-2339846559.207993</v>
      </c>
      <c r="L3566" s="444">
        <f t="shared" ca="1" si="149"/>
        <v>-563903020769.12634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-563903020769.12634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-2349595919.8713598</v>
      </c>
      <c r="L3567" s="444">
        <f t="shared" ca="1" si="149"/>
        <v>-566252616688.99768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-566252616688.99768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-2359385902.8708239</v>
      </c>
      <c r="L3568" s="444">
        <f t="shared" ca="1" si="149"/>
        <v>-568612002591.86853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-568612002591.86853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-2369216677.4661188</v>
      </c>
      <c r="L3569" s="444">
        <f t="shared" ca="1" si="149"/>
        <v>-570981219269.33459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-570981219269.33459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-2379088413.6222277</v>
      </c>
      <c r="L3570" s="444">
        <f t="shared" ca="1" si="149"/>
        <v>-573360307682.95679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-573360307682.95679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-2389001282.01232</v>
      </c>
      <c r="L3571" s="444">
        <f t="shared" ca="1" si="149"/>
        <v>-575749308964.96912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-575749308964.96912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-2398955454.0207047</v>
      </c>
      <c r="L3572" s="444">
        <f t="shared" ca="1" si="149"/>
        <v>-578148264418.98987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-578148264418.98987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-2408951101.745791</v>
      </c>
      <c r="L3573" s="444">
        <f t="shared" ca="1" si="149"/>
        <v>-580557215520.73572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-580557215520.73572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-2418988398.0030656</v>
      </c>
      <c r="L3574" s="444">
        <f t="shared" ca="1" si="149"/>
        <v>-582976203918.73877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-582976203918.73877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-2429067516.3280783</v>
      </c>
      <c r="L3575" s="444">
        <f t="shared" ca="1" si="149"/>
        <v>-585405271435.06689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-585405271435.06689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-2439188630.9794455</v>
      </c>
      <c r="L3576" s="444">
        <f t="shared" ca="1" si="149"/>
        <v>-587844460066.04639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-587844460066.04639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-2449351916.9418597</v>
      </c>
      <c r="L3577" s="444">
        <f t="shared" ca="1" si="149"/>
        <v>-590293811982.98828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-590293811982.98828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-2459557549.9291177</v>
      </c>
      <c r="L3578" s="444">
        <f t="shared" ref="L3578:L3832" ca="1" si="154">I3578-J3578+K3578</f>
        <v>-592753369532.91736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-592753369532.91736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-2469805706.3871555</v>
      </c>
      <c r="L3579" s="444">
        <f t="shared" ca="1" si="154"/>
        <v>-595223175239.30457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-595223175239.30457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-2480096563.4971023</v>
      </c>
      <c r="L3580" s="444">
        <f t="shared" ca="1" si="154"/>
        <v>-597703271802.80164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-597703271802.80164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-2490430299.17834</v>
      </c>
      <c r="L3581" s="444">
        <f t="shared" ca="1" si="154"/>
        <v>-600193702101.97998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-600193702101.97998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-2500807092.0915833</v>
      </c>
      <c r="L3582" s="444">
        <f t="shared" ca="1" si="154"/>
        <v>-602694509194.07153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-602694509194.07153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-2511227121.6419649</v>
      </c>
      <c r="L3583" s="444">
        <f t="shared" ca="1" si="154"/>
        <v>-605205736315.7135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-605205736315.7135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-2521690567.9821396</v>
      </c>
      <c r="L3584" s="444">
        <f t="shared" ca="1" si="154"/>
        <v>-607727426883.69568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-607727426883.69568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-2532197612.0153985</v>
      </c>
      <c r="L3585" s="444">
        <f t="shared" ca="1" si="154"/>
        <v>-610259624495.71106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-610259624495.71106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-2542748435.3987961</v>
      </c>
      <c r="L3586" s="444">
        <f t="shared" ca="1" si="154"/>
        <v>-612802372931.10986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-612802372931.10986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-2553343220.5462909</v>
      </c>
      <c r="L3587" s="444">
        <f t="shared" ca="1" si="154"/>
        <v>-615355716151.65613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-615355716151.65613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-2563982150.6319003</v>
      </c>
      <c r="L3588" s="444">
        <f t="shared" ca="1" si="154"/>
        <v>-617919698302.28809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-617919698302.28809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-2574665409.5928669</v>
      </c>
      <c r="L3589" s="444">
        <f t="shared" ca="1" si="154"/>
        <v>-620494363711.88098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-620494363711.88098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-2585393182.1328373</v>
      </c>
      <c r="L3590" s="444">
        <f t="shared" ca="1" si="154"/>
        <v>-623079756894.01379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-623079756894.01379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-2596165653.7250576</v>
      </c>
      <c r="L3591" s="444">
        <f t="shared" ca="1" si="154"/>
        <v>-625675922547.73889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-625675922547.73889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-2606983010.6155787</v>
      </c>
      <c r="L3592" s="444">
        <f t="shared" ca="1" si="154"/>
        <v>-628282905558.35449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-628282905558.35449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-2617845439.8264771</v>
      </c>
      <c r="L3593" s="444">
        <f t="shared" ca="1" si="154"/>
        <v>-630900750998.18091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-630900750998.18091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-2628753129.1590872</v>
      </c>
      <c r="L3594" s="444">
        <f t="shared" ca="1" si="154"/>
        <v>-633529504127.33997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-633529504127.33997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-2639706267.1972499</v>
      </c>
      <c r="L3595" s="444">
        <f t="shared" ca="1" si="154"/>
        <v>-636169210394.53723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-636169210394.53723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-2650705043.3105717</v>
      </c>
      <c r="L3596" s="444">
        <f t="shared" ca="1" si="154"/>
        <v>-638819915437.84778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-638819915437.84778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-2661749647.6576991</v>
      </c>
      <c r="L3597" s="444">
        <f t="shared" ca="1" si="154"/>
        <v>-641481665085.50549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-641481665085.50549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-2672840271.1896062</v>
      </c>
      <c r="L3598" s="444">
        <f t="shared" ca="1" si="154"/>
        <v>-644154505356.69507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-644154505356.69507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-2683977105.6528959</v>
      </c>
      <c r="L3599" s="444">
        <f t="shared" ca="1" si="154"/>
        <v>-646838482462.34802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-646838482462.34802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-2695160343.5931168</v>
      </c>
      <c r="L3600" s="444">
        <f t="shared" ca="1" si="154"/>
        <v>-649533642805.94116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-649533642805.94116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-2706390178.358088</v>
      </c>
      <c r="L3601" s="444">
        <f t="shared" ca="1" si="154"/>
        <v>-652240032984.29919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-652240032984.29919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-2717666804.1012468</v>
      </c>
      <c r="L3602" s="444">
        <f t="shared" ca="1" si="154"/>
        <v>-654957699788.40039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-654957699788.40039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-2728990415.7850018</v>
      </c>
      <c r="L3603" s="444">
        <f t="shared" ca="1" si="154"/>
        <v>-657686690204.18542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-657686690204.18542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-2740361209.1841059</v>
      </c>
      <c r="L3604" s="444">
        <f t="shared" ca="1" si="154"/>
        <v>-660427051413.36951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-660427051413.36951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-2751779380.8890395</v>
      </c>
      <c r="L3605" s="444">
        <f t="shared" ca="1" si="154"/>
        <v>-663178830794.25854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-663178830794.25854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-2763245128.3094106</v>
      </c>
      <c r="L3606" s="444">
        <f t="shared" ca="1" si="154"/>
        <v>-665942075922.56799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-665942075922.56799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-2774758649.6773667</v>
      </c>
      <c r="L3607" s="444">
        <f t="shared" ca="1" si="154"/>
        <v>-668716834572.24536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-668716834572.24536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-2786320144.0510225</v>
      </c>
      <c r="L3608" s="444">
        <f t="shared" ca="1" si="154"/>
        <v>-671503154716.29639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-671503154716.29639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-2797929811.3179016</v>
      </c>
      <c r="L3609" s="444">
        <f t="shared" ca="1" si="154"/>
        <v>-674301084527.61426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-674301084527.61426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-2809587852.1983929</v>
      </c>
      <c r="L3610" s="444">
        <f t="shared" ca="1" si="154"/>
        <v>-677110672379.81262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-677110672379.81262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-2821294468.2492194</v>
      </c>
      <c r="L3611" s="444">
        <f t="shared" ca="1" si="154"/>
        <v>-679931966848.06189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-679931966848.06189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-2833049861.8669243</v>
      </c>
      <c r="L3612" s="444">
        <f t="shared" ca="1" si="154"/>
        <v>-682765016709.92883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-682765016709.92883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-2844854236.2913699</v>
      </c>
      <c r="L3613" s="444">
        <f t="shared" ca="1" si="154"/>
        <v>-685609870946.22021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-685609870946.22021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-2856707795.609251</v>
      </c>
      <c r="L3614" s="444">
        <f t="shared" ca="1" si="154"/>
        <v>-688466578741.82947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-688466578741.82947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-2868610744.7576227</v>
      </c>
      <c r="L3615" s="444">
        <f t="shared" ca="1" si="154"/>
        <v>-691335189486.58704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-691335189486.58704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-2880563289.5274458</v>
      </c>
      <c r="L3616" s="444">
        <f t="shared" ca="1" si="154"/>
        <v>-694215752776.1145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-694215752776.1145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-2892565636.5671439</v>
      </c>
      <c r="L3617" s="444">
        <f t="shared" ca="1" si="154"/>
        <v>-697108318412.68164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-697108318412.68164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-2904617993.3861732</v>
      </c>
      <c r="L3618" s="444">
        <f t="shared" ca="1" si="154"/>
        <v>-700012936406.06787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-700012936406.06787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-2916720568.3586159</v>
      </c>
      <c r="L3619" s="444">
        <f t="shared" ca="1" si="154"/>
        <v>-702929656974.42651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-702929656974.42651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-2928873570.7267771</v>
      </c>
      <c r="L3620" s="444">
        <f t="shared" ca="1" si="154"/>
        <v>-705858530545.15332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-705858530545.15332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-2941077210.6048055</v>
      </c>
      <c r="L3621" s="444">
        <f t="shared" ca="1" si="154"/>
        <v>-708799607755.75818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-708799607755.75818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-2953331698.9823256</v>
      </c>
      <c r="L3622" s="444">
        <f t="shared" ca="1" si="154"/>
        <v>-711752939454.74048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-711752939454.74048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-2965637247.7280855</v>
      </c>
      <c r="L3623" s="444">
        <f t="shared" ca="1" si="154"/>
        <v>-714718576702.46851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-714718576702.46851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-2977994069.5936189</v>
      </c>
      <c r="L3624" s="444">
        <f t="shared" ca="1" si="154"/>
        <v>-717696570772.06213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-717696570772.06213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-2990402378.2169256</v>
      </c>
      <c r="L3625" s="444">
        <f t="shared" ca="1" si="154"/>
        <v>-720686973150.27905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-720686973150.27905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-3002862388.1261625</v>
      </c>
      <c r="L3626" s="444">
        <f t="shared" ca="1" si="154"/>
        <v>-723689835538.40527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-723689835538.40527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-3015374314.7433553</v>
      </c>
      <c r="L3627" s="444">
        <f t="shared" ca="1" si="154"/>
        <v>-726705209853.14868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-726705209853.14868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-3027938374.3881197</v>
      </c>
      <c r="L3628" s="444">
        <f t="shared" ca="1" si="154"/>
        <v>-729733148227.53674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-729733148227.53674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-3040554784.2814031</v>
      </c>
      <c r="L3629" s="444">
        <f t="shared" ca="1" si="154"/>
        <v>-732773703011.81812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-732773703011.81812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-3053223762.549242</v>
      </c>
      <c r="L3630" s="444">
        <f t="shared" ca="1" si="154"/>
        <v>-735826926774.36731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-735826926774.36731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-3065945528.2265306</v>
      </c>
      <c r="L3631" s="444">
        <f t="shared" ca="1" si="154"/>
        <v>-738892872302.59387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-738892872302.59387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-3078720301.260808</v>
      </c>
      <c r="L3632" s="444">
        <f t="shared" ca="1" si="154"/>
        <v>-741971592603.85474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-741971592603.85474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-3091548302.5160613</v>
      </c>
      <c r="L3633" s="444">
        <f t="shared" ca="1" si="154"/>
        <v>-745063140906.37085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-745063140906.37085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-3104429753.776545</v>
      </c>
      <c r="L3634" s="444">
        <f t="shared" ca="1" si="154"/>
        <v>-748167570660.14734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-748167570660.14734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-3117364877.7506137</v>
      </c>
      <c r="L3635" s="444">
        <f t="shared" ca="1" si="154"/>
        <v>-751284935537.89795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-751284935537.89795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-3130353898.0745749</v>
      </c>
      <c r="L3636" s="444">
        <f t="shared" ca="1" si="154"/>
        <v>-754415289435.97253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-754415289435.97253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-3143397039.3165522</v>
      </c>
      <c r="L3637" s="444">
        <f t="shared" ca="1" si="154"/>
        <v>-757558686475.28906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-757558686475.28906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-3156494526.980371</v>
      </c>
      <c r="L3638" s="444">
        <f t="shared" ca="1" si="154"/>
        <v>-760715181002.26941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-760715181002.26941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-3169646587.5094557</v>
      </c>
      <c r="L3639" s="444">
        <f t="shared" ca="1" si="154"/>
        <v>-763884827589.77881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-763884827589.77881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-3182853448.2907448</v>
      </c>
      <c r="L3640" s="444">
        <f t="shared" ca="1" si="154"/>
        <v>-767067681038.06958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-767067681038.06958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-3196115337.6586232</v>
      </c>
      <c r="L3641" s="444">
        <f t="shared" ca="1" si="154"/>
        <v>-770263796375.72815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-770263796375.72815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-3209432484.8988671</v>
      </c>
      <c r="L3642" s="444">
        <f t="shared" ca="1" si="154"/>
        <v>-773473228860.62708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-773473228860.62708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-3222805120.2526126</v>
      </c>
      <c r="L3643" s="444">
        <f t="shared" ca="1" si="154"/>
        <v>-776696033980.87964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-776696033980.87964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-3236233474.920332</v>
      </c>
      <c r="L3644" s="444">
        <f t="shared" ca="1" si="154"/>
        <v>-779932267455.79993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-779932267455.79993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-3249717781.0658331</v>
      </c>
      <c r="L3645" s="444">
        <f t="shared" ca="1" si="154"/>
        <v>-783181985236.86572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-783181985236.86572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-3263258271.8202739</v>
      </c>
      <c r="L3646" s="444">
        <f t="shared" ca="1" si="154"/>
        <v>-786445243508.68604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-786445243508.68604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-3276855181.2861919</v>
      </c>
      <c r="L3647" s="444">
        <f t="shared" ca="1" si="154"/>
        <v>-789722098689.97217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-789722098689.97217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-3290508744.5415506</v>
      </c>
      <c r="L3648" s="444">
        <f t="shared" ca="1" si="154"/>
        <v>-793012607434.51367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-793012607434.51367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-3304219197.6438069</v>
      </c>
      <c r="L3649" s="444">
        <f t="shared" ca="1" si="154"/>
        <v>-796316826632.15747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-796316826632.15747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-3317986777.6339893</v>
      </c>
      <c r="L3650" s="444">
        <f t="shared" ca="1" si="154"/>
        <v>-799634813409.7915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-799634813409.7915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-3331811722.5407977</v>
      </c>
      <c r="L3651" s="444">
        <f t="shared" ca="1" si="154"/>
        <v>-802966625132.33228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-802966625132.33228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-3345694271.3847179</v>
      </c>
      <c r="L3652" s="444">
        <f t="shared" ca="1" si="154"/>
        <v>-806312319403.71704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-806312319403.71704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-3359634664.1821542</v>
      </c>
      <c r="L3653" s="444">
        <f t="shared" ca="1" si="154"/>
        <v>-809671954067.89917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-809671954067.89917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-3373633141.9495797</v>
      </c>
      <c r="L3654" s="444">
        <f t="shared" ca="1" si="154"/>
        <v>-813045587209.84875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-813045587209.84875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-3387689946.7077031</v>
      </c>
      <c r="L3655" s="444">
        <f t="shared" ca="1" si="154"/>
        <v>-816433277156.55652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-816433277156.55652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-3401805321.485652</v>
      </c>
      <c r="L3656" s="444">
        <f t="shared" ca="1" si="154"/>
        <v>-819835082478.04211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-819835082478.04211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-3415979510.3251753</v>
      </c>
      <c r="L3657" s="444">
        <f t="shared" ca="1" si="154"/>
        <v>-823251061988.36731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-823251061988.36731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-3430212758.2848639</v>
      </c>
      <c r="L3658" s="444">
        <f t="shared" ca="1" si="154"/>
        <v>-826681274746.65222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-826681274746.65222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-3444505311.4443841</v>
      </c>
      <c r="L3659" s="444">
        <f t="shared" ca="1" si="154"/>
        <v>-830125780058.09656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-830125780058.09656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-3458857416.9087358</v>
      </c>
      <c r="L3660" s="444">
        <f t="shared" ca="1" si="154"/>
        <v>-833584637475.00525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-833584637475.00525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-3473269322.8125219</v>
      </c>
      <c r="L3661" s="444">
        <f t="shared" ca="1" si="154"/>
        <v>-837057906797.81775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-837057906797.81775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-3487741278.3242407</v>
      </c>
      <c r="L3662" s="444">
        <f t="shared" ca="1" si="154"/>
        <v>-840545648076.14197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-840545648076.14197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-3502273533.6505914</v>
      </c>
      <c r="L3663" s="444">
        <f t="shared" ca="1" si="154"/>
        <v>-844047921609.7926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-844047921609.7926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-3516866340.0408025</v>
      </c>
      <c r="L3664" s="444">
        <f t="shared" ca="1" si="154"/>
        <v>-847564787949.83337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-847564787949.83337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-3531519949.7909722</v>
      </c>
      <c r="L3665" s="444">
        <f t="shared" ca="1" si="154"/>
        <v>-851096307899.62439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-851096307899.62439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-3546234616.248435</v>
      </c>
      <c r="L3666" s="444">
        <f t="shared" ca="1" si="154"/>
        <v>-854642542515.8728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-854642542515.8728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-3561010593.8161368</v>
      </c>
      <c r="L3667" s="444">
        <f t="shared" ca="1" si="154"/>
        <v>-858203553109.68896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-858203553109.68896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-3575848137.9570374</v>
      </c>
      <c r="L3668" s="444">
        <f t="shared" ca="1" si="154"/>
        <v>-861779401247.646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-861779401247.646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-3590747505.1985254</v>
      </c>
      <c r="L3669" s="444">
        <f t="shared" ca="1" si="154"/>
        <v>-865370148752.84448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-865370148752.84448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-3605708953.1368518</v>
      </c>
      <c r="L3670" s="444">
        <f t="shared" ca="1" si="154"/>
        <v>-868975857705.98132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-868975857705.98132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-3620732740.4415894</v>
      </c>
      <c r="L3671" s="444">
        <f t="shared" ca="1" si="154"/>
        <v>-872596590446.42285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-872596590446.42285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-3635819126.860095</v>
      </c>
      <c r="L3672" s="444">
        <f t="shared" ca="1" si="154"/>
        <v>-876232409573.28296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-876232409573.28296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-3650968373.222012</v>
      </c>
      <c r="L3673" s="444">
        <f t="shared" ca="1" si="154"/>
        <v>-879883377946.505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-879883377946.505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-3666180741.4437709</v>
      </c>
      <c r="L3674" s="444">
        <f t="shared" ca="1" si="154"/>
        <v>-883549558687.94873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-883549558687.94873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-3681456494.5331197</v>
      </c>
      <c r="L3675" s="444">
        <f t="shared" ca="1" si="154"/>
        <v>-887231015182.48181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-887231015182.48181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-3696795896.5936742</v>
      </c>
      <c r="L3676" s="444">
        <f t="shared" ca="1" si="154"/>
        <v>-890927811079.07544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-890927811079.07544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-3712199212.8294811</v>
      </c>
      <c r="L3677" s="444">
        <f t="shared" ca="1" si="154"/>
        <v>-894640010291.90491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-894640010291.90491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-3727666709.5496039</v>
      </c>
      <c r="L3678" s="444">
        <f t="shared" ca="1" si="154"/>
        <v>-898367677001.45447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-898367677001.45447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-3743198654.1727262</v>
      </c>
      <c r="L3679" s="444">
        <f t="shared" ca="1" si="154"/>
        <v>-902110875655.6272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-902110875655.6272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-3758795315.2317801</v>
      </c>
      <c r="L3680" s="444">
        <f t="shared" ca="1" si="154"/>
        <v>-905869670970.85901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-905869670970.85901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-3774456962.3785787</v>
      </c>
      <c r="L3681" s="444">
        <f t="shared" ca="1" si="154"/>
        <v>-909644127933.23755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-909644127933.23755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-3790183866.3884897</v>
      </c>
      <c r="L3682" s="444">
        <f t="shared" ca="1" si="154"/>
        <v>-913434311799.6261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-913434311799.6261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-3805976299.1651087</v>
      </c>
      <c r="L3683" s="444">
        <f t="shared" ca="1" si="154"/>
        <v>-917240288098.79126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-917240288098.79126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-3821834533.7449632</v>
      </c>
      <c r="L3684" s="444">
        <f t="shared" ca="1" si="154"/>
        <v>-921062122632.53625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-921062122632.53625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-3837758844.3022337</v>
      </c>
      <c r="L3685" s="444">
        <f t="shared" ca="1" si="154"/>
        <v>-924899881476.8385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-924899881476.8385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-3853749506.1534939</v>
      </c>
      <c r="L3686" s="444">
        <f t="shared" ca="1" si="154"/>
        <v>-928753630982.99194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-928753630982.99194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-3869806795.7624664</v>
      </c>
      <c r="L3687" s="444">
        <f t="shared" ca="1" si="154"/>
        <v>-932623437778.75439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-932623437778.75439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-3885930990.7448096</v>
      </c>
      <c r="L3688" s="444">
        <f t="shared" ca="1" si="154"/>
        <v>-936509368769.49915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-936509368769.49915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-3902122369.8729134</v>
      </c>
      <c r="L3689" s="444">
        <f t="shared" ca="1" si="154"/>
        <v>-940411491139.37207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-940411491139.37207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-3918381213.0807166</v>
      </c>
      <c r="L3690" s="444">
        <f t="shared" ca="1" si="154"/>
        <v>-944329872352.45276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-944329872352.45276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-3934707801.4685526</v>
      </c>
      <c r="L3691" s="444">
        <f t="shared" ca="1" si="154"/>
        <v>-948264580153.92126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-948264580153.92126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-3951102417.3080053</v>
      </c>
      <c r="L3692" s="444">
        <f t="shared" ca="1" si="154"/>
        <v>-952215682571.22925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-952215682571.22925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-3967565344.0467887</v>
      </c>
      <c r="L3693" s="444">
        <f t="shared" ca="1" si="154"/>
        <v>-956183247915.276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-956183247915.276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-3984096866.3136501</v>
      </c>
      <c r="L3694" s="444">
        <f t="shared" ca="1" si="154"/>
        <v>-960167344781.5896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-960167344781.5896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-4000697269.9232898</v>
      </c>
      <c r="L3695" s="444">
        <f t="shared" ca="1" si="154"/>
        <v>-964168042051.51294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-964168042051.51294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-4017366841.8813038</v>
      </c>
      <c r="L3696" s="444">
        <f t="shared" ca="1" si="154"/>
        <v>-968185408893.39429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-968185408893.39429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-4034105870.3891425</v>
      </c>
      <c r="L3697" s="444">
        <f t="shared" ca="1" si="154"/>
        <v>-972219514763.78345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-972219514763.78345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-4050914644.8490977</v>
      </c>
      <c r="L3698" s="444">
        <f t="shared" ca="1" si="154"/>
        <v>-976270429408.63257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-976270429408.63257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-4067793455.8693018</v>
      </c>
      <c r="L3699" s="444">
        <f t="shared" ca="1" si="154"/>
        <v>-980338222864.50183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-980338222864.50183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-4084742595.2687573</v>
      </c>
      <c r="L3700" s="444">
        <f t="shared" ca="1" si="154"/>
        <v>-984422965459.77063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-984422965459.77063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-4101762356.0823779</v>
      </c>
      <c r="L3701" s="444">
        <f t="shared" ca="1" si="154"/>
        <v>-988524727815.85303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-988524727815.85303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-4118853032.5660543</v>
      </c>
      <c r="L3702" s="444">
        <f t="shared" ca="1" si="154"/>
        <v>-992643580848.41907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-992643580848.41907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-4136014920.2017465</v>
      </c>
      <c r="L3703" s="444">
        <f t="shared" ca="1" si="154"/>
        <v>-996779595768.62085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-996779595768.62085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-4153248315.7025867</v>
      </c>
      <c r="L3704" s="444">
        <f t="shared" ca="1" si="154"/>
        <v>-1000932844084.3235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-1000932844084.3235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-4170553517.0180144</v>
      </c>
      <c r="L3705" s="444">
        <f t="shared" ca="1" si="154"/>
        <v>-1005103397601.3416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-1005103397601.3416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-4187930823.338923</v>
      </c>
      <c r="L3706" s="444">
        <f t="shared" ca="1" si="154"/>
        <v>-1009291328424.6804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-1009291328424.6804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-4205380535.1028357</v>
      </c>
      <c r="L3707" s="444">
        <f t="shared" ca="1" si="154"/>
        <v>-1013496708959.7832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-1013496708959.7832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-4222902953.9990964</v>
      </c>
      <c r="L3708" s="444">
        <f t="shared" ca="1" si="154"/>
        <v>-1017719611913.7823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-1017719611913.7823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-4240498382.9740925</v>
      </c>
      <c r="L3709" s="444">
        <f t="shared" ca="1" si="154"/>
        <v>-1021960110296.7565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-1021960110296.7565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-4258167126.236485</v>
      </c>
      <c r="L3710" s="444">
        <f t="shared" ca="1" si="154"/>
        <v>-1026218277422.9929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-1026218277422.9929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-4275909489.2624702</v>
      </c>
      <c r="L3711" s="444">
        <f t="shared" ca="1" si="154"/>
        <v>-1030494186912.2554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-1030494186912.2554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-4293725778.801064</v>
      </c>
      <c r="L3712" s="444">
        <f t="shared" ca="1" si="154"/>
        <v>-1034787912691.0564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-1034787912691.0564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-4311616302.8794012</v>
      </c>
      <c r="L3713" s="444">
        <f t="shared" ca="1" si="154"/>
        <v>-1039099528993.9358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-1039099528993.9358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-4329581370.8080654</v>
      </c>
      <c r="L3714" s="444">
        <f t="shared" ca="1" si="154"/>
        <v>-1043429110364.7439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-1043429110364.7439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-4347621293.1864319</v>
      </c>
      <c r="L3715" s="444">
        <f t="shared" ca="1" si="154"/>
        <v>-1047776731657.9303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-1047776731657.9303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-4365736381.908042</v>
      </c>
      <c r="L3716" s="444">
        <f t="shared" ca="1" si="154"/>
        <v>-1052142468039.8384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-1052142468039.8384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-4383926950.1659927</v>
      </c>
      <c r="L3717" s="444">
        <f t="shared" ca="1" si="154"/>
        <v>-1056526394990.0044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-1056526394990.0044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-4402193312.4583511</v>
      </c>
      <c r="L3718" s="444">
        <f t="shared" ca="1" si="154"/>
        <v>-1060928588302.4628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-1060928588302.4628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-4420535784.5935946</v>
      </c>
      <c r="L3719" s="444">
        <f t="shared" ca="1" si="154"/>
        <v>-1065349124087.0564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-1065349124087.0564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-4438954683.6960678</v>
      </c>
      <c r="L3720" s="444">
        <f t="shared" ca="1" si="154"/>
        <v>-1069788078770.7524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-1069788078770.7524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-4457450328.2114687</v>
      </c>
      <c r="L3721" s="444">
        <f t="shared" ca="1" si="154"/>
        <v>-1074245529098.9639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-1074245529098.9639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-4476023037.9123497</v>
      </c>
      <c r="L3722" s="444">
        <f t="shared" ca="1" si="154"/>
        <v>-1078721552136.8762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-1078721552136.8762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-4494673133.9036503</v>
      </c>
      <c r="L3723" s="444">
        <f t="shared" ca="1" si="154"/>
        <v>-1083216225270.7799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-1083216225270.7799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-4513400938.6282492</v>
      </c>
      <c r="L3724" s="444">
        <f t="shared" ca="1" si="154"/>
        <v>-1087729626209.4082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-1087729626209.4082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-4532206775.8725338</v>
      </c>
      <c r="L3725" s="444">
        <f t="shared" ca="1" si="154"/>
        <v>-1092261832985.2808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-1092261832985.2808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-4551090970.7720032</v>
      </c>
      <c r="L3726" s="444">
        <f t="shared" ca="1" si="154"/>
        <v>-1096812923956.0527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-1096812923956.0527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-4570053849.8168859</v>
      </c>
      <c r="L3727" s="444">
        <f t="shared" ca="1" si="154"/>
        <v>-1101382977805.8696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-1101382977805.8696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-4589095740.85779</v>
      </c>
      <c r="L3728" s="444">
        <f t="shared" ca="1" si="154"/>
        <v>-1105972073546.7275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-1105972073546.7275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-4608216973.1113644</v>
      </c>
      <c r="L3729" s="444">
        <f t="shared" ca="1" si="154"/>
        <v>-1110580290519.8389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-1110580290519.8389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-4627417877.1659956</v>
      </c>
      <c r="L3730" s="444">
        <f t="shared" ca="1" si="154"/>
        <v>-1115207708397.0049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-1115207708397.0049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-4646698784.9875202</v>
      </c>
      <c r="L3731" s="444">
        <f t="shared" ca="1" si="154"/>
        <v>-1119854407181.9924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-1119854407181.9924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-4666060029.9249687</v>
      </c>
      <c r="L3732" s="444">
        <f t="shared" ca="1" si="154"/>
        <v>-1124520467211.9175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-1124520467211.9175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-4685501946.7163229</v>
      </c>
      <c r="L3733" s="444">
        <f t="shared" ca="1" si="154"/>
        <v>-1129205969158.6338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-1129205969158.6338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-4705024871.4943075</v>
      </c>
      <c r="L3734" s="444">
        <f t="shared" ca="1" si="154"/>
        <v>-1133910994030.1282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-1133910994030.1282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-4724629141.792201</v>
      </c>
      <c r="L3735" s="444">
        <f t="shared" ca="1" si="154"/>
        <v>-1138635623171.9204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-1138635623171.9204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-4744315096.5496683</v>
      </c>
      <c r="L3736" s="444">
        <f t="shared" ca="1" si="154"/>
        <v>-1143379938268.47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-1143379938268.47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-4764083076.1186247</v>
      </c>
      <c r="L3737" s="444">
        <f t="shared" ca="1" si="154"/>
        <v>-1148144021344.5886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-1148144021344.5886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-4783933422.2691193</v>
      </c>
      <c r="L3738" s="444">
        <f t="shared" ca="1" si="154"/>
        <v>-1152927954766.8577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-1152927954766.8577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-4803866478.19524</v>
      </c>
      <c r="L3739" s="444">
        <f t="shared" ca="1" si="154"/>
        <v>-1157731821245.053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-1157731821245.053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-4823882588.5210543</v>
      </c>
      <c r="L3740" s="444">
        <f t="shared" ca="1" si="154"/>
        <v>-1162555703833.574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-1162555703833.574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-4843982099.3065586</v>
      </c>
      <c r="L3741" s="444">
        <f t="shared" ca="1" si="154"/>
        <v>-1167399685932.8806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-1167399685932.8806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-4864165358.053669</v>
      </c>
      <c r="L3742" s="444">
        <f t="shared" ca="1" si="154"/>
        <v>-1172263851290.9343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-1172263851290.9343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-4884432713.7122259</v>
      </c>
      <c r="L3743" s="444">
        <f t="shared" ca="1" si="154"/>
        <v>-1177148284004.6465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-1177148284004.6465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-4904784516.6860266</v>
      </c>
      <c r="L3744" s="444">
        <f t="shared" ca="1" si="154"/>
        <v>-1182053068521.3325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-1182053068521.3325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-4925221118.8388853</v>
      </c>
      <c r="L3745" s="444">
        <f t="shared" ca="1" si="154"/>
        <v>-1186978289640.1714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-1186978289640.1714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-4945742873.5007143</v>
      </c>
      <c r="L3746" s="444">
        <f t="shared" ca="1" si="154"/>
        <v>-1191924032513.6721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-1191924032513.6721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-4966350135.4736338</v>
      </c>
      <c r="L3747" s="444">
        <f t="shared" ca="1" si="154"/>
        <v>-1196890382649.1458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-1196890382649.1458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-4987043261.0381069</v>
      </c>
      <c r="L3748" s="444">
        <f t="shared" ca="1" si="154"/>
        <v>-1201877425910.1838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-1201877425910.1838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-5007822607.9590988</v>
      </c>
      <c r="L3749" s="444">
        <f t="shared" ca="1" si="154"/>
        <v>-1206885248518.1428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-1206885248518.1428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-5028688535.4922619</v>
      </c>
      <c r="L3750" s="444">
        <f t="shared" ca="1" si="154"/>
        <v>-1211913937053.635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-1211913937053.635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-5049641404.3901463</v>
      </c>
      <c r="L3751" s="444">
        <f t="shared" ca="1" si="154"/>
        <v>-1216963578458.0251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-1216963578458.0251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-5070681576.9084377</v>
      </c>
      <c r="L3752" s="444">
        <f t="shared" ca="1" si="154"/>
        <v>-1222034260034.9336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-1222034260034.9336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-5091809416.8122234</v>
      </c>
      <c r="L3753" s="444">
        <f t="shared" ca="1" si="154"/>
        <v>-1227126069451.7458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-1227126069451.7458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-5113025289.3822746</v>
      </c>
      <c r="L3754" s="444">
        <f t="shared" ca="1" si="154"/>
        <v>-1232239094741.1282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-1232239094741.1282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-5134329561.4213676</v>
      </c>
      <c r="L3755" s="444">
        <f t="shared" ca="1" si="154"/>
        <v>-1237373424302.5496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-1237373424302.5496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-5155722601.260623</v>
      </c>
      <c r="L3756" s="444">
        <f t="shared" ca="1" si="154"/>
        <v>-1242529146903.8103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-1242529146903.8103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-5177204778.7658758</v>
      </c>
      <c r="L3757" s="444">
        <f t="shared" ca="1" si="154"/>
        <v>-1247706351682.5762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-1247706351682.5762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-5198776465.3440676</v>
      </c>
      <c r="L3758" s="444">
        <f t="shared" ca="1" si="154"/>
        <v>-1252905128147.9202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-1252905128147.9202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-5220438033.949667</v>
      </c>
      <c r="L3759" s="444">
        <f t="shared" ca="1" si="154"/>
        <v>-1258125566181.8699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-1258125566181.8699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-5242189859.0911245</v>
      </c>
      <c r="L3760" s="444">
        <f t="shared" ca="1" si="154"/>
        <v>-1263367756040.9609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-1263367756040.9609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-5264032316.8373375</v>
      </c>
      <c r="L3761" s="444">
        <f t="shared" ca="1" si="154"/>
        <v>-1268631788357.7983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-1268631788357.7983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-5285965784.8241596</v>
      </c>
      <c r="L3762" s="444">
        <f t="shared" ca="1" si="154"/>
        <v>-1273917754142.6226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-1273917754142.6226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-5307990642.2609272</v>
      </c>
      <c r="L3763" s="444">
        <f t="shared" ca="1" si="154"/>
        <v>-1279225744784.8835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-1279225744784.8835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-5330107269.9370146</v>
      </c>
      <c r="L3764" s="444">
        <f t="shared" ca="1" si="154"/>
        <v>-1284555852054.8206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-1284555852054.8206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-5352316050.2284193</v>
      </c>
      <c r="L3765" s="444">
        <f t="shared" ca="1" si="154"/>
        <v>-1289908168105.0491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-1289908168105.0491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-5374617367.1043711</v>
      </c>
      <c r="L3766" s="444">
        <f t="shared" ca="1" si="154"/>
        <v>-1295282785472.1536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-1295282785472.1536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-5397011606.1339731</v>
      </c>
      <c r="L3767" s="444">
        <f t="shared" ca="1" si="154"/>
        <v>-1300679797078.2876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-1300679797078.2876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-5419499154.4928646</v>
      </c>
      <c r="L3768" s="444">
        <f t="shared" ca="1" si="154"/>
        <v>-1306099296232.7805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-1306099296232.7805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-5442080400.9699192</v>
      </c>
      <c r="L3769" s="444">
        <f t="shared" ca="1" si="154"/>
        <v>-1311541376633.7505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-1311541376633.7505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-5464755735.9739599</v>
      </c>
      <c r="L3770" s="444">
        <f t="shared" ca="1" si="154"/>
        <v>-1317006132369.7244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-1317006132369.7244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-5487525551.5405178</v>
      </c>
      <c r="L3771" s="444">
        <f t="shared" ca="1" si="154"/>
        <v>-1322493657921.2649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-1322493657921.2649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-5510390241.338604</v>
      </c>
      <c r="L3772" s="444">
        <f t="shared" ca="1" si="154"/>
        <v>-1328004048162.6035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-1328004048162.6035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-5533350200.677515</v>
      </c>
      <c r="L3773" s="444">
        <f t="shared" ca="1" si="154"/>
        <v>-1333537398363.281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-1333537398363.281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-5556405826.5136709</v>
      </c>
      <c r="L3774" s="444">
        <f t="shared" ca="1" si="154"/>
        <v>-1339093804189.7947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-1339093804189.7947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-5579557517.4574776</v>
      </c>
      <c r="L3775" s="444">
        <f t="shared" ca="1" si="154"/>
        <v>-1344673361707.2522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-1344673361707.2522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-5602805673.7802172</v>
      </c>
      <c r="L3776" s="444">
        <f t="shared" ca="1" si="154"/>
        <v>-1350276167381.0325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-1350276167381.0325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-5626150697.420969</v>
      </c>
      <c r="L3777" s="444">
        <f t="shared" ca="1" si="154"/>
        <v>-1355902318078.4534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-1355902318078.4534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-5649592991.993556</v>
      </c>
      <c r="L3778" s="444">
        <f t="shared" ca="1" si="154"/>
        <v>-1361551911070.447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-1361551911070.447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-5673132962.7935295</v>
      </c>
      <c r="L3779" s="444">
        <f t="shared" ca="1" si="154"/>
        <v>-1367225044033.2405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-1367225044033.2405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-5696771016.8051682</v>
      </c>
      <c r="L3780" s="444">
        <f t="shared" ca="1" si="154"/>
        <v>-1372921815050.0457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-1372921815050.0457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-5720507562.7085238</v>
      </c>
      <c r="L3781" s="444">
        <f t="shared" ca="1" si="154"/>
        <v>-1378642322612.7542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-1378642322612.7542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-5744343010.8864756</v>
      </c>
      <c r="L3782" s="444">
        <f t="shared" ca="1" si="154"/>
        <v>-1384386665623.6406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-1384386665623.6406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-5768277773.4318361</v>
      </c>
      <c r="L3783" s="444">
        <f t="shared" ca="1" si="154"/>
        <v>-1390154943397.0725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-1390154943397.0725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-5792312264.1544685</v>
      </c>
      <c r="L3784" s="444">
        <f t="shared" ca="1" si="154"/>
        <v>-1395947255661.2271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-1395947255661.2271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-5816446898.5884457</v>
      </c>
      <c r="L3785" s="444">
        <f t="shared" ca="1" si="154"/>
        <v>-1401763702559.8154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-1401763702559.8154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-5840682093.9992313</v>
      </c>
      <c r="L3786" s="444">
        <f t="shared" ca="1" si="154"/>
        <v>-1407604384653.8147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-1407604384653.8147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-5865018269.3908949</v>
      </c>
      <c r="L3787" s="444">
        <f t="shared" ca="1" si="154"/>
        <v>-1413469402923.2056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-1413469402923.2056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-5889455845.5133562</v>
      </c>
      <c r="L3788" s="444">
        <f t="shared" ca="1" si="154"/>
        <v>-1419358858768.719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-1419358858768.719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-5913995244.8696623</v>
      </c>
      <c r="L3789" s="444">
        <f t="shared" ca="1" si="154"/>
        <v>-1425272854013.5886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-1425272854013.5886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-5938636891.7232857</v>
      </c>
      <c r="L3790" s="444">
        <f t="shared" ca="1" si="154"/>
        <v>-1431211490905.312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-1431211490905.312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-5963381212.1054668</v>
      </c>
      <c r="L3791" s="444">
        <f t="shared" ca="1" si="154"/>
        <v>-1437174872117.4175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-1437174872117.4175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-5988228633.8225727</v>
      </c>
      <c r="L3792" s="444">
        <f t="shared" ca="1" si="154"/>
        <v>-1443163100751.24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-1443163100751.24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-6013179586.4635</v>
      </c>
      <c r="L3793" s="444">
        <f t="shared" ca="1" si="154"/>
        <v>-1449176280337.7034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-1449176280337.7034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-6038234501.4070969</v>
      </c>
      <c r="L3794" s="444">
        <f t="shared" ca="1" si="154"/>
        <v>-1455214514839.1104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-1455214514839.1104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-6063393811.8296261</v>
      </c>
      <c r="L3795" s="444">
        <f t="shared" ca="1" si="154"/>
        <v>-1461277908650.9399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-1461277908650.9399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-6088657952.7122498</v>
      </c>
      <c r="L3796" s="444">
        <f t="shared" ca="1" si="154"/>
        <v>-1467366566603.6521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-1467366566603.6521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-6114027360.8485508</v>
      </c>
      <c r="L3797" s="444">
        <f t="shared" ca="1" si="154"/>
        <v>-1473480593964.5007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-1473480593964.5007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-6139502474.8520861</v>
      </c>
      <c r="L3798" s="444">
        <f t="shared" ca="1" si="154"/>
        <v>-1479620096439.3528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-1479620096439.3528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-6165083735.16397</v>
      </c>
      <c r="L3799" s="444">
        <f t="shared" ca="1" si="154"/>
        <v>-1485785180174.5168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-1485785180174.5168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-6190771584.0604868</v>
      </c>
      <c r="L3800" s="444">
        <f t="shared" ca="1" si="154"/>
        <v>-1491975951758.5774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-1491975951758.5774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-6216566465.6607389</v>
      </c>
      <c r="L3801" s="444">
        <f t="shared" ca="1" si="154"/>
        <v>-1498192518224.238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-1498192518224.238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-6242468825.9343252</v>
      </c>
      <c r="L3802" s="444">
        <f t="shared" ca="1" si="154"/>
        <v>-1504434987050.1724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-1504434987050.1724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-6268479112.7090511</v>
      </c>
      <c r="L3803" s="444">
        <f t="shared" ca="1" si="154"/>
        <v>-1510703466162.8813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-1510703466162.8813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-6294597775.6786718</v>
      </c>
      <c r="L3804" s="444">
        <f t="shared" ca="1" si="154"/>
        <v>-1516998063938.5601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-1516998063938.5601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-6320825266.4106665</v>
      </c>
      <c r="L3805" s="444">
        <f t="shared" ca="1" si="154"/>
        <v>-1523318889204.9707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-1523318889204.9707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-6347162038.3540449</v>
      </c>
      <c r="L3806" s="444">
        <f t="shared" ca="1" si="154"/>
        <v>-1529666051243.3247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-1529666051243.3247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-6373608546.8471861</v>
      </c>
      <c r="L3807" s="444">
        <f t="shared" ca="1" si="154"/>
        <v>-1536039659790.1719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-1536039659790.1719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-6400165249.1257162</v>
      </c>
      <c r="L3808" s="444">
        <f t="shared" ca="1" si="154"/>
        <v>-1542439825039.2976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-1542439825039.2976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-6426832604.3304062</v>
      </c>
      <c r="L3809" s="444">
        <f t="shared" ca="1" si="154"/>
        <v>-1548866657643.6279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-1548866657643.6279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-6453611073.5151167</v>
      </c>
      <c r="L3810" s="444">
        <f t="shared" ca="1" si="154"/>
        <v>-1555320268717.1431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-1555320268717.1431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-6480501119.6547623</v>
      </c>
      <c r="L3811" s="444">
        <f t="shared" ca="1" si="154"/>
        <v>-1561800769836.7979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-1561800769836.7979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-6507503207.6533241</v>
      </c>
      <c r="L3812" s="444">
        <f t="shared" ca="1" si="154"/>
        <v>-1568308273044.4512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-1568308273044.4512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-6534617804.3518801</v>
      </c>
      <c r="L3813" s="444">
        <f t="shared" ca="1" si="154"/>
        <v>-1574842890848.803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-1574842890848.803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-6561845378.5366793</v>
      </c>
      <c r="L3814" s="444">
        <f t="shared" ca="1" si="154"/>
        <v>-1581404736227.3396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-1581404736227.3396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-6589186400.9472485</v>
      </c>
      <c r="L3815" s="444">
        <f t="shared" ca="1" si="154"/>
        <v>-1587993922628.2869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-1587993922628.2869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-6616641344.2845287</v>
      </c>
      <c r="L3816" s="444">
        <f t="shared" ca="1" si="154"/>
        <v>-1594610563972.5713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-1594610563972.5713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-6644210683.2190466</v>
      </c>
      <c r="L3817" s="444">
        <f t="shared" ca="1" si="154"/>
        <v>-1601254774655.7903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-1601254774655.7903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-6671894894.3991261</v>
      </c>
      <c r="L3818" s="444">
        <f t="shared" ca="1" si="154"/>
        <v>-1607926669550.1895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-1607926669550.1895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-6699694456.4591227</v>
      </c>
      <c r="L3819" s="444">
        <f t="shared" ca="1" si="154"/>
        <v>-1614626364006.6487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-1614626364006.6487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-6727609850.0277023</v>
      </c>
      <c r="L3820" s="444">
        <f t="shared" ca="1" si="154"/>
        <v>-1621353973856.6763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-1621353973856.6763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-6755641557.7361507</v>
      </c>
      <c r="L3821" s="444">
        <f t="shared" ca="1" si="154"/>
        <v>-1628109615414.4124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-1628109615414.4124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-6783790064.2267179</v>
      </c>
      <c r="L3822" s="444">
        <f t="shared" ca="1" si="154"/>
        <v>-1634893405478.6392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-1634893405478.6392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-6812055856.1609964</v>
      </c>
      <c r="L3823" s="444">
        <f t="shared" ca="1" si="154"/>
        <v>-1641705461334.8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-1641705461334.8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-6840439422.2283335</v>
      </c>
      <c r="L3824" s="444">
        <f t="shared" ca="1" si="154"/>
        <v>-1648545900757.0283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-1648545900757.0283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-6868941253.1542845</v>
      </c>
      <c r="L3825" s="444">
        <f t="shared" ca="1" si="154"/>
        <v>-1655414842010.1826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-1655414842010.1826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-6897561841.709094</v>
      </c>
      <c r="L3826" s="444">
        <f t="shared" ca="1" si="154"/>
        <v>-1662312403851.8916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-1662312403851.8916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-6926301682.7162151</v>
      </c>
      <c r="L3827" s="444">
        <f t="shared" ca="1" si="154"/>
        <v>-1669238705534.6079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-1669238705534.6079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-6955161273.0608664</v>
      </c>
      <c r="L3828" s="444">
        <f t="shared" ca="1" si="154"/>
        <v>-1676193866807.6687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-1676193866807.6687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-6984141111.6986198</v>
      </c>
      <c r="L3829" s="444">
        <f t="shared" ca="1" si="154"/>
        <v>-1683178007919.3674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-1683178007919.3674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-7013241699.664031</v>
      </c>
      <c r="L3830" s="444">
        <f t="shared" ca="1" si="154"/>
        <v>-1690191249619.0315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-1690191249619.0315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-7042463540.079298</v>
      </c>
      <c r="L3831" s="444">
        <f t="shared" ca="1" si="154"/>
        <v>-1697233713159.1108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-1697233713159.1108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-7071807138.162962</v>
      </c>
      <c r="L3832" s="444">
        <f t="shared" ca="1" si="154"/>
        <v>-1704305520297.2737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-1704305520297.2737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-7101273001.2386398</v>
      </c>
      <c r="L3833" s="444">
        <f t="shared" ref="L3833:L4087" ca="1" si="159">I3833-J3833+K3833</f>
        <v>-1711406793298.5122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-1711406793298.5122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-7130861638.7438011</v>
      </c>
      <c r="L3834" s="444">
        <f t="shared" ca="1" si="159"/>
        <v>-1718537654937.2561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-1718537654937.2561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-7160573562.2385674</v>
      </c>
      <c r="L3835" s="444">
        <f t="shared" ca="1" si="159"/>
        <v>-1725698228499.4946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-1725698228499.4946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-7190409285.4145613</v>
      </c>
      <c r="L3836" s="444">
        <f t="shared" ca="1" si="159"/>
        <v>-1732888637784.9092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-1732888637784.9092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-7220369324.1037884</v>
      </c>
      <c r="L3837" s="444">
        <f t="shared" ca="1" si="159"/>
        <v>-1740109007109.0129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-1740109007109.0129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-7250454196.2875547</v>
      </c>
      <c r="L3838" s="444">
        <f t="shared" ca="1" si="159"/>
        <v>-1747359461305.3005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-1747359461305.3005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-7280664422.1054192</v>
      </c>
      <c r="L3839" s="444">
        <f t="shared" ca="1" si="159"/>
        <v>-1754640125727.406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-1754640125727.406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-7311000523.864192</v>
      </c>
      <c r="L3840" s="444">
        <f t="shared" ca="1" si="159"/>
        <v>-1761951126251.2703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-1761951126251.2703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-7341463026.0469589</v>
      </c>
      <c r="L3841" s="444">
        <f t="shared" ca="1" si="159"/>
        <v>-1769292589277.3171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-1769292589277.3171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-7372052455.322154</v>
      </c>
      <c r="L3842" s="444">
        <f t="shared" ca="1" si="159"/>
        <v>-1776664641732.6394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-1776664641732.6394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-7402769340.5526638</v>
      </c>
      <c r="L3843" s="444">
        <f t="shared" ca="1" si="159"/>
        <v>-1784067411073.1921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-1784067411073.1921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-7433614212.8049669</v>
      </c>
      <c r="L3844" s="444">
        <f t="shared" ca="1" si="159"/>
        <v>-1791501025285.9971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-1791501025285.9971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-7464587605.3583212</v>
      </c>
      <c r="L3845" s="444">
        <f t="shared" ca="1" si="159"/>
        <v>-1798965612891.3555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-1798965612891.3555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-7495690053.7139807</v>
      </c>
      <c r="L3846" s="444">
        <f t="shared" ca="1" si="159"/>
        <v>-1806461302945.0693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-1806461302945.0693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-7526922095.604455</v>
      </c>
      <c r="L3847" s="444">
        <f t="shared" ca="1" si="159"/>
        <v>-1813988225040.6738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-1813988225040.6738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-7558284271.0028086</v>
      </c>
      <c r="L3848" s="444">
        <f t="shared" ca="1" si="159"/>
        <v>-1821546509311.6768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-1821546509311.6768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-7589777122.1319866</v>
      </c>
      <c r="L3849" s="444">
        <f t="shared" ca="1" si="159"/>
        <v>-1829136286433.8088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-1829136286433.8088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-7621401193.4742022</v>
      </c>
      <c r="L3850" s="444">
        <f t="shared" ca="1" si="159"/>
        <v>-1836757687627.283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-1836757687627.283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-7653157031.7803459</v>
      </c>
      <c r="L3851" s="444">
        <f t="shared" ca="1" si="159"/>
        <v>-1844410844659.0632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-1844410844659.0632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-7685045186.0794287</v>
      </c>
      <c r="L3852" s="444">
        <f t="shared" ca="1" si="159"/>
        <v>-1852095889845.1426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-1852095889845.1426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-7717066207.6880941</v>
      </c>
      <c r="L3853" s="444">
        <f t="shared" ca="1" si="159"/>
        <v>-1859812956052.8306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-1859812956052.8306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-7749220650.2201271</v>
      </c>
      <c r="L3854" s="444">
        <f t="shared" ca="1" si="159"/>
        <v>-1867562176703.0508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-1867562176703.0508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-7781509069.5960445</v>
      </c>
      <c r="L3855" s="444">
        <f t="shared" ca="1" si="159"/>
        <v>-1875343685772.6467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-1875343685772.6467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-7813932024.0526934</v>
      </c>
      <c r="L3856" s="444">
        <f t="shared" ca="1" si="159"/>
        <v>-1883157617796.6995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-1883157617796.6995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-7846490074.152915</v>
      </c>
      <c r="L3857" s="444">
        <f t="shared" ca="1" si="159"/>
        <v>-1891004107870.8523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-1891004107870.8523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-7879183782.7952166</v>
      </c>
      <c r="L3858" s="444">
        <f t="shared" ca="1" si="159"/>
        <v>-1898883291653.6475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-1898883291653.6475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-7912013715.2235298</v>
      </c>
      <c r="L3859" s="444">
        <f t="shared" ca="1" si="159"/>
        <v>-1906795305368.8711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-1906795305368.8711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-7944980439.0369625</v>
      </c>
      <c r="L3860" s="444">
        <f t="shared" ca="1" si="159"/>
        <v>-1914740285807.908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-1914740285807.908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-7978084524.1996164</v>
      </c>
      <c r="L3861" s="444">
        <f t="shared" ca="1" si="159"/>
        <v>-1922718370332.1077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-1922718370332.1077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-8011326543.0504484</v>
      </c>
      <c r="L3862" s="444">
        <f t="shared" ca="1" si="159"/>
        <v>-1930729696875.1582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-1930729696875.1582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-8044707070.313159</v>
      </c>
      <c r="L3863" s="444">
        <f t="shared" ca="1" si="159"/>
        <v>-1938774403945.4714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-1938774403945.4714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-8078226683.1061316</v>
      </c>
      <c r="L3864" s="444">
        <f t="shared" ca="1" si="159"/>
        <v>-1946852630628.5776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-1946852630628.5776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-8111885960.9524059</v>
      </c>
      <c r="L3865" s="444">
        <f t="shared" ca="1" si="159"/>
        <v>-1954964516589.53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-1954964516589.53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-8145685485.7897081</v>
      </c>
      <c r="L3866" s="444">
        <f t="shared" ca="1" si="159"/>
        <v>-1963110202075.3198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-1963110202075.3198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-8179625841.9804993</v>
      </c>
      <c r="L3867" s="444">
        <f t="shared" ca="1" si="159"/>
        <v>-1971289827917.3003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-1971289827917.3003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-8213707616.3220854</v>
      </c>
      <c r="L3868" s="444">
        <f t="shared" ca="1" si="159"/>
        <v>-1979503535533.6223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-1979503535533.6223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-8247931398.0567608</v>
      </c>
      <c r="L3869" s="444">
        <f t="shared" ca="1" si="159"/>
        <v>-1987751466931.679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-1987751466931.679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-8282297778.8819962</v>
      </c>
      <c r="L3870" s="444">
        <f t="shared" ca="1" si="159"/>
        <v>-1996033764710.561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-1996033764710.561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-8316807352.9606705</v>
      </c>
      <c r="L3871" s="444">
        <f t="shared" ca="1" si="159"/>
        <v>-2004350572063.5217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-2004350572063.5217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-8351460716.9313402</v>
      </c>
      <c r="L3872" s="444">
        <f t="shared" ca="1" si="159"/>
        <v>-2012702032780.4531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-2012702032780.4531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-8386258469.9185543</v>
      </c>
      <c r="L3873" s="444">
        <f t="shared" ca="1" si="159"/>
        <v>-2021088291250.3716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-2021088291250.3716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-8421201213.5432148</v>
      </c>
      <c r="L3874" s="444">
        <f t="shared" ca="1" si="159"/>
        <v>-2029509492463.9148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-2029509492463.9148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-8456289551.9329786</v>
      </c>
      <c r="L3875" s="444">
        <f t="shared" ca="1" si="159"/>
        <v>-2037965782015.8477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-2037965782015.8477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-8491524091.7326984</v>
      </c>
      <c r="L3876" s="444">
        <f t="shared" ca="1" si="159"/>
        <v>-2046457306107.5803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-2046457306107.5803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-8526905442.1149178</v>
      </c>
      <c r="L3877" s="444">
        <f t="shared" ca="1" si="159"/>
        <v>-2054984211549.6953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-2054984211549.6953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-8562434214.7903967</v>
      </c>
      <c r="L3878" s="444">
        <f t="shared" ca="1" si="159"/>
        <v>-2063546645764.4856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-2063546645764.4856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-8598111024.0186901</v>
      </c>
      <c r="L3879" s="444">
        <f t="shared" ca="1" si="159"/>
        <v>-2072144756788.5044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-2072144756788.5044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-8633936486.6187687</v>
      </c>
      <c r="L3880" s="444">
        <f t="shared" ca="1" si="159"/>
        <v>-2080778693275.123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-2080778693275.123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-8669911221.9796791</v>
      </c>
      <c r="L3881" s="444">
        <f t="shared" ca="1" si="159"/>
        <v>-2089448604497.1028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-2089448604497.1028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-8706035852.0712624</v>
      </c>
      <c r="L3882" s="444">
        <f t="shared" ca="1" si="159"/>
        <v>-2098154640349.1741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-2098154640349.1741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-8742311001.4548912</v>
      </c>
      <c r="L3883" s="444">
        <f t="shared" ca="1" si="159"/>
        <v>-2106896951350.6289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-2106896951350.6289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-8778737297.2942867</v>
      </c>
      <c r="L3884" s="444">
        <f t="shared" ca="1" si="159"/>
        <v>-2115675688647.9231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-2115675688647.9231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-8815315369.3663464</v>
      </c>
      <c r="L3885" s="444">
        <f t="shared" ca="1" si="159"/>
        <v>-2124491004017.2896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-2124491004017.2896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-8852045850.0720406</v>
      </c>
      <c r="L3886" s="444">
        <f t="shared" ca="1" si="159"/>
        <v>-2133343049867.3616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-2133343049867.3616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-8888929374.44734</v>
      </c>
      <c r="L3887" s="444">
        <f t="shared" ca="1" si="159"/>
        <v>-2142231979241.8088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-2142231979241.8088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-8925966580.1742039</v>
      </c>
      <c r="L3888" s="444">
        <f t="shared" ca="1" si="159"/>
        <v>-2151157945821.9832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-2151157945821.9832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-8963158107.5915966</v>
      </c>
      <c r="L3889" s="444">
        <f t="shared" ca="1" si="159"/>
        <v>-2160121103929.5747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-2160121103929.5747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-9000504599.706562</v>
      </c>
      <c r="L3890" s="444">
        <f t="shared" ca="1" si="159"/>
        <v>-2169121608529.2813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-2169121608529.2813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-9038006702.2053394</v>
      </c>
      <c r="L3891" s="444">
        <f t="shared" ca="1" si="159"/>
        <v>-2178159615231.4866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-2178159615231.4866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-9075665063.464529</v>
      </c>
      <c r="L3892" s="444">
        <f t="shared" ca="1" si="159"/>
        <v>-2187235280294.9512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-2187235280294.9512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-9113480334.5622959</v>
      </c>
      <c r="L3893" s="444">
        <f t="shared" ca="1" si="159"/>
        <v>-2196348760629.5134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-2196348760629.5134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-9151453169.2896385</v>
      </c>
      <c r="L3894" s="444">
        <f t="shared" ca="1" si="159"/>
        <v>-2205500213798.8032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-2205500213798.8032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-9189584224.1616802</v>
      </c>
      <c r="L3895" s="444">
        <f t="shared" ca="1" si="159"/>
        <v>-2214689798022.9648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-2214689798022.9648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-9227874158.4290199</v>
      </c>
      <c r="L3896" s="444">
        <f t="shared" ca="1" si="159"/>
        <v>-2223917672181.394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-2223917672181.394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-9266323634.0891418</v>
      </c>
      <c r="L3897" s="444">
        <f t="shared" ca="1" si="159"/>
        <v>-2233183995815.4834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-2233183995815.4834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-9304933315.8978481</v>
      </c>
      <c r="L3898" s="444">
        <f t="shared" ca="1" si="159"/>
        <v>-2242488929131.3813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-2242488929131.3813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-9343703871.3807564</v>
      </c>
      <c r="L3899" s="444">
        <f t="shared" ca="1" si="159"/>
        <v>-2251832633002.7622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-2251832633002.7622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-9382635970.8448429</v>
      </c>
      <c r="L3900" s="444">
        <f t="shared" ca="1" si="159"/>
        <v>-2261215268973.6069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-2261215268973.6069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-9421730287.390028</v>
      </c>
      <c r="L3901" s="444">
        <f t="shared" ca="1" si="159"/>
        <v>-2270636999260.9971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-2270636999260.9971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-9460987496.9208202</v>
      </c>
      <c r="L3902" s="444">
        <f t="shared" ca="1" si="159"/>
        <v>-2280097986757.918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-2280097986757.918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-9500408278.1579914</v>
      </c>
      <c r="L3903" s="444">
        <f t="shared" ca="1" si="159"/>
        <v>-2289598395036.0762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-2289598395036.0762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-9539993312.6503181</v>
      </c>
      <c r="L3904" s="444">
        <f t="shared" ca="1" si="159"/>
        <v>-2299138388348.7266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-2299138388348.7266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-9579743284.7863598</v>
      </c>
      <c r="L3905" s="444">
        <f t="shared" ca="1" si="159"/>
        <v>-2308718131633.5127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-2308718131633.5127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-9619658881.806303</v>
      </c>
      <c r="L3906" s="444">
        <f t="shared" ca="1" si="159"/>
        <v>-2318337790515.3188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-2318337790515.3188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-9659740793.8138275</v>
      </c>
      <c r="L3907" s="444">
        <f t="shared" ca="1" si="159"/>
        <v>-2327997531309.1328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-2327997531309.1328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-9699989713.7880535</v>
      </c>
      <c r="L3908" s="444">
        <f t="shared" ca="1" si="159"/>
        <v>-2337697521022.9209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-2337697521022.9209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-9740406337.5955029</v>
      </c>
      <c r="L3909" s="444">
        <f t="shared" ca="1" si="159"/>
        <v>-2347437927360.5166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-2347437927360.5166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-9780991364.0021515</v>
      </c>
      <c r="L3910" s="444">
        <f t="shared" ca="1" si="159"/>
        <v>-2357218918724.5186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-2357218918724.5186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-9821745494.6854935</v>
      </c>
      <c r="L3911" s="444">
        <f t="shared" ca="1" si="159"/>
        <v>-2367040664219.2041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-2367040664219.2041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-9862669434.2466831</v>
      </c>
      <c r="L3912" s="444">
        <f t="shared" ca="1" si="159"/>
        <v>-2376903333653.4507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-2376903333653.4507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-9903763890.2227116</v>
      </c>
      <c r="L3913" s="444">
        <f t="shared" ca="1" si="159"/>
        <v>-2386807097543.6733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-2386807097543.6733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-9945029573.0986385</v>
      </c>
      <c r="L3914" s="444">
        <f t="shared" ca="1" si="159"/>
        <v>-2396752127116.772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-2396752127116.772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-9986467196.3198833</v>
      </c>
      <c r="L3915" s="444">
        <f t="shared" ca="1" si="159"/>
        <v>-2406738594313.0918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-2406738594313.0918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-10028077476.304548</v>
      </c>
      <c r="L3916" s="444">
        <f t="shared" ca="1" si="159"/>
        <v>-2416766671789.3965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-2416766671789.3965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-10069861132.455818</v>
      </c>
      <c r="L3917" s="444">
        <f t="shared" ca="1" si="159"/>
        <v>-2426836532921.8525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-2426836532921.8525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-10111818887.174385</v>
      </c>
      <c r="L3918" s="444">
        <f t="shared" ca="1" si="159"/>
        <v>-2436948351809.0269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-2436948351809.0269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-10153951465.870945</v>
      </c>
      <c r="L3919" s="444">
        <f t="shared" ca="1" si="159"/>
        <v>-2447102303274.8979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-2447102303274.8979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-10196259596.978741</v>
      </c>
      <c r="L3920" s="444">
        <f t="shared" ca="1" si="159"/>
        <v>-2457298562871.8765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-2457298562871.8765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-10238744011.966152</v>
      </c>
      <c r="L3921" s="444">
        <f t="shared" ca="1" si="159"/>
        <v>-2467537306883.8428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-2467537306883.8428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-10281405445.349344</v>
      </c>
      <c r="L3922" s="444">
        <f t="shared" ca="1" si="159"/>
        <v>-2477818712329.1919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-2477818712329.1919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-10324244634.704966</v>
      </c>
      <c r="L3923" s="444">
        <f t="shared" ca="1" si="159"/>
        <v>-2488142956963.897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-2488142956963.897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-10367262320.682903</v>
      </c>
      <c r="L3924" s="444">
        <f t="shared" ca="1" si="159"/>
        <v>-2498510219284.5801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-2498510219284.5801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-10410459247.019083</v>
      </c>
      <c r="L3925" s="444">
        <f t="shared" ca="1" si="159"/>
        <v>-2508920678531.5991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-2508920678531.5991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-10453836160.54833</v>
      </c>
      <c r="L3926" s="444">
        <f t="shared" ca="1" si="159"/>
        <v>-2519374514692.1475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-2519374514692.1475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-10497393811.217281</v>
      </c>
      <c r="L3927" s="444">
        <f t="shared" ca="1" si="159"/>
        <v>-2529871908503.3647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-2529871908503.3647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-10541132952.097353</v>
      </c>
      <c r="L3928" s="444">
        <f t="shared" ca="1" si="159"/>
        <v>-2540413041455.4619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-2540413041455.4619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-10585054339.397758</v>
      </c>
      <c r="L3929" s="444">
        <f t="shared" ca="1" si="159"/>
        <v>-2550998095794.8599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-2550998095794.8599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-10629158732.478582</v>
      </c>
      <c r="L3930" s="444">
        <f t="shared" ca="1" si="159"/>
        <v>-2561627254527.3384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-2561627254527.3384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-10673446893.863911</v>
      </c>
      <c r="L3931" s="444">
        <f t="shared" ca="1" si="159"/>
        <v>-2572300701421.2021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-2572300701421.2021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-10717919589.255009</v>
      </c>
      <c r="L3932" s="444">
        <f t="shared" ca="1" si="159"/>
        <v>-2583018621010.457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-2583018621010.457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-10762577587.543571</v>
      </c>
      <c r="L3933" s="444">
        <f t="shared" ca="1" si="159"/>
        <v>-2593781198598.0005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-2593781198598.0005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-10807421660.825003</v>
      </c>
      <c r="L3934" s="444">
        <f t="shared" ca="1" si="159"/>
        <v>-2604588620258.8257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-2604588620258.8257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-10852452584.411774</v>
      </c>
      <c r="L3935" s="444">
        <f t="shared" ca="1" si="159"/>
        <v>-2615441072843.2373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-2615441072843.2373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-10897671136.846823</v>
      </c>
      <c r="L3936" s="444">
        <f t="shared" ca="1" si="159"/>
        <v>-2626338743980.084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-2626338743980.084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-10943078099.917017</v>
      </c>
      <c r="L3937" s="444">
        <f t="shared" ca="1" si="159"/>
        <v>-2637281822080.001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-2637281822080.001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-10988674258.66667</v>
      </c>
      <c r="L3938" s="444">
        <f t="shared" ca="1" si="159"/>
        <v>-2648270496338.6675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-2648270496338.6675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-11034460401.411114</v>
      </c>
      <c r="L3939" s="444">
        <f t="shared" ca="1" si="159"/>
        <v>-2659304956740.0786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-2659304956740.0786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-11080437319.750328</v>
      </c>
      <c r="L3940" s="444">
        <f t="shared" ca="1" si="159"/>
        <v>-2670385394059.8291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-2670385394059.8291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-11126605808.582621</v>
      </c>
      <c r="L3941" s="444">
        <f t="shared" ca="1" si="159"/>
        <v>-2681511999868.4116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-2681511999868.4116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-11172966666.118382</v>
      </c>
      <c r="L3942" s="444">
        <f t="shared" ca="1" si="159"/>
        <v>-2692684966534.5298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-2692684966534.5298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-11219520693.893873</v>
      </c>
      <c r="L3943" s="444">
        <f t="shared" ca="1" si="159"/>
        <v>-2703904487228.4238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-2703904487228.4238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-11266268696.785099</v>
      </c>
      <c r="L3944" s="444">
        <f t="shared" ca="1" si="159"/>
        <v>-2715170755925.209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-2715170755925.209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-11313211483.021704</v>
      </c>
      <c r="L3945" s="444">
        <f t="shared" ca="1" si="159"/>
        <v>-2726483967408.2305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-2726483967408.2305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-11360349864.20096</v>
      </c>
      <c r="L3946" s="444">
        <f t="shared" ca="1" si="159"/>
        <v>-2737844317272.4316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-2737844317272.4316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-11407684655.301798</v>
      </c>
      <c r="L3947" s="444">
        <f t="shared" ca="1" si="159"/>
        <v>-2749252001927.7334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-2749252001927.7334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-11455216674.698889</v>
      </c>
      <c r="L3948" s="444">
        <f t="shared" ca="1" si="159"/>
        <v>-2760707218602.4321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-2760707218602.4321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-11502946744.1768</v>
      </c>
      <c r="L3949" s="444">
        <f t="shared" ca="1" si="159"/>
        <v>-2772210165346.6089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-2772210165346.6089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-11550875688.944204</v>
      </c>
      <c r="L3950" s="444">
        <f t="shared" ca="1" si="159"/>
        <v>-2783761041035.5532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-2783761041035.5532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-11599004337.648138</v>
      </c>
      <c r="L3951" s="444">
        <f t="shared" ca="1" si="159"/>
        <v>-2795360045373.2012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-2795360045373.2012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-11647333522.388338</v>
      </c>
      <c r="L3952" s="444">
        <f t="shared" ca="1" si="159"/>
        <v>-2807007378895.5894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-2807007378895.5894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-11695864078.731623</v>
      </c>
      <c r="L3953" s="444">
        <f t="shared" ca="1" si="159"/>
        <v>-2818703242974.3208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-2818703242974.3208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-11744596845.726337</v>
      </c>
      <c r="L3954" s="444">
        <f t="shared" ca="1" si="159"/>
        <v>-2830447839820.0474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-2830447839820.0474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-11793532665.916864</v>
      </c>
      <c r="L3955" s="444">
        <f t="shared" ca="1" si="159"/>
        <v>-2842241372485.9644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-2842241372485.9644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-11842672385.358185</v>
      </c>
      <c r="L3956" s="444">
        <f t="shared" ca="1" si="159"/>
        <v>-2854084044871.3228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-2854084044871.3228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-11892016853.630512</v>
      </c>
      <c r="L3957" s="444">
        <f t="shared" ca="1" si="159"/>
        <v>-2865976061724.9531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-2865976061724.9531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-11941566923.853971</v>
      </c>
      <c r="L3958" s="444">
        <f t="shared" ca="1" si="159"/>
        <v>-2877917628648.8071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-2877917628648.8071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-11991323452.703363</v>
      </c>
      <c r="L3959" s="444">
        <f t="shared" ca="1" si="159"/>
        <v>-2889908952101.5103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-2889908952101.5103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-12041287300.422958</v>
      </c>
      <c r="L3960" s="444">
        <f t="shared" ca="1" si="159"/>
        <v>-2901950239401.9331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-2901950239401.9331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-12091459330.841389</v>
      </c>
      <c r="L3961" s="444">
        <f t="shared" ca="1" si="159"/>
        <v>-2914041698732.7744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-2914041698732.7744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-12141840411.38656</v>
      </c>
      <c r="L3962" s="444">
        <f t="shared" ca="1" si="159"/>
        <v>-2926183539144.1611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-2926183539144.1611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-12192431413.100672</v>
      </c>
      <c r="L3963" s="444">
        <f t="shared" ca="1" si="159"/>
        <v>-2938375970557.2617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-2938375970557.2617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-12243233210.655256</v>
      </c>
      <c r="L3964" s="444">
        <f t="shared" ca="1" si="159"/>
        <v>-2950619203767.917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-2950619203767.917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-12294246682.366322</v>
      </c>
      <c r="L3965" s="444">
        <f t="shared" ca="1" si="159"/>
        <v>-2962913450450.2832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-2962913450450.2832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-12345472710.209513</v>
      </c>
      <c r="L3966" s="444">
        <f t="shared" ca="1" si="159"/>
        <v>-2975258923160.4927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-2975258923160.4927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-12396912179.835386</v>
      </c>
      <c r="L3967" s="444">
        <f t="shared" ca="1" si="159"/>
        <v>-2987655835340.3281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-2987655835340.3281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-12448565980.5847</v>
      </c>
      <c r="L3968" s="444">
        <f t="shared" ca="1" si="159"/>
        <v>-3000104401320.9126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-3000104401320.9126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-12500435005.503803</v>
      </c>
      <c r="L3969" s="444">
        <f t="shared" ca="1" si="159"/>
        <v>-3012604836326.4165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-3012604836326.4165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-12552520151.360069</v>
      </c>
      <c r="L3970" s="444">
        <f t="shared" ca="1" si="159"/>
        <v>-3025157356477.7764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-3025157356477.7764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-12604822318.657402</v>
      </c>
      <c r="L3971" s="444">
        <f t="shared" ca="1" si="159"/>
        <v>-3037762178796.4336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-3037762178796.4336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-12657342411.651806</v>
      </c>
      <c r="L3972" s="444">
        <f t="shared" ca="1" si="159"/>
        <v>-3050419521208.0854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-3050419521208.0854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-12710081338.367023</v>
      </c>
      <c r="L3973" s="444">
        <f t="shared" ca="1" si="159"/>
        <v>-3063129602546.4526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-3063129602546.4526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-12763040010.61022</v>
      </c>
      <c r="L3974" s="444">
        <f t="shared" ca="1" si="159"/>
        <v>-3075892642557.063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-3075892642557.063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-12816219343.987762</v>
      </c>
      <c r="L3975" s="444">
        <f t="shared" ca="1" si="159"/>
        <v>-3088708861901.0508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-3088708861901.0508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-12869620257.921045</v>
      </c>
      <c r="L3976" s="444">
        <f t="shared" ca="1" si="159"/>
        <v>-3101578482158.9717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-3101578482158.9717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-12923243675.662382</v>
      </c>
      <c r="L3977" s="444">
        <f t="shared" ca="1" si="159"/>
        <v>-3114501725834.6343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-3114501725834.6343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-12977090524.310976</v>
      </c>
      <c r="L3978" s="444">
        <f t="shared" ca="1" si="159"/>
        <v>-3127478816358.9453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-3127478816358.9453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-13031161734.828939</v>
      </c>
      <c r="L3979" s="444">
        <f t="shared" ca="1" si="159"/>
        <v>-3140509978093.7744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-3140509978093.7744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-13085458242.057394</v>
      </c>
      <c r="L3980" s="444">
        <f t="shared" ca="1" si="159"/>
        <v>-3153595436335.832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-3153595436335.832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-13139980984.732634</v>
      </c>
      <c r="L3981" s="444">
        <f t="shared" ca="1" si="159"/>
        <v>-3166735417320.5645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-3166735417320.5645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-13194730905.502352</v>
      </c>
      <c r="L3982" s="444">
        <f t="shared" ca="1" si="159"/>
        <v>-3179930148226.0669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-3179930148226.0669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-13249708950.941946</v>
      </c>
      <c r="L3983" s="444">
        <f t="shared" ca="1" si="159"/>
        <v>-3193179857177.0088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-3193179857177.0088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-13304916071.570869</v>
      </c>
      <c r="L3984" s="444">
        <f t="shared" ca="1" si="159"/>
        <v>-3206484773248.5796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-3206484773248.5796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-13360353221.869081</v>
      </c>
      <c r="L3985" s="444">
        <f t="shared" ca="1" si="159"/>
        <v>-3219845126470.4487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-3219845126470.4487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-13416021360.293537</v>
      </c>
      <c r="L3986" s="444">
        <f t="shared" ca="1" si="159"/>
        <v>-3233261147830.7422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-3233261147830.7422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-13471921449.29476</v>
      </c>
      <c r="L3987" s="444">
        <f t="shared" ca="1" si="159"/>
        <v>-3246733069280.0371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-3246733069280.0371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-13528054455.333488</v>
      </c>
      <c r="L3988" s="444">
        <f t="shared" ca="1" si="159"/>
        <v>-3260261123735.3706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-3260261123735.3706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-13584421348.897377</v>
      </c>
      <c r="L3989" s="444">
        <f t="shared" ca="1" si="159"/>
        <v>-3273845545084.2681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-3273845545084.2681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-13641023104.517784</v>
      </c>
      <c r="L3990" s="444">
        <f t="shared" ca="1" si="159"/>
        <v>-3287486568188.7856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-3287486568188.7856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-13697860700.786606</v>
      </c>
      <c r="L3991" s="444">
        <f t="shared" ca="1" si="159"/>
        <v>-3301184428889.5723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-3301184428889.5723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-13754935120.373219</v>
      </c>
      <c r="L3992" s="444">
        <f t="shared" ca="1" si="159"/>
        <v>-3314939364009.9453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-3314939364009.9453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-13812247350.041439</v>
      </c>
      <c r="L3993" s="444">
        <f t="shared" ca="1" si="159"/>
        <v>-3328751611359.9868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-3328751611359.9868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-13869798380.666611</v>
      </c>
      <c r="L3994" s="444">
        <f t="shared" ca="1" si="159"/>
        <v>-3342621409740.6533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-3342621409740.6533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-13927589207.252722</v>
      </c>
      <c r="L3995" s="444">
        <f t="shared" ca="1" si="159"/>
        <v>-3356548998947.9063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-3356548998947.9063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-13985620828.94961</v>
      </c>
      <c r="L3996" s="444">
        <f t="shared" ca="1" si="159"/>
        <v>-3370534619776.856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-3370534619776.856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-14043894249.070232</v>
      </c>
      <c r="L3997" s="444">
        <f t="shared" ca="1" si="159"/>
        <v>-3384578514025.9263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-3384578514025.9263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-14102410475.108027</v>
      </c>
      <c r="L3998" s="444">
        <f t="shared" ca="1" si="159"/>
        <v>-3398680924501.0342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-3398680924501.0342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-14161170518.754309</v>
      </c>
      <c r="L3999" s="444">
        <f t="shared" ca="1" si="159"/>
        <v>-3412842095019.7886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-3412842095019.7886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-14220175395.915785</v>
      </c>
      <c r="L4000" s="444">
        <f t="shared" ca="1" si="159"/>
        <v>-3427062270415.7046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-3427062270415.7046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-14279426126.732103</v>
      </c>
      <c r="L4001" s="444">
        <f t="shared" ca="1" si="159"/>
        <v>-3441341696542.4365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-3441341696542.4365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-14338923735.593485</v>
      </c>
      <c r="L4002" s="444">
        <f t="shared" ca="1" si="159"/>
        <v>-3455680620278.0298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-3455680620278.0298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-14398669251.158457</v>
      </c>
      <c r="L4003" s="444">
        <f t="shared" ca="1" si="159"/>
        <v>-3470079289529.1885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-3470079289529.1885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-14458663706.371618</v>
      </c>
      <c r="L4004" s="444">
        <f t="shared" ca="1" si="159"/>
        <v>-3484537953235.5601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-3484537953235.5601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-14518908138.481501</v>
      </c>
      <c r="L4005" s="444">
        <f t="shared" ca="1" si="159"/>
        <v>-3499056861374.0415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-3499056861374.0415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-14579403589.058506</v>
      </c>
      <c r="L4006" s="444">
        <f t="shared" ca="1" si="159"/>
        <v>-3513636264963.1001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-3513636264963.1001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-14640151104.012917</v>
      </c>
      <c r="L4007" s="444">
        <f t="shared" ca="1" si="159"/>
        <v>-3528276416067.1128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-3528276416067.1128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-14701151733.61297</v>
      </c>
      <c r="L4008" s="444">
        <f t="shared" ca="1" si="159"/>
        <v>-3542977567800.7256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-3542977567800.7256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-14762406532.503023</v>
      </c>
      <c r="L4009" s="444">
        <f t="shared" ca="1" si="159"/>
        <v>-3557739974333.2285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-3557739974333.2285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-14823916559.721786</v>
      </c>
      <c r="L4010" s="444">
        <f t="shared" ca="1" si="159"/>
        <v>-3572563890892.9502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-3572563890892.9502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-14885682878.720625</v>
      </c>
      <c r="L4011" s="444">
        <f t="shared" ca="1" si="159"/>
        <v>-3587449573771.6709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-3587449573771.6709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-14947706557.381962</v>
      </c>
      <c r="L4012" s="444">
        <f t="shared" ca="1" si="159"/>
        <v>-3602397280329.0527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-3602397280329.0527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-15009988668.03772</v>
      </c>
      <c r="L4013" s="444">
        <f t="shared" ca="1" si="159"/>
        <v>-3617407268997.0903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-3617407268997.0903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-15072530287.487877</v>
      </c>
      <c r="L4014" s="444">
        <f t="shared" ca="1" si="159"/>
        <v>-3632479799284.5781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-3632479799284.5781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-15135332497.019073</v>
      </c>
      <c r="L4015" s="444">
        <f t="shared" ca="1" si="159"/>
        <v>-3647615131781.5972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-3647615131781.5972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-15198396382.423321</v>
      </c>
      <c r="L4016" s="444">
        <f t="shared" ca="1" si="159"/>
        <v>-3662813528164.0205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-3662813528164.0205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-15261723034.016752</v>
      </c>
      <c r="L4017" s="444">
        <f t="shared" ca="1" si="159"/>
        <v>-3678075251198.0371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-3678075251198.0371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-15325313546.658489</v>
      </c>
      <c r="L4018" s="444">
        <f t="shared" ca="1" si="159"/>
        <v>-3693400564744.6958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-3693400564744.6958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-15389169019.769566</v>
      </c>
      <c r="L4019" s="444">
        <f t="shared" ca="1" si="159"/>
        <v>-3708789733764.4653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-3708789733764.4653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-15453290557.351938</v>
      </c>
      <c r="L4020" s="444">
        <f t="shared" ca="1" si="159"/>
        <v>-3724243024321.8174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-3724243024321.8174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-15517679268.007572</v>
      </c>
      <c r="L4021" s="444">
        <f t="shared" ca="1" si="159"/>
        <v>-3739760703589.8252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-3739760703589.8252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-15582336264.957603</v>
      </c>
      <c r="L4022" s="444">
        <f t="shared" ca="1" si="159"/>
        <v>-3755343039854.7827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-3755343039854.7827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-15647262666.061594</v>
      </c>
      <c r="L4023" s="444">
        <f t="shared" ca="1" si="159"/>
        <v>-3770990302520.8442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-3770990302520.8442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-15712459593.836851</v>
      </c>
      <c r="L4024" s="444">
        <f t="shared" ca="1" si="159"/>
        <v>-3786702762114.6812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-3786702762114.6812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-15777928175.47784</v>
      </c>
      <c r="L4025" s="444">
        <f t="shared" ca="1" si="159"/>
        <v>-3802480690290.1592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-3802480690290.1592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-15843669542.875662</v>
      </c>
      <c r="L4026" s="444">
        <f t="shared" ca="1" si="159"/>
        <v>-3818324359833.0347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-3818324359833.0347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-15909684832.637644</v>
      </c>
      <c r="L4027" s="444">
        <f t="shared" ca="1" si="159"/>
        <v>-3834234044665.6724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-3834234044665.6724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-15975975186.10697</v>
      </c>
      <c r="L4028" s="444">
        <f t="shared" ca="1" si="159"/>
        <v>-3850210019851.7793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-3850210019851.7793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-16042541749.382412</v>
      </c>
      <c r="L4029" s="444">
        <f t="shared" ca="1" si="159"/>
        <v>-3866252561601.1616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-3866252561601.1616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-16109385673.338171</v>
      </c>
      <c r="L4030" s="444">
        <f t="shared" ca="1" si="159"/>
        <v>-3882361947274.5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-3882361947274.5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-16176508113.643747</v>
      </c>
      <c r="L4031" s="444">
        <f t="shared" ca="1" si="159"/>
        <v>-3898538455388.1436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-3898538455388.1436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-16243910230.783934</v>
      </c>
      <c r="L4032" s="444">
        <f t="shared" ca="1" si="159"/>
        <v>-3914782365618.9272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-3914782365618.9272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-16311593190.078863</v>
      </c>
      <c r="L4033" s="444">
        <f t="shared" ca="1" si="159"/>
        <v>-3931093958809.0063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-3931093958809.0063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-16379558161.704193</v>
      </c>
      <c r="L4034" s="444">
        <f t="shared" ca="1" si="159"/>
        <v>-3947473516970.7104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-3947473516970.7104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-16447806320.711294</v>
      </c>
      <c r="L4035" s="444">
        <f t="shared" ca="1" si="159"/>
        <v>-3963921323291.4219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-3963921323291.4219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-16516338847.04759</v>
      </c>
      <c r="L4036" s="444">
        <f t="shared" ca="1" si="159"/>
        <v>-3980437662138.4692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-3980437662138.4692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-16585156925.576952</v>
      </c>
      <c r="L4037" s="444">
        <f t="shared" ca="1" si="159"/>
        <v>-3997022819064.0464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-3997022819064.0464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-16654261746.100193</v>
      </c>
      <c r="L4038" s="444">
        <f t="shared" ca="1" si="159"/>
        <v>-4013677080810.1465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-4013677080810.1465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-16723654503.37561</v>
      </c>
      <c r="L4039" s="444">
        <f t="shared" ca="1" si="159"/>
        <v>-4030400735313.522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-4030400735313.522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-16793336397.139677</v>
      </c>
      <c r="L4040" s="444">
        <f t="shared" ca="1" si="159"/>
        <v>-4047194071710.6616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-4047194071710.6616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-16863308632.127754</v>
      </c>
      <c r="L4041" s="444">
        <f t="shared" ca="1" si="159"/>
        <v>-4064057380342.7896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-4064057380342.7896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-16933572418.094955</v>
      </c>
      <c r="L4042" s="444">
        <f t="shared" ca="1" si="159"/>
        <v>-4080990952760.8843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-4080990952760.8843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-17004128969.837015</v>
      </c>
      <c r="L4043" s="444">
        <f t="shared" ca="1" si="159"/>
        <v>-4097995081730.7212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-4097995081730.7212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-17074979507.211338</v>
      </c>
      <c r="L4044" s="444">
        <f t="shared" ca="1" si="159"/>
        <v>-4115070061237.9326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-4115070061237.9326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-17146125255.158052</v>
      </c>
      <c r="L4045" s="444">
        <f t="shared" ca="1" si="159"/>
        <v>-4132216186493.0908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-4132216186493.0908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-17217567443.72121</v>
      </c>
      <c r="L4046" s="444">
        <f t="shared" ca="1" si="159"/>
        <v>-4149433753936.812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-4149433753936.812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-17289307308.070049</v>
      </c>
      <c r="L4047" s="444">
        <f t="shared" ca="1" si="159"/>
        <v>-4166723061244.8818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-4166723061244.8818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-17361346088.52034</v>
      </c>
      <c r="L4048" s="444">
        <f t="shared" ca="1" si="159"/>
        <v>-4184084407333.4023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-4184084407333.4023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-17433685030.555843</v>
      </c>
      <c r="L4049" s="444">
        <f t="shared" ca="1" si="159"/>
        <v>-4201518092363.958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-4201518092363.958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-17506325384.849823</v>
      </c>
      <c r="L4050" s="444">
        <f t="shared" ca="1" si="159"/>
        <v>-4219024417748.8076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-4219024417748.8076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-17579268407.286697</v>
      </c>
      <c r="L4051" s="444">
        <f t="shared" ca="1" si="159"/>
        <v>-4236603686156.0942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-4236603686156.0942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-17652515358.983727</v>
      </c>
      <c r="L4052" s="444">
        <f t="shared" ca="1" si="159"/>
        <v>-4254256201515.0781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-4254256201515.0781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-17726067506.312824</v>
      </c>
      <c r="L4053" s="444">
        <f t="shared" ca="1" si="159"/>
        <v>-4271982269021.3911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-4271982269021.3911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-17799926120.922466</v>
      </c>
      <c r="L4054" s="444">
        <f t="shared" ca="1" si="159"/>
        <v>-4289782195142.3135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-4289782195142.3135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-17874092479.75964</v>
      </c>
      <c r="L4055" s="444">
        <f t="shared" ca="1" si="159"/>
        <v>-4307656287622.0732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-4307656287622.0732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-17948567865.091972</v>
      </c>
      <c r="L4056" s="444">
        <f t="shared" ca="1" si="159"/>
        <v>-4325604855487.165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-4325604855487.165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-18023353564.529854</v>
      </c>
      <c r="L4057" s="444">
        <f t="shared" ca="1" si="159"/>
        <v>-4343628209051.6948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-4343628209051.6948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-18098450871.048729</v>
      </c>
      <c r="L4058" s="444">
        <f t="shared" ca="1" si="159"/>
        <v>-4361726659922.7437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-4361726659922.7437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-18173861083.011429</v>
      </c>
      <c r="L4059" s="444">
        <f t="shared" ca="1" si="159"/>
        <v>-4379900521005.7549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-4379900521005.7549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-18249585504.190643</v>
      </c>
      <c r="L4060" s="444">
        <f t="shared" ca="1" si="159"/>
        <v>-4398150106509.9453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-4398150106509.9453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-18325625443.791439</v>
      </c>
      <c r="L4061" s="444">
        <f t="shared" ca="1" si="159"/>
        <v>-4416475731953.7363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-4416475731953.7363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-18401982216.4739</v>
      </c>
      <c r="L4062" s="444">
        <f t="shared" ca="1" si="159"/>
        <v>-4434877714170.21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-4434877714170.21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-18478657142.375874</v>
      </c>
      <c r="L4063" s="444">
        <f t="shared" ca="1" si="159"/>
        <v>-4453356371312.5859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-4453356371312.5859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-18555651547.135773</v>
      </c>
      <c r="L4064" s="444">
        <f t="shared" ca="1" si="159"/>
        <v>-4471912022859.7217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-4471912022859.7217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-18632966761.915508</v>
      </c>
      <c r="L4065" s="444">
        <f t="shared" ca="1" si="159"/>
        <v>-4490544989621.6367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-4490544989621.6367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-18710604123.423485</v>
      </c>
      <c r="L4066" s="444">
        <f t="shared" ca="1" si="159"/>
        <v>-4509255593745.0605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-4509255593745.0605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-18788564973.937752</v>
      </c>
      <c r="L4067" s="444">
        <f t="shared" ca="1" si="159"/>
        <v>-4528044158718.998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-4528044158718.998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-18866850661.329159</v>
      </c>
      <c r="L4068" s="444">
        <f t="shared" ca="1" si="159"/>
        <v>-4546911009380.3271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-4546911009380.3271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-18945462539.084698</v>
      </c>
      <c r="L4069" s="444">
        <f t="shared" ca="1" si="159"/>
        <v>-4565856471919.4121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-4565856471919.4121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-19024401966.330883</v>
      </c>
      <c r="L4070" s="444">
        <f t="shared" ca="1" si="159"/>
        <v>-4584880873885.7432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-4584880873885.7432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-19103670307.857262</v>
      </c>
      <c r="L4071" s="444">
        <f t="shared" ca="1" si="159"/>
        <v>-4603984544193.6006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-4603984544193.6006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-19183268934.140003</v>
      </c>
      <c r="L4072" s="444">
        <f t="shared" ca="1" si="159"/>
        <v>-4623167813127.7402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-4623167813127.7402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-19263199221.365585</v>
      </c>
      <c r="L4073" s="444">
        <f t="shared" ca="1" si="159"/>
        <v>-4642431012349.1055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-4642431012349.1055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-19343462551.454605</v>
      </c>
      <c r="L4074" s="444">
        <f t="shared" ca="1" si="159"/>
        <v>-4661774474900.5605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-4661774474900.5605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-19424060312.08567</v>
      </c>
      <c r="L4075" s="444">
        <f t="shared" ca="1" si="159"/>
        <v>-4681198535212.6465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-4681198535212.6465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-19504993896.71936</v>
      </c>
      <c r="L4076" s="444">
        <f t="shared" ca="1" si="159"/>
        <v>-4700703529109.3662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-4700703529109.3662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-19586264704.62236</v>
      </c>
      <c r="L4077" s="444">
        <f t="shared" ca="1" si="159"/>
        <v>-4720289793813.9883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-4720289793813.9883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-19667874140.891617</v>
      </c>
      <c r="L4078" s="444">
        <f t="shared" ca="1" si="159"/>
        <v>-4739957667954.8799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-4739957667954.8799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-19749823616.478664</v>
      </c>
      <c r="L4079" s="444">
        <f t="shared" ca="1" si="159"/>
        <v>-4759707491571.3584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-4759707491571.3584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-19832114548.213993</v>
      </c>
      <c r="L4080" s="444">
        <f t="shared" ca="1" si="159"/>
        <v>-4779539606119.5723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-4779539606119.5723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-19914748358.831551</v>
      </c>
      <c r="L4081" s="444">
        <f t="shared" ca="1" si="159"/>
        <v>-4799454354478.4043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-4799454354478.4043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-19997726476.993351</v>
      </c>
      <c r="L4082" s="444">
        <f t="shared" ca="1" si="159"/>
        <v>-4819452080955.3975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-4819452080955.3975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-20081050337.314156</v>
      </c>
      <c r="L4083" s="444">
        <f t="shared" ca="1" si="159"/>
        <v>-4839533131292.7119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-4839533131292.7119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-20164721380.386299</v>
      </c>
      <c r="L4084" s="444">
        <f t="shared" ca="1" si="159"/>
        <v>-4859697852673.0986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-4859697852673.0986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-20248741052.804577</v>
      </c>
      <c r="L4085" s="444">
        <f t="shared" ca="1" si="159"/>
        <v>-4879946593725.9033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-4879946593725.9033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-20333110807.191265</v>
      </c>
      <c r="L4086" s="444">
        <f t="shared" ca="1" si="159"/>
        <v>-4900279704533.0947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-4900279704533.0947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-20417832102.22123</v>
      </c>
      <c r="L4087" s="444">
        <f t="shared" ca="1" si="159"/>
        <v>-4920697536635.3164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-4920697536635.3164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-20502906402.647152</v>
      </c>
      <c r="L4088" s="444">
        <f t="shared" ref="L4088:L4342" ca="1" si="164">I4088-J4088+K4088</f>
        <v>-4941200443037.9639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-4941200443037.9639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-20588335179.324848</v>
      </c>
      <c r="L4089" s="444">
        <f t="shared" ca="1" si="164"/>
        <v>-4961788778217.2891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-4961788778217.2891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-20674119909.238705</v>
      </c>
      <c r="L4090" s="444">
        <f t="shared" ca="1" si="164"/>
        <v>-4982462898126.5273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-4982462898126.5273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-20760262075.527199</v>
      </c>
      <c r="L4091" s="444">
        <f t="shared" ca="1" si="164"/>
        <v>-5003223160202.0547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-5003223160202.0547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-20846763167.50856</v>
      </c>
      <c r="L4092" s="444">
        <f t="shared" ca="1" si="164"/>
        <v>-5024069923369.5635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-5024069923369.5635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-20933624680.706512</v>
      </c>
      <c r="L4093" s="444">
        <f t="shared" ca="1" si="164"/>
        <v>-5045003548050.2695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-5045003548050.2695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-21020848116.876122</v>
      </c>
      <c r="L4094" s="444">
        <f t="shared" ca="1" si="164"/>
        <v>-5066024396167.1455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-5066024396167.1455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-21108434984.029774</v>
      </c>
      <c r="L4095" s="444">
        <f t="shared" ca="1" si="164"/>
        <v>-5087132831151.1748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-5087132831151.1748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-21196386796.463226</v>
      </c>
      <c r="L4096" s="444">
        <f t="shared" ca="1" si="164"/>
        <v>-5108329217947.6377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-5108329217947.6377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-21284705074.781822</v>
      </c>
      <c r="L4097" s="444">
        <f t="shared" ca="1" si="164"/>
        <v>-5129613923022.4199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-5129613923022.4199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-21373391345.92675</v>
      </c>
      <c r="L4098" s="444">
        <f t="shared" ca="1" si="164"/>
        <v>-5150987314368.3467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-5150987314368.3467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-21462447143.201443</v>
      </c>
      <c r="L4099" s="444">
        <f t="shared" ca="1" si="164"/>
        <v>-5172449761511.5479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-5172449761511.5479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-21551874006.298115</v>
      </c>
      <c r="L4100" s="444">
        <f t="shared" ca="1" si="164"/>
        <v>-5194001635517.8457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-5194001635517.8457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-21641673481.324356</v>
      </c>
      <c r="L4101" s="444">
        <f t="shared" ca="1" si="164"/>
        <v>-5215643308999.1699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-5215643308999.1699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-21731847120.829876</v>
      </c>
      <c r="L4102" s="444">
        <f t="shared" ca="1" si="164"/>
        <v>-5237375156120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-5237375156120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-21822396483.833332</v>
      </c>
      <c r="L4103" s="444">
        <f t="shared" ca="1" si="164"/>
        <v>-5259197552603.833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-5259197552603.833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-21913323135.849304</v>
      </c>
      <c r="L4104" s="444">
        <f t="shared" ca="1" si="164"/>
        <v>-5281110875739.6826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-5281110875739.6826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-22004628648.915344</v>
      </c>
      <c r="L4105" s="444">
        <f t="shared" ca="1" si="164"/>
        <v>-5303115504388.5977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-5303115504388.5977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-22096314601.619156</v>
      </c>
      <c r="L4106" s="444">
        <f t="shared" ca="1" si="164"/>
        <v>-5325211818990.2168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-5325211818990.2168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-22188382579.125904</v>
      </c>
      <c r="L4107" s="444">
        <f t="shared" ca="1" si="164"/>
        <v>-5347400201569.3428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-5347400201569.3428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-22280834173.205593</v>
      </c>
      <c r="L4108" s="444">
        <f t="shared" ca="1" si="164"/>
        <v>-5369681035742.5488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-5369681035742.5488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-22373670982.26062</v>
      </c>
      <c r="L4109" s="444">
        <f t="shared" ca="1" si="164"/>
        <v>-5392054706724.8096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-5392054706724.8096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-22466894611.353374</v>
      </c>
      <c r="L4110" s="444">
        <f t="shared" ca="1" si="164"/>
        <v>-5414521601336.1631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-5414521601336.1631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-22560506672.234013</v>
      </c>
      <c r="L4111" s="444">
        <f t="shared" ca="1" si="164"/>
        <v>-5437082108008.3975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-5437082108008.3975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-22654508783.368324</v>
      </c>
      <c r="L4112" s="444">
        <f t="shared" ca="1" si="164"/>
        <v>-5459736616791.7656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-5459736616791.7656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-22748902569.965691</v>
      </c>
      <c r="L4113" s="444">
        <f t="shared" ca="1" si="164"/>
        <v>-5482485519361.7314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-5482485519361.7314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-22843689664.007214</v>
      </c>
      <c r="L4114" s="444">
        <f t="shared" ca="1" si="164"/>
        <v>-5505329209025.7383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-5505329209025.7383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-22938871704.273911</v>
      </c>
      <c r="L4115" s="444">
        <f t="shared" ca="1" si="164"/>
        <v>-5528268080730.0117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-5528268080730.0117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-23034450336.37505</v>
      </c>
      <c r="L4116" s="444">
        <f t="shared" ca="1" si="164"/>
        <v>-5551302531066.3867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-5551302531066.3867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-23130427212.776611</v>
      </c>
      <c r="L4117" s="444">
        <f t="shared" ca="1" si="164"/>
        <v>-5574432958279.1631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-5574432958279.1631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-23226803992.829845</v>
      </c>
      <c r="L4118" s="444">
        <f t="shared" ca="1" si="164"/>
        <v>-5597659762271.9932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-5597659762271.9932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-23323582342.799973</v>
      </c>
      <c r="L4119" s="444">
        <f t="shared" ca="1" si="164"/>
        <v>-5620983344614.793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-5620983344614.793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-23420763935.89497</v>
      </c>
      <c r="L4120" s="444">
        <f t="shared" ca="1" si="164"/>
        <v>-5644404108550.6875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-5644404108550.6875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-23518350452.294533</v>
      </c>
      <c r="L4121" s="444">
        <f t="shared" ca="1" si="164"/>
        <v>-5667922459002.9824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-5667922459002.9824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-23616343579.179092</v>
      </c>
      <c r="L4122" s="444">
        <f t="shared" ca="1" si="164"/>
        <v>-5691538802582.1611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-5691538802582.1611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-23714745010.759003</v>
      </c>
      <c r="L4123" s="444">
        <f t="shared" ca="1" si="164"/>
        <v>-5715253547592.9199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-5715253547592.9199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-23813556448.303833</v>
      </c>
      <c r="L4124" s="444">
        <f t="shared" ca="1" si="164"/>
        <v>-5739067104041.2236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-5739067104041.2236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-23912779600.171764</v>
      </c>
      <c r="L4125" s="444">
        <f t="shared" ca="1" si="164"/>
        <v>-5762979883641.3955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-5762979883641.3955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-24012416181.839149</v>
      </c>
      <c r="L4126" s="444">
        <f t="shared" ca="1" si="164"/>
        <v>-5786992299823.2344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-5786992299823.2344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-24112467915.930141</v>
      </c>
      <c r="L4127" s="444">
        <f t="shared" ca="1" si="164"/>
        <v>-5811104767739.1641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-5811104767739.1641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-24212936532.246517</v>
      </c>
      <c r="L4128" s="444">
        <f t="shared" ca="1" si="164"/>
        <v>-5835317704271.4102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-5835317704271.4102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-24313823767.797543</v>
      </c>
      <c r="L4129" s="444">
        <f t="shared" ca="1" si="164"/>
        <v>-5859631528039.208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-5859631528039.208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-24415131366.830032</v>
      </c>
      <c r="L4130" s="444">
        <f t="shared" ca="1" si="164"/>
        <v>-5884046659406.0381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-5884046659406.0381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-24516861080.85849</v>
      </c>
      <c r="L4131" s="444">
        <f t="shared" ca="1" si="164"/>
        <v>-5908563520486.8965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-5908563520486.8965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-24619014668.6954</v>
      </c>
      <c r="L4132" s="444">
        <f t="shared" ca="1" si="164"/>
        <v>-5933182535155.5918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-5933182535155.5918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-24721593896.481632</v>
      </c>
      <c r="L4133" s="444">
        <f t="shared" ca="1" si="164"/>
        <v>-5957904129052.0732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-5957904129052.0732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-24824600537.716972</v>
      </c>
      <c r="L4134" s="444">
        <f t="shared" ca="1" si="164"/>
        <v>-5982728729589.79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-5982728729589.79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-24928036373.290791</v>
      </c>
      <c r="L4135" s="444">
        <f t="shared" ca="1" si="164"/>
        <v>-6007656765963.0811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-6007656765963.0811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-25031903191.512836</v>
      </c>
      <c r="L4136" s="444">
        <f t="shared" ca="1" si="164"/>
        <v>-6032688669154.5938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-6032688669154.5938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-25136202788.144142</v>
      </c>
      <c r="L4137" s="444">
        <f t="shared" ca="1" si="164"/>
        <v>-6057824871942.7383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-6057824871942.7383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-25240936966.428078</v>
      </c>
      <c r="L4138" s="444">
        <f t="shared" ca="1" si="164"/>
        <v>-6083065808909.166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-6083065808909.166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-25346107537.121525</v>
      </c>
      <c r="L4139" s="444">
        <f t="shared" ca="1" si="164"/>
        <v>-6108411916446.2871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-6108411916446.2871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-25451716318.526196</v>
      </c>
      <c r="L4140" s="444">
        <f t="shared" ca="1" si="164"/>
        <v>-6133863632764.8135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-6133863632764.8135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-25557765136.520058</v>
      </c>
      <c r="L4141" s="444">
        <f t="shared" ca="1" si="164"/>
        <v>-6159421397901.334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-6159421397901.334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-25664255824.58889</v>
      </c>
      <c r="L4142" s="444">
        <f t="shared" ca="1" si="164"/>
        <v>-6185085653725.9229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-6185085653725.9229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-25771190223.858013</v>
      </c>
      <c r="L4143" s="444">
        <f t="shared" ca="1" si="164"/>
        <v>-6210856843949.7813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-6210856843949.7813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-25878570183.124088</v>
      </c>
      <c r="L4144" s="444">
        <f t="shared" ca="1" si="164"/>
        <v>-6236735414132.9053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-6236735414132.9053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-25986397558.887104</v>
      </c>
      <c r="L4145" s="444">
        <f t="shared" ca="1" si="164"/>
        <v>-6262721811691.792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-6262721811691.792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-26094674215.382465</v>
      </c>
      <c r="L4146" s="444">
        <f t="shared" ca="1" si="164"/>
        <v>-6288816485907.1748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-6288816485907.1748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-26203402024.613228</v>
      </c>
      <c r="L4147" s="444">
        <f t="shared" ca="1" si="164"/>
        <v>-6315019887931.7881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-6315019887931.7881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-26312582866.38245</v>
      </c>
      <c r="L4148" s="444">
        <f t="shared" ca="1" si="164"/>
        <v>-6341332470798.1709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-6341332470798.1709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-26422218628.32571</v>
      </c>
      <c r="L4149" s="444">
        <f t="shared" ca="1" si="164"/>
        <v>-6367754689426.4971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-6367754689426.4971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-26532311205.943737</v>
      </c>
      <c r="L4150" s="444">
        <f t="shared" ca="1" si="164"/>
        <v>-6394287000632.4404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-6394287000632.4404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-26642862502.63517</v>
      </c>
      <c r="L4151" s="444">
        <f t="shared" ca="1" si="164"/>
        <v>-6420929863135.0752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-6420929863135.0752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-26753874429.729481</v>
      </c>
      <c r="L4152" s="444">
        <f t="shared" ca="1" si="164"/>
        <v>-6447683737564.8047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-6447683737564.8047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-26865348906.52002</v>
      </c>
      <c r="L4153" s="444">
        <f t="shared" ca="1" si="164"/>
        <v>-6474549086471.3242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-6474549086471.3242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-26977287860.297184</v>
      </c>
      <c r="L4154" s="444">
        <f t="shared" ca="1" si="164"/>
        <v>-6501526374331.6211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-6501526374331.6211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-27089693226.381756</v>
      </c>
      <c r="L4155" s="444">
        <f t="shared" ca="1" si="164"/>
        <v>-6528616067558.0029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-6528616067558.0029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-27202566948.158344</v>
      </c>
      <c r="L4156" s="444">
        <f t="shared" ca="1" si="164"/>
        <v>-6555818634506.1611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-6555818634506.1611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-27315910977.109005</v>
      </c>
      <c r="L4157" s="444">
        <f t="shared" ca="1" si="164"/>
        <v>-6583134545483.2705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-6583134545483.2705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-27429727272.846962</v>
      </c>
      <c r="L4158" s="444">
        <f t="shared" ca="1" si="164"/>
        <v>-6610564272756.1172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-6610564272756.1172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-27544017803.15049</v>
      </c>
      <c r="L4159" s="444">
        <f t="shared" ca="1" si="164"/>
        <v>-6638108290559.2676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-6638108290559.2676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-27658784543.996948</v>
      </c>
      <c r="L4160" s="444">
        <f t="shared" ca="1" si="164"/>
        <v>-6665767075103.2646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-6665767075103.2646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-27774029479.596935</v>
      </c>
      <c r="L4161" s="444">
        <f t="shared" ca="1" si="164"/>
        <v>-6693541104582.8613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-6693541104582.8613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-27889754602.428589</v>
      </c>
      <c r="L4162" s="444">
        <f t="shared" ca="1" si="164"/>
        <v>-6721430859185.29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-6721430859185.29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-28005961913.272041</v>
      </c>
      <c r="L4163" s="444">
        <f t="shared" ca="1" si="164"/>
        <v>-6749436821098.5625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-6749436821098.5625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-28122653421.244011</v>
      </c>
      <c r="L4164" s="444">
        <f t="shared" ca="1" si="164"/>
        <v>-6777559474519.8066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-6777559474519.8066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-28239831143.832527</v>
      </c>
      <c r="L4165" s="444">
        <f t="shared" ca="1" si="164"/>
        <v>-6805799305663.6396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-6805799305663.6396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-28357497106.931831</v>
      </c>
      <c r="L4166" s="444">
        <f t="shared" ca="1" si="164"/>
        <v>-6834156802770.5713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-6834156802770.5713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-28475653344.87738</v>
      </c>
      <c r="L4167" s="444">
        <f t="shared" ca="1" si="164"/>
        <v>-6862632456115.4482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-6862632456115.4482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-28594301900.481037</v>
      </c>
      <c r="L4168" s="444">
        <f t="shared" ca="1" si="164"/>
        <v>-6891226758015.9297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-6891226758015.9297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-28713444825.066372</v>
      </c>
      <c r="L4169" s="444">
        <f t="shared" ca="1" si="164"/>
        <v>-6919940202840.9961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-6919940202840.9961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-28833084178.504147</v>
      </c>
      <c r="L4170" s="444">
        <f t="shared" ca="1" si="164"/>
        <v>-6948773287019.5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-6948773287019.5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-28953222029.247917</v>
      </c>
      <c r="L4171" s="444">
        <f t="shared" ca="1" si="164"/>
        <v>-6977726509048.748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-6977726509048.748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-29073860454.369781</v>
      </c>
      <c r="L4172" s="444">
        <f t="shared" ca="1" si="164"/>
        <v>-7006800369503.1182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-7006800369503.1182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-29195001539.596321</v>
      </c>
      <c r="L4173" s="444">
        <f t="shared" ca="1" si="164"/>
        <v>-7035995371042.7148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-7035995371042.7148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-29316647379.344646</v>
      </c>
      <c r="L4174" s="444">
        <f t="shared" ca="1" si="164"/>
        <v>-7065312018422.0596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-7065312018422.0596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-29438800076.758579</v>
      </c>
      <c r="L4175" s="444">
        <f t="shared" ca="1" si="164"/>
        <v>-7094750818498.8184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-7094750818498.8184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-29561461743.745075</v>
      </c>
      <c r="L4176" s="444">
        <f t="shared" ca="1" si="164"/>
        <v>-7124312280242.5635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-7124312280242.5635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-29684634501.010681</v>
      </c>
      <c r="L4177" s="444">
        <f t="shared" ca="1" si="164"/>
        <v>-7153996914743.5742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-7153996914743.5742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-29808320478.098225</v>
      </c>
      <c r="L4178" s="444">
        <f t="shared" ca="1" si="164"/>
        <v>-7183805235221.6729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-7183805235221.6729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-29932521813.423641</v>
      </c>
      <c r="L4179" s="444">
        <f t="shared" ca="1" si="164"/>
        <v>-7213737757035.0967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-7213737757035.0967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-30057240654.312901</v>
      </c>
      <c r="L4180" s="444">
        <f t="shared" ca="1" si="164"/>
        <v>-7243794997689.4092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-7243794997689.4092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-30182479157.039204</v>
      </c>
      <c r="L4181" s="444">
        <f t="shared" ca="1" si="164"/>
        <v>-7273977476846.4482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-7273977476846.4482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-30308239486.860195</v>
      </c>
      <c r="L4182" s="444">
        <f t="shared" ca="1" si="164"/>
        <v>-7304285716333.3086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-7304285716333.3086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-30434523818.05545</v>
      </c>
      <c r="L4183" s="444">
        <f t="shared" ca="1" si="164"/>
        <v>-7334720240151.3643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-7334720240151.3643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-30561334333.964012</v>
      </c>
      <c r="L4184" s="444">
        <f t="shared" ca="1" si="164"/>
        <v>-7365281574485.3281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-7365281574485.3281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-30688673227.022205</v>
      </c>
      <c r="L4185" s="444">
        <f t="shared" ca="1" si="164"/>
        <v>-7395970247712.3506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-7395970247712.3506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-30816542698.80146</v>
      </c>
      <c r="L4186" s="444">
        <f t="shared" ca="1" si="164"/>
        <v>-7426786790411.1523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-7426786790411.1523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-30944944960.046463</v>
      </c>
      <c r="L4187" s="444">
        <f t="shared" ca="1" si="164"/>
        <v>-7457731735371.1992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-7457731735371.1992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-31073882230.713329</v>
      </c>
      <c r="L4188" s="444">
        <f t="shared" ca="1" si="164"/>
        <v>-7488805617601.9121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-7488805617601.9121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-31203356740.007965</v>
      </c>
      <c r="L4189" s="444">
        <f t="shared" ca="1" si="164"/>
        <v>-7520008974341.9199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-7520008974341.9199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-31333370726.424667</v>
      </c>
      <c r="L4190" s="444">
        <f t="shared" ca="1" si="164"/>
        <v>-7551342345068.3447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-7551342345068.3447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-31463926437.784771</v>
      </c>
      <c r="L4191" s="444">
        <f t="shared" ca="1" si="164"/>
        <v>-7582806271506.1299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-7582806271506.1299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-31595026131.275536</v>
      </c>
      <c r="L4192" s="444">
        <f t="shared" ca="1" si="164"/>
        <v>-7614401297637.4053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-7614401297637.4053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-31726672073.489189</v>
      </c>
      <c r="L4193" s="444">
        <f t="shared" ca="1" si="164"/>
        <v>-7646127969710.8945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-7646127969710.8945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-31858866540.462059</v>
      </c>
      <c r="L4194" s="444">
        <f t="shared" ca="1" si="164"/>
        <v>-7677986836251.3564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-7677986836251.3564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-31991611817.713985</v>
      </c>
      <c r="L4195" s="444">
        <f t="shared" ca="1" si="164"/>
        <v>-7709978448069.0703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-7709978448069.0703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-32124910200.287792</v>
      </c>
      <c r="L4196" s="444">
        <f t="shared" ca="1" si="164"/>
        <v>-7742103358269.3584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-7742103358269.3584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-32258763992.788998</v>
      </c>
      <c r="L4197" s="444">
        <f t="shared" ca="1" si="164"/>
        <v>-7774362122262.1475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-7774362122262.1475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-32393175509.425613</v>
      </c>
      <c r="L4198" s="444">
        <f t="shared" ca="1" si="164"/>
        <v>-7806755297771.5732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-7806755297771.5732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-32528147074.048222</v>
      </c>
      <c r="L4199" s="444">
        <f t="shared" ca="1" si="164"/>
        <v>-7839283444845.6211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-7839283444845.6211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-32663681020.190086</v>
      </c>
      <c r="L4200" s="444">
        <f t="shared" ca="1" si="164"/>
        <v>-7871947125865.8115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-7871947125865.8115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-32799779691.107548</v>
      </c>
      <c r="L4201" s="444">
        <f t="shared" ca="1" si="164"/>
        <v>-7904746905556.9189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-7904746905556.9189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-32936445439.820496</v>
      </c>
      <c r="L4202" s="444">
        <f t="shared" ca="1" si="164"/>
        <v>-7937683350996.7393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-7937683350996.7393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-33073680629.153084</v>
      </c>
      <c r="L4203" s="444">
        <f t="shared" ca="1" si="164"/>
        <v>-7970757031625.8926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-7970757031625.8926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-33211487631.774551</v>
      </c>
      <c r="L4204" s="444">
        <f t="shared" ca="1" si="164"/>
        <v>-8003968519257.667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-8003968519257.667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-33349868830.24028</v>
      </c>
      <c r="L4205" s="444">
        <f t="shared" ca="1" si="164"/>
        <v>-8037318388087.9072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-8037318388087.9072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-33488826617.032948</v>
      </c>
      <c r="L4206" s="444">
        <f t="shared" ca="1" si="164"/>
        <v>-8070807214704.9404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-8070807214704.9404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-33628363394.603916</v>
      </c>
      <c r="L4207" s="444">
        <f t="shared" ca="1" si="164"/>
        <v>-8104435578099.5439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-8104435578099.5439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-33768481575.414761</v>
      </c>
      <c r="L4208" s="444">
        <f t="shared" ca="1" si="164"/>
        <v>-8138204059674.959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-8138204059674.959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-33909183581.978992</v>
      </c>
      <c r="L4209" s="444">
        <f t="shared" ca="1" si="164"/>
        <v>-8172113243256.9375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-8172113243256.9375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-34050471846.903912</v>
      </c>
      <c r="L4210" s="444">
        <f t="shared" ca="1" si="164"/>
        <v>-8206163715103.8418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-8206163715103.8418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-34192348812.932674</v>
      </c>
      <c r="L4211" s="444">
        <f t="shared" ca="1" si="164"/>
        <v>-8240356063916.7744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-8240356063916.7744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-34334816932.986561</v>
      </c>
      <c r="L4212" s="444">
        <f t="shared" ca="1" si="164"/>
        <v>-8274690880849.7607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-8274690880849.7607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-34477878670.207336</v>
      </c>
      <c r="L4213" s="444">
        <f t="shared" ca="1" si="164"/>
        <v>-8309168759519.9678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-8309168759519.9678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-34621536497.999863</v>
      </c>
      <c r="L4214" s="444">
        <f t="shared" ca="1" si="164"/>
        <v>-8343790296017.9678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-8343790296017.9678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-34765792900.07486</v>
      </c>
      <c r="L4215" s="444">
        <f t="shared" ca="1" si="164"/>
        <v>-8378556088918.043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-8378556088918.043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-34910650370.491844</v>
      </c>
      <c r="L4216" s="444">
        <f t="shared" ca="1" si="164"/>
        <v>-8413466739288.5352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-8413466739288.5352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-35056111413.702232</v>
      </c>
      <c r="L4217" s="444">
        <f t="shared" ca="1" si="164"/>
        <v>-8448522850702.2373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-8448522850702.2373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-35202178544.592659</v>
      </c>
      <c r="L4218" s="444">
        <f t="shared" ca="1" si="164"/>
        <v>-8483725029246.8301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-8483725029246.8301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-35348854288.528458</v>
      </c>
      <c r="L4219" s="444">
        <f t="shared" ca="1" si="164"/>
        <v>-8519073883535.3584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-8519073883535.3584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-35496141181.397324</v>
      </c>
      <c r="L4220" s="444">
        <f t="shared" ca="1" si="164"/>
        <v>-8554570024716.7559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-8554570024716.7559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-35644041769.653152</v>
      </c>
      <c r="L4221" s="444">
        <f t="shared" ca="1" si="164"/>
        <v>-8590214066486.4092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-8590214066486.4092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-35792558610.360039</v>
      </c>
      <c r="L4222" s="444">
        <f t="shared" ca="1" si="164"/>
        <v>-8626006625096.7695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-8626006625096.7695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-35941694271.236542</v>
      </c>
      <c r="L4223" s="444">
        <f t="shared" ca="1" si="164"/>
        <v>-8661948319368.0059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-8661948319368.0059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-36091451330.70002</v>
      </c>
      <c r="L4224" s="444">
        <f t="shared" ca="1" si="164"/>
        <v>-8698039770698.7061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-8698039770698.7061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-36241832377.911278</v>
      </c>
      <c r="L4225" s="444">
        <f t="shared" ca="1" si="164"/>
        <v>-8734281603076.6172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-8734281603076.6172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-36392840012.819237</v>
      </c>
      <c r="L4226" s="444">
        <f t="shared" ca="1" si="164"/>
        <v>-8770674443089.4365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-8770674443089.4365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-36544476846.205986</v>
      </c>
      <c r="L4227" s="444">
        <f t="shared" ca="1" si="164"/>
        <v>-8807218919935.6426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-8807218919935.6426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-36696745499.731842</v>
      </c>
      <c r="L4228" s="444">
        <f t="shared" ca="1" si="164"/>
        <v>-8843915665435.375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-8843915665435.375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-36849648605.980728</v>
      </c>
      <c r="L4229" s="444">
        <f t="shared" ca="1" si="164"/>
        <v>-8880765314041.3555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-8880765314041.3555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-37003188808.505646</v>
      </c>
      <c r="L4230" s="444">
        <f t="shared" ca="1" si="164"/>
        <v>-8917768502849.8613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-8917768502849.8613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-37157368761.87442</v>
      </c>
      <c r="L4231" s="444">
        <f t="shared" ca="1" si="164"/>
        <v>-8954925871611.7363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-8954925871611.7363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-37312191131.715569</v>
      </c>
      <c r="L4232" s="444">
        <f t="shared" ca="1" si="164"/>
        <v>-8992238062743.4512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-8992238062743.4512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-37467658594.764381</v>
      </c>
      <c r="L4233" s="444">
        <f t="shared" ca="1" si="164"/>
        <v>-9029705721338.2148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-9029705721338.2148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-37623773838.909225</v>
      </c>
      <c r="L4234" s="444">
        <f t="shared" ca="1" si="164"/>
        <v>-9067329495177.125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-9067329495177.125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-37780539563.238022</v>
      </c>
      <c r="L4235" s="444">
        <f t="shared" ca="1" si="164"/>
        <v>-9105110034740.3633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-9105110034740.3633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-37937958478.084846</v>
      </c>
      <c r="L4236" s="444">
        <f t="shared" ca="1" si="164"/>
        <v>-9143047993218.4473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-9143047993218.4473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-38096033305.076866</v>
      </c>
      <c r="L4237" s="444">
        <f t="shared" ca="1" si="164"/>
        <v>-9181144026523.5234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-9181144026523.5234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-38254766777.181351</v>
      </c>
      <c r="L4238" s="444">
        <f t="shared" ca="1" si="164"/>
        <v>-9219398793300.7051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-9219398793300.7051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-38414161638.752937</v>
      </c>
      <c r="L4239" s="444">
        <f t="shared" ca="1" si="164"/>
        <v>-9257812954939.459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-9257812954939.459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-38574220645.581078</v>
      </c>
      <c r="L4240" s="444">
        <f t="shared" ca="1" si="164"/>
        <v>-9296387175585.041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-9296387175585.041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-38734946564.937668</v>
      </c>
      <c r="L4241" s="444">
        <f t="shared" ca="1" si="164"/>
        <v>-9335122122149.9785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-9335122122149.9785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-38896342175.624908</v>
      </c>
      <c r="L4242" s="444">
        <f t="shared" ca="1" si="164"/>
        <v>-9374018464325.6035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-9374018464325.6035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-39058410268.023346</v>
      </c>
      <c r="L4243" s="444">
        <f t="shared" ca="1" si="164"/>
        <v>-9413076874593.627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-9413076874593.627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-39221153644.140114</v>
      </c>
      <c r="L4244" s="444">
        <f t="shared" ca="1" si="164"/>
        <v>-9452298028237.7676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-9452298028237.7676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-39384575117.657364</v>
      </c>
      <c r="L4245" s="444">
        <f t="shared" ca="1" si="164"/>
        <v>-9491682603355.4258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-9491682603355.4258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-39548677513.980942</v>
      </c>
      <c r="L4246" s="444">
        <f t="shared" ca="1" si="164"/>
        <v>-9531231280869.4063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-9531231280869.4063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-39713463670.289192</v>
      </c>
      <c r="L4247" s="444">
        <f t="shared" ca="1" si="164"/>
        <v>-9570944744539.6953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-9570944744539.6953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-39878936435.582062</v>
      </c>
      <c r="L4248" s="444">
        <f t="shared" ca="1" si="164"/>
        <v>-9610823680975.2773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-9610823680975.2773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-40045098670.730324</v>
      </c>
      <c r="L4249" s="444">
        <f t="shared" ca="1" si="164"/>
        <v>-9650868779646.0078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-9650868779646.0078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-40211953248.525032</v>
      </c>
      <c r="L4250" s="444">
        <f t="shared" ca="1" si="164"/>
        <v>-9691080732894.5332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-9691080732894.5332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-40379503053.727219</v>
      </c>
      <c r="L4251" s="444">
        <f t="shared" ca="1" si="164"/>
        <v>-9731460235948.2598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-9731460235948.2598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-40547750983.117752</v>
      </c>
      <c r="L4252" s="444">
        <f t="shared" ca="1" si="164"/>
        <v>-9772007986931.377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-9772007986931.377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-40716699945.547401</v>
      </c>
      <c r="L4253" s="444">
        <f t="shared" ca="1" si="164"/>
        <v>-9812724686876.9238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-9812724686876.9238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-40886352861.987183</v>
      </c>
      <c r="L4254" s="444">
        <f t="shared" ca="1" si="164"/>
        <v>-9853611039738.9102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-9853611039738.9102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-41056712665.578789</v>
      </c>
      <c r="L4255" s="444">
        <f t="shared" ca="1" si="164"/>
        <v>-9894667752404.4883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-9894667752404.4883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-41227782301.685364</v>
      </c>
      <c r="L4256" s="444">
        <f t="shared" ca="1" si="164"/>
        <v>-9935895534706.1738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-9935895534706.1738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-41399564727.94239</v>
      </c>
      <c r="L4257" s="444">
        <f t="shared" ca="1" si="164"/>
        <v>-9977295099434.1172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-9977295099434.1172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-41572062914.308823</v>
      </c>
      <c r="L4258" s="444">
        <f t="shared" ca="1" si="164"/>
        <v>-10018867162348.426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-10018867162348.426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-41745279843.118439</v>
      </c>
      <c r="L4259" s="444">
        <f t="shared" ca="1" si="164"/>
        <v>-10060612442191.545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-10060612442191.545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-41919218509.131439</v>
      </c>
      <c r="L4260" s="444">
        <f t="shared" ca="1" si="164"/>
        <v>-10102531660700.676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-10102531660700.676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-42093881919.586151</v>
      </c>
      <c r="L4261" s="444">
        <f t="shared" ca="1" si="164"/>
        <v>-10144625542620.262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-10144625542620.262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-42269273094.251091</v>
      </c>
      <c r="L4262" s="444">
        <f t="shared" ca="1" si="164"/>
        <v>-10186894815714.514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-10186894815714.514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-42445395065.477142</v>
      </c>
      <c r="L4263" s="444">
        <f t="shared" ca="1" si="164"/>
        <v>-10229340210779.99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-10229340210779.99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-42622250878.249962</v>
      </c>
      <c r="L4264" s="444">
        <f t="shared" ca="1" si="164"/>
        <v>-10271962461658.24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-10271962461658.24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-42799843590.242668</v>
      </c>
      <c r="L4265" s="444">
        <f t="shared" ca="1" si="164"/>
        <v>-10314762305248.482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-10314762305248.482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-42978176271.868675</v>
      </c>
      <c r="L4266" s="444">
        <f t="shared" ca="1" si="164"/>
        <v>-10357740481520.352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-10357740481520.352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-43157252006.334801</v>
      </c>
      <c r="L4267" s="444">
        <f t="shared" ca="1" si="164"/>
        <v>-10400897733526.686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-10400897733526.686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-43337073889.694519</v>
      </c>
      <c r="L4268" s="444">
        <f t="shared" ca="1" si="164"/>
        <v>-10444234807416.381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-10444234807416.381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-43517645030.901588</v>
      </c>
      <c r="L4269" s="444">
        <f t="shared" ca="1" si="164"/>
        <v>-10487752452447.283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-10487752452447.283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-43698968551.863678</v>
      </c>
      <c r="L4270" s="444">
        <f t="shared" ca="1" si="164"/>
        <v>-10531451420999.146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-10531451420999.146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-43881047587.496445</v>
      </c>
      <c r="L4271" s="444">
        <f t="shared" ca="1" si="164"/>
        <v>-10575332468586.643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-10575332468586.643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-44063885285.777679</v>
      </c>
      <c r="L4272" s="444">
        <f t="shared" ca="1" si="164"/>
        <v>-10619396353872.42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-10619396353872.42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-44247484807.80175</v>
      </c>
      <c r="L4273" s="444">
        <f t="shared" ca="1" si="164"/>
        <v>-10663643838680.221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-10663643838680.221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-44431849327.834251</v>
      </c>
      <c r="L4274" s="444">
        <f t="shared" ca="1" si="164"/>
        <v>-10708075688008.055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-10708075688008.055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-44616982033.366898</v>
      </c>
      <c r="L4275" s="444">
        <f t="shared" ca="1" si="164"/>
        <v>-10752692670041.422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-10752692670041.422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-44802886125.172592</v>
      </c>
      <c r="L4276" s="444">
        <f t="shared" ca="1" si="164"/>
        <v>-10797495556166.594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-10797495556166.594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-44989564817.360809</v>
      </c>
      <c r="L4277" s="444">
        <f t="shared" ca="1" si="164"/>
        <v>-10842485120983.955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-10842485120983.955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-45177021337.433144</v>
      </c>
      <c r="L4278" s="444">
        <f t="shared" ca="1" si="164"/>
        <v>-10887662142321.389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-10887662142321.389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-45365258926.339119</v>
      </c>
      <c r="L4279" s="444">
        <f t="shared" ca="1" si="164"/>
        <v>-10933027401247.729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-10933027401247.729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-45554280838.532204</v>
      </c>
      <c r="L4280" s="444">
        <f t="shared" ca="1" si="164"/>
        <v>-10978581682086.26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-10978581682086.26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-45744090342.026085</v>
      </c>
      <c r="L4281" s="444">
        <f t="shared" ca="1" si="164"/>
        <v>-11024325772428.285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-11024325772428.285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-45934690718.451187</v>
      </c>
      <c r="L4282" s="444">
        <f t="shared" ca="1" si="164"/>
        <v>-11070260463146.736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-11070260463146.736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-46126085263.111404</v>
      </c>
      <c r="L4283" s="444">
        <f t="shared" ca="1" si="164"/>
        <v>-11116386548409.848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-11116386548409.848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-46318277285.041031</v>
      </c>
      <c r="L4284" s="444">
        <f t="shared" ca="1" si="164"/>
        <v>-11162704825694.889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-11162704825694.889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-46511270107.062035</v>
      </c>
      <c r="L4285" s="444">
        <f t="shared" ca="1" si="164"/>
        <v>-11209216095801.951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-11209216095801.951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-46705067065.841461</v>
      </c>
      <c r="L4286" s="444">
        <f t="shared" ca="1" si="164"/>
        <v>-11255921162867.793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-11255921162867.793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-46899671511.949135</v>
      </c>
      <c r="L4287" s="444">
        <f t="shared" ca="1" si="164"/>
        <v>-11302820834379.742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-11302820834379.742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-47095086809.915588</v>
      </c>
      <c r="L4288" s="444">
        <f t="shared" ca="1" si="164"/>
        <v>-11349915921189.658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-11349915921189.658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-47291316338.290245</v>
      </c>
      <c r="L4289" s="444">
        <f t="shared" ca="1" si="164"/>
        <v>-11397207237527.949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-11397207237527.949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-47488363489.699791</v>
      </c>
      <c r="L4290" s="444">
        <f t="shared" ca="1" si="164"/>
        <v>-11444695601017.648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-11444695601017.648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-47686231670.906868</v>
      </c>
      <c r="L4291" s="444">
        <f t="shared" ca="1" si="164"/>
        <v>-11492381832688.555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-11492381832688.555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-47884924302.86898</v>
      </c>
      <c r="L4292" s="444">
        <f t="shared" ca="1" si="164"/>
        <v>-11540266756991.424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-11540266756991.424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-48084444820.7976</v>
      </c>
      <c r="L4293" s="444">
        <f t="shared" ca="1" si="164"/>
        <v>-11588351201812.221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-11588351201812.221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-48284796674.217583</v>
      </c>
      <c r="L4294" s="444">
        <f t="shared" ca="1" si="164"/>
        <v>-11636635998486.438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-11636635998486.438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-48485983327.026825</v>
      </c>
      <c r="L4295" s="444">
        <f t="shared" ca="1" si="164"/>
        <v>-11685121981813.465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-11685121981813.465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-48688008257.556107</v>
      </c>
      <c r="L4296" s="444">
        <f t="shared" ca="1" si="164"/>
        <v>-11733809990071.021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-11733809990071.021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-48890874958.629257</v>
      </c>
      <c r="L4297" s="444">
        <f t="shared" ca="1" si="164"/>
        <v>-11782700865029.65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-11782700865029.65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-49094586937.623543</v>
      </c>
      <c r="L4298" s="444">
        <f t="shared" ca="1" si="164"/>
        <v>-11831795451967.273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-11831795451967.273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-49299147716.530304</v>
      </c>
      <c r="L4299" s="444">
        <f t="shared" ca="1" si="164"/>
        <v>-11881094599683.805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-11881094599683.805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-49504560832.015854</v>
      </c>
      <c r="L4300" s="444">
        <f t="shared" ca="1" si="164"/>
        <v>-11930599160515.82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-11930599160515.82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-49710829835.482582</v>
      </c>
      <c r="L4301" s="444">
        <f t="shared" ca="1" si="164"/>
        <v>-11980309990351.303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-11980309990351.303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-49917958293.130424</v>
      </c>
      <c r="L4302" s="444">
        <f t="shared" ca="1" si="164"/>
        <v>-12030227948644.434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-12030227948644.434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-50125949786.018471</v>
      </c>
      <c r="L4303" s="444">
        <f t="shared" ca="1" si="164"/>
        <v>-12080353898430.451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-12080353898430.451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-50334807910.126877</v>
      </c>
      <c r="L4304" s="444">
        <f t="shared" ca="1" si="164"/>
        <v>-12130688706340.578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-12130688706340.578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-50544536276.419075</v>
      </c>
      <c r="L4305" s="444">
        <f t="shared" ca="1" si="164"/>
        <v>-12181233242616.998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-12181233242616.998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-50755138510.90416</v>
      </c>
      <c r="L4306" s="444">
        <f t="shared" ca="1" si="164"/>
        <v>-12231988381127.902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-12231988381127.902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-50966618254.699593</v>
      </c>
      <c r="L4307" s="444">
        <f t="shared" ca="1" si="164"/>
        <v>-12282954999382.602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-12282954999382.602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-51178979164.09417</v>
      </c>
      <c r="L4308" s="444">
        <f t="shared" ca="1" si="164"/>
        <v>-12334133978546.695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-12334133978546.695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-51392224910.611229</v>
      </c>
      <c r="L4309" s="444">
        <f t="shared" ca="1" si="164"/>
        <v>-12385526203457.307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-12385526203457.307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-51606359181.072113</v>
      </c>
      <c r="L4310" s="444">
        <f t="shared" ca="1" si="164"/>
        <v>-12437132562638.379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-12437132562638.379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-51821385677.659912</v>
      </c>
      <c r="L4311" s="444">
        <f t="shared" ca="1" si="164"/>
        <v>-12488953948316.039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-12488953948316.039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-52037308117.983498</v>
      </c>
      <c r="L4312" s="444">
        <f t="shared" ca="1" si="164"/>
        <v>-12540991256434.023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-12540991256434.023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-52254130235.141762</v>
      </c>
      <c r="L4313" s="444">
        <f t="shared" ca="1" si="164"/>
        <v>-12593245386669.166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-12593245386669.166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-52471855777.788193</v>
      </c>
      <c r="L4314" s="444">
        <f t="shared" ca="1" si="164"/>
        <v>-12645717242446.955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-12645717242446.955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-52690488510.195648</v>
      </c>
      <c r="L4315" s="444">
        <f t="shared" ca="1" si="164"/>
        <v>-12698407730957.15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-12698407730957.15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-52910032212.321457</v>
      </c>
      <c r="L4316" s="444">
        <f t="shared" ca="1" si="164"/>
        <v>-12751317763169.473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-12751317763169.473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-53130490679.872803</v>
      </c>
      <c r="L4317" s="444">
        <f t="shared" ca="1" si="164"/>
        <v>-12804448253849.346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-12804448253849.346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-53351867724.372276</v>
      </c>
      <c r="L4318" s="444">
        <f t="shared" ca="1" si="164"/>
        <v>-12857800121573.719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-12857800121573.719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-53574167173.223831</v>
      </c>
      <c r="L4319" s="444">
        <f t="shared" ca="1" si="164"/>
        <v>-12911374288746.943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-12911374288746.943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-53797392869.778931</v>
      </c>
      <c r="L4320" s="444">
        <f t="shared" ca="1" si="164"/>
        <v>-12965171681616.723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-12965171681616.723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-54021548673.403008</v>
      </c>
      <c r="L4321" s="444">
        <f t="shared" ca="1" si="164"/>
        <v>-13019193230290.125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-13019193230290.125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-54246638459.542191</v>
      </c>
      <c r="L4322" s="444">
        <f t="shared" ca="1" si="164"/>
        <v>-13073439868749.668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-13073439868749.668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-54472666119.790283</v>
      </c>
      <c r="L4323" s="444">
        <f t="shared" ca="1" si="164"/>
        <v>-13127912534869.459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-13127912534869.459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-54699635561.956078</v>
      </c>
      <c r="L4324" s="444">
        <f t="shared" ca="1" si="164"/>
        <v>-13182612170431.416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-13182612170431.416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-54927550710.130898</v>
      </c>
      <c r="L4325" s="444">
        <f t="shared" ca="1" si="164"/>
        <v>-13237539721141.547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-13237539721141.547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-55156415504.756447</v>
      </c>
      <c r="L4326" s="444">
        <f t="shared" ca="1" si="164"/>
        <v>-13292696136646.303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-13292696136646.303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-55386233902.692924</v>
      </c>
      <c r="L4327" s="444">
        <f t="shared" ca="1" si="164"/>
        <v>-13348082370548.996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-13348082370548.996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-55617009877.287483</v>
      </c>
      <c r="L4328" s="444">
        <f t="shared" ca="1" si="164"/>
        <v>-13403699380426.283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-13403699380426.283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-55848747418.442848</v>
      </c>
      <c r="L4329" s="444">
        <f t="shared" ca="1" si="164"/>
        <v>-13459548127844.727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-13459548127844.727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-56081450532.686363</v>
      </c>
      <c r="L4330" s="444">
        <f t="shared" ca="1" si="164"/>
        <v>-13515629578377.412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-13515629578377.412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-56315123243.23922</v>
      </c>
      <c r="L4331" s="444">
        <f t="shared" ca="1" si="164"/>
        <v>-13571944701620.65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-13571944701620.65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-56549769590.086044</v>
      </c>
      <c r="L4332" s="444">
        <f t="shared" ca="1" si="164"/>
        <v>-13628494471210.736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-13628494471210.736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-56785393630.044731</v>
      </c>
      <c r="L4333" s="444">
        <f t="shared" ca="1" si="164"/>
        <v>-13685279864840.781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-13685279864840.781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-57021999436.836586</v>
      </c>
      <c r="L4334" s="444">
        <f t="shared" ca="1" si="164"/>
        <v>-13742301864277.617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-13742301864277.617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-57259591101.156738</v>
      </c>
      <c r="L4335" s="444">
        <f t="shared" ca="1" si="164"/>
        <v>-13799561455378.773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-13799561455378.773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-57498172730.744888</v>
      </c>
      <c r="L4336" s="444">
        <f t="shared" ca="1" si="164"/>
        <v>-13857059628109.518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-13857059628109.518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-57737748450.456322</v>
      </c>
      <c r="L4337" s="444">
        <f t="shared" ca="1" si="164"/>
        <v>-13914797376559.975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-13914797376559.975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-57978322402.333229</v>
      </c>
      <c r="L4338" s="444">
        <f t="shared" ca="1" si="164"/>
        <v>-13972775698962.309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-13972775698962.309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-58219898745.676285</v>
      </c>
      <c r="L4339" s="444">
        <f t="shared" ca="1" si="164"/>
        <v>-14030995597707.984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-14030995597707.984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-58462481657.1166</v>
      </c>
      <c r="L4340" s="444">
        <f t="shared" ca="1" si="164"/>
        <v>-14089458079365.102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-14089458079365.102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-58706075330.68792</v>
      </c>
      <c r="L4341" s="444">
        <f t="shared" ca="1" si="164"/>
        <v>-14148164154695.789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-14148164154695.789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-58950683977.899117</v>
      </c>
      <c r="L4342" s="444">
        <f t="shared" ca="1" si="164"/>
        <v>-14207114838673.688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-14207114838673.688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-59196311827.80703</v>
      </c>
      <c r="L4343" s="444">
        <f t="shared" ref="L4343:L4597" ca="1" si="169">I4343-J4343+K4343</f>
        <v>-14266311150501.494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-14266311150501.494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-59442963127.089561</v>
      </c>
      <c r="L4344" s="444">
        <f t="shared" ca="1" si="169"/>
        <v>-14325754113628.584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-14325754113628.584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-59690642140.11911</v>
      </c>
      <c r="L4345" s="444">
        <f t="shared" ca="1" si="169"/>
        <v>-14385444755768.703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-14385444755768.703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-59939353149.036263</v>
      </c>
      <c r="L4346" s="444">
        <f t="shared" ca="1" si="169"/>
        <v>-14445384108917.74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-14445384108917.74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-60189100453.823921</v>
      </c>
      <c r="L4347" s="444">
        <f t="shared" ca="1" si="169"/>
        <v>-14505573209371.564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-14505573209371.564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-60439888372.381516</v>
      </c>
      <c r="L4348" s="444">
        <f t="shared" ca="1" si="169"/>
        <v>-14566013097743.945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-14566013097743.945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-60691721240.59977</v>
      </c>
      <c r="L4349" s="444">
        <f t="shared" ca="1" si="169"/>
        <v>-14626704818984.545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-14626704818984.545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-60944603412.4356</v>
      </c>
      <c r="L4350" s="444">
        <f t="shared" ca="1" si="169"/>
        <v>-14687649422396.98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-14687649422396.98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-61198539259.987419</v>
      </c>
      <c r="L4351" s="444">
        <f t="shared" ca="1" si="169"/>
        <v>-14748847961656.969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-14748847961656.969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-61453533173.570702</v>
      </c>
      <c r="L4352" s="444">
        <f t="shared" ca="1" si="169"/>
        <v>-14810301494830.539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-14810301494830.539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-61709589561.793907</v>
      </c>
      <c r="L4353" s="444">
        <f t="shared" ca="1" si="169"/>
        <v>-14872011084392.332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-14872011084392.332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-61966712851.634712</v>
      </c>
      <c r="L4354" s="444">
        <f t="shared" ca="1" si="169"/>
        <v>-14933977797243.967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-14933977797243.967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-62224907488.516525</v>
      </c>
      <c r="L4355" s="444">
        <f t="shared" ca="1" si="169"/>
        <v>-14996202704732.482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-14996202704732.482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-62484177936.385338</v>
      </c>
      <c r="L4356" s="444">
        <f t="shared" ca="1" si="169"/>
        <v>-15058686882668.867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-15058686882668.867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-62744528677.786949</v>
      </c>
      <c r="L4357" s="444">
        <f t="shared" ca="1" si="169"/>
        <v>-15121431411346.654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-15121431411346.654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-63005964213.944389</v>
      </c>
      <c r="L4358" s="444">
        <f t="shared" ca="1" si="169"/>
        <v>-15184437375560.6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-15184437375560.6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-63268489064.835831</v>
      </c>
      <c r="L4359" s="444">
        <f t="shared" ca="1" si="169"/>
        <v>-15247705864625.436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-15247705864625.436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-63532107769.272652</v>
      </c>
      <c r="L4360" s="444">
        <f t="shared" ca="1" si="169"/>
        <v>-15311237972394.709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-15311237972394.709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-63796824884.977951</v>
      </c>
      <c r="L4361" s="444">
        <f t="shared" ca="1" si="169"/>
        <v>-15375034797279.688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-15375034797279.688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-64062644988.665367</v>
      </c>
      <c r="L4362" s="444">
        <f t="shared" ca="1" si="169"/>
        <v>-15439097442268.354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-15439097442268.354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-64329572676.118141</v>
      </c>
      <c r="L4363" s="444">
        <f t="shared" ca="1" si="169"/>
        <v>-15503427014944.471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-15503427014944.471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-64597612562.268623</v>
      </c>
      <c r="L4364" s="444">
        <f t="shared" ca="1" si="169"/>
        <v>-15568024627506.74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-15568024627506.74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-64866769281.278091</v>
      </c>
      <c r="L4365" s="444">
        <f t="shared" ca="1" si="169"/>
        <v>-15632891396788.018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-15632891396788.018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-65137047486.61673</v>
      </c>
      <c r="L4366" s="444">
        <f t="shared" ca="1" si="169"/>
        <v>-15698028444274.635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-15698028444274.635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-65408451851.144302</v>
      </c>
      <c r="L4367" s="444">
        <f t="shared" ca="1" si="169"/>
        <v>-15763436896125.779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-15763436896125.779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-65680987067.190742</v>
      </c>
      <c r="L4368" s="444">
        <f t="shared" ca="1" si="169"/>
        <v>-15829117883192.971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-15829117883192.971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-65954657846.637375</v>
      </c>
      <c r="L4369" s="444">
        <f t="shared" ca="1" si="169"/>
        <v>-15895072541039.607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-15895072541039.607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-66229468920.998375</v>
      </c>
      <c r="L4370" s="444">
        <f t="shared" ca="1" si="169"/>
        <v>-15961302009960.605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-15961302009960.605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-66505425041.502525</v>
      </c>
      <c r="L4371" s="444">
        <f t="shared" ca="1" si="169"/>
        <v>-16027807435002.107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-16027807435002.107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-66782530979.175446</v>
      </c>
      <c r="L4372" s="444">
        <f t="shared" ca="1" si="169"/>
        <v>-16094589965981.283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-16094589965981.283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-67060791524.922012</v>
      </c>
      <c r="L4373" s="444">
        <f t="shared" ca="1" si="169"/>
        <v>-16161650757506.205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-16161650757506.205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-67340211489.609184</v>
      </c>
      <c r="L4374" s="444">
        <f t="shared" ca="1" si="169"/>
        <v>-16228990968995.814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-16228990968995.814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-67620795704.149223</v>
      </c>
      <c r="L4375" s="444">
        <f t="shared" ca="1" si="169"/>
        <v>-16296611764699.963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-16296611764699.963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-67902549019.583183</v>
      </c>
      <c r="L4376" s="444">
        <f t="shared" ca="1" si="169"/>
        <v>-16364514313719.547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-16364514313719.547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-68185476307.16478</v>
      </c>
      <c r="L4377" s="444">
        <f t="shared" ca="1" si="169"/>
        <v>-16432699790026.711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-16432699790026.711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-68469582458.444633</v>
      </c>
      <c r="L4378" s="444">
        <f t="shared" ca="1" si="169"/>
        <v>-16501169372485.156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-16501169372485.156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-68754872385.354813</v>
      </c>
      <c r="L4379" s="444">
        <f t="shared" ca="1" si="169"/>
        <v>-16569924244870.512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-16569924244870.512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-69041351020.293793</v>
      </c>
      <c r="L4380" s="444">
        <f t="shared" ca="1" si="169"/>
        <v>-16638965595890.805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-16638965595890.805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-69329023316.211685</v>
      </c>
      <c r="L4381" s="444">
        <f t="shared" ca="1" si="169"/>
        <v>-16708294619207.016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-16708294619207.016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-69617894246.695892</v>
      </c>
      <c r="L4382" s="444">
        <f t="shared" ca="1" si="169"/>
        <v>-16777912513453.711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-16777912513453.711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-69907968806.057129</v>
      </c>
      <c r="L4383" s="444">
        <f t="shared" ca="1" si="169"/>
        <v>-16847820482259.768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-16847820482259.768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-70199252009.41571</v>
      </c>
      <c r="L4384" s="444">
        <f t="shared" ca="1" si="169"/>
        <v>-16918019734269.184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-16918019734269.184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-70491748892.788269</v>
      </c>
      <c r="L4385" s="444">
        <f t="shared" ca="1" si="169"/>
        <v>-16988511483161.973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-16988511483161.973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-70785464513.174896</v>
      </c>
      <c r="L4386" s="444">
        <f t="shared" ca="1" si="169"/>
        <v>-17059296947675.148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-17059296947675.148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-71080403948.646454</v>
      </c>
      <c r="L4387" s="444">
        <f t="shared" ca="1" si="169"/>
        <v>-17130377351623.795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-17130377351623.795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-71376572298.43248</v>
      </c>
      <c r="L4388" s="444">
        <f t="shared" ca="1" si="169"/>
        <v>-17201753923922.227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-17201753923922.227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-71673974683.009277</v>
      </c>
      <c r="L4389" s="444">
        <f t="shared" ca="1" si="169"/>
        <v>-17273427898605.236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-17273427898605.236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-71972616244.188492</v>
      </c>
      <c r="L4390" s="444">
        <f t="shared" ca="1" si="169"/>
        <v>-17345400514849.426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-17345400514849.426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-72272502145.205933</v>
      </c>
      <c r="L4391" s="444">
        <f t="shared" ca="1" si="169"/>
        <v>-17417673016994.631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-17417673016994.631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-72573637570.810959</v>
      </c>
      <c r="L4392" s="444">
        <f t="shared" ca="1" si="169"/>
        <v>-17490246654565.441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-17490246654565.441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-72876027727.356003</v>
      </c>
      <c r="L4393" s="444">
        <f t="shared" ca="1" si="169"/>
        <v>-17563122682292.797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-17563122682292.797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-73179677842.886658</v>
      </c>
      <c r="L4394" s="444">
        <f t="shared" ca="1" si="169"/>
        <v>-17636302360135.684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-17636302360135.684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-73484593167.23201</v>
      </c>
      <c r="L4395" s="444">
        <f t="shared" ca="1" si="169"/>
        <v>-17709786953302.914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-17709786953302.914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-73790778972.095474</v>
      </c>
      <c r="L4396" s="444">
        <f t="shared" ca="1" si="169"/>
        <v>-17783577732275.008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-17783577732275.008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-74098240551.145859</v>
      </c>
      <c r="L4397" s="444">
        <f t="shared" ca="1" si="169"/>
        <v>-17857675972826.152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-17857675972826.152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-74406983220.108963</v>
      </c>
      <c r="L4398" s="444">
        <f t="shared" ca="1" si="169"/>
        <v>-17932082956046.262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-17932082956046.262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-74717012316.859421</v>
      </c>
      <c r="L4399" s="444">
        <f t="shared" ca="1" si="169"/>
        <v>-18006799968363.121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-18006799968363.121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-75028333201.513</v>
      </c>
      <c r="L4400" s="444">
        <f t="shared" ca="1" si="169"/>
        <v>-18081828301564.633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-18081828301564.633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-75340951256.519302</v>
      </c>
      <c r="L4401" s="444">
        <f t="shared" ca="1" si="169"/>
        <v>-18157169252821.152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-18157169252821.152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-75654871886.754807</v>
      </c>
      <c r="L4402" s="444">
        <f t="shared" ca="1" si="169"/>
        <v>-18232824124707.906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-18232824124707.906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-75970100519.616272</v>
      </c>
      <c r="L4403" s="444">
        <f t="shared" ca="1" si="169"/>
        <v>-18308794225227.523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-18308794225227.523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-76286642605.114685</v>
      </c>
      <c r="L4404" s="444">
        <f t="shared" ca="1" si="169"/>
        <v>-18385080867832.637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-18385080867832.637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-76604503615.969315</v>
      </c>
      <c r="L4405" s="444">
        <f t="shared" ca="1" si="169"/>
        <v>-18461685371448.605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-18461685371448.605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-76923689047.702515</v>
      </c>
      <c r="L4406" s="444">
        <f t="shared" ca="1" si="169"/>
        <v>-18538609060496.309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-18538609060496.309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-77244204418.734619</v>
      </c>
      <c r="L4407" s="444">
        <f t="shared" ca="1" si="169"/>
        <v>-18615853264915.043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-18615853264915.043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-77566055270.47934</v>
      </c>
      <c r="L4408" s="444">
        <f t="shared" ca="1" si="169"/>
        <v>-18693419320185.523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-18693419320185.523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-77889247167.439682</v>
      </c>
      <c r="L4409" s="444">
        <f t="shared" ca="1" si="169"/>
        <v>-18771308567352.965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-18771308567352.965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-78213785697.304016</v>
      </c>
      <c r="L4410" s="444">
        <f t="shared" ca="1" si="169"/>
        <v>-18849522353050.27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-18849522353050.27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-78539676471.042786</v>
      </c>
      <c r="L4411" s="444">
        <f t="shared" ca="1" si="169"/>
        <v>-18928062029521.313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-18928062029521.313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-78866925123.005463</v>
      </c>
      <c r="L4412" s="444">
        <f t="shared" ca="1" si="169"/>
        <v>-19006928954644.316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-19006928954644.316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-79195537311.01799</v>
      </c>
      <c r="L4413" s="444">
        <f t="shared" ca="1" si="169"/>
        <v>-19086124491955.336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-19086124491955.336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-79525518716.48056</v>
      </c>
      <c r="L4414" s="444">
        <f t="shared" ca="1" si="169"/>
        <v>-19165650010671.816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-19165650010671.816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-79856875044.465897</v>
      </c>
      <c r="L4415" s="444">
        <f t="shared" ca="1" si="169"/>
        <v>-19245506885716.281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-19245506885716.281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-80189612023.817841</v>
      </c>
      <c r="L4416" s="444">
        <f t="shared" ca="1" si="169"/>
        <v>-19325696497740.098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-19325696497740.098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-80523735407.250412</v>
      </c>
      <c r="L4417" s="444">
        <f t="shared" ca="1" si="169"/>
        <v>-19406220233147.348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-19406220233147.348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-80859250971.447281</v>
      </c>
      <c r="L4418" s="444">
        <f t="shared" ca="1" si="169"/>
        <v>-19487079484118.797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-19487079484118.797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-81196164517.161652</v>
      </c>
      <c r="L4419" s="444">
        <f t="shared" ca="1" si="169"/>
        <v>-19568275648635.957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-19568275648635.957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-81534481869.316483</v>
      </c>
      <c r="L4420" s="444">
        <f t="shared" ca="1" si="169"/>
        <v>-19649810130505.273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-19649810130505.273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-81874208877.105301</v>
      </c>
      <c r="L4421" s="444">
        <f t="shared" ca="1" si="169"/>
        <v>-19731684339382.379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-19731684339382.379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-82215351414.093246</v>
      </c>
      <c r="L4422" s="444">
        <f t="shared" ca="1" si="169"/>
        <v>-19813899690796.473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-19813899690796.473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-82557915378.318634</v>
      </c>
      <c r="L4423" s="444">
        <f t="shared" ca="1" si="169"/>
        <v>-19896457606174.793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-19896457606174.793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-82901906692.394974</v>
      </c>
      <c r="L4424" s="444">
        <f t="shared" ca="1" si="169"/>
        <v>-19979359512867.188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-19979359512867.188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-83247331303.613281</v>
      </c>
      <c r="L4425" s="444">
        <f t="shared" ca="1" si="169"/>
        <v>-20062606844170.801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-20062606844170.801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-83594195184.044998</v>
      </c>
      <c r="L4426" s="444">
        <f t="shared" ca="1" si="169"/>
        <v>-20146201039354.848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-20146201039354.848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-83942504330.645203</v>
      </c>
      <c r="L4427" s="444">
        <f t="shared" ca="1" si="169"/>
        <v>-20230143543685.492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-20230143543685.492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-84292264765.356216</v>
      </c>
      <c r="L4428" s="444">
        <f t="shared" ca="1" si="169"/>
        <v>-20314435808450.848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-20314435808450.848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-84643482535.211868</v>
      </c>
      <c r="L4429" s="444">
        <f t="shared" ca="1" si="169"/>
        <v>-20399079290986.059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-20399079290986.059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-84996163712.44191</v>
      </c>
      <c r="L4430" s="444">
        <f t="shared" ca="1" si="169"/>
        <v>-20484075454698.5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-20484075454698.5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-85350314394.577087</v>
      </c>
      <c r="L4431" s="444">
        <f t="shared" ca="1" si="169"/>
        <v>-20569425769093.078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-20569425769093.078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-85705940704.554489</v>
      </c>
      <c r="L4432" s="444">
        <f t="shared" ca="1" si="169"/>
        <v>-20655131709797.633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-20655131709797.633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-86063048790.823471</v>
      </c>
      <c r="L4433" s="444">
        <f t="shared" ca="1" si="169"/>
        <v>-20741194758588.457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-20741194758588.457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-86421644827.451904</v>
      </c>
      <c r="L4434" s="444">
        <f t="shared" ca="1" si="169"/>
        <v>-20827616403415.91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-20827616403415.91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-86781735014.232956</v>
      </c>
      <c r="L4435" s="444">
        <f t="shared" ca="1" si="169"/>
        <v>-20914398138430.145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-20914398138430.145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-87143325576.792267</v>
      </c>
      <c r="L4436" s="444">
        <f t="shared" ca="1" si="169"/>
        <v>-21001541464006.938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-21001541464006.938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-87506422766.695572</v>
      </c>
      <c r="L4437" s="444">
        <f t="shared" ca="1" si="169"/>
        <v>-21089047886773.633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-21089047886773.633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-87871032861.556808</v>
      </c>
      <c r="L4438" s="444">
        <f t="shared" ca="1" si="169"/>
        <v>-21176918919635.191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-21176918919635.191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-88237162165.146637</v>
      </c>
      <c r="L4439" s="444">
        <f t="shared" ca="1" si="169"/>
        <v>-21265156081800.34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-21265156081800.34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-88604817007.501419</v>
      </c>
      <c r="L4440" s="444">
        <f t="shared" ca="1" si="169"/>
        <v>-21353760898807.84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-21353760898807.84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-88974003745.032669</v>
      </c>
      <c r="L4441" s="444">
        <f t="shared" ca="1" si="169"/>
        <v>-21442734902552.871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-21442734902552.871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-89344728760.636963</v>
      </c>
      <c r="L4442" s="444">
        <f t="shared" ca="1" si="169"/>
        <v>-21532079631313.508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-21532079631313.508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-89716998463.806274</v>
      </c>
      <c r="L4443" s="444">
        <f t="shared" ca="1" si="169"/>
        <v>-21621796629777.313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-21621796629777.313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-90090819290.7388</v>
      </c>
      <c r="L4444" s="444">
        <f t="shared" ca="1" si="169"/>
        <v>-21711887449068.051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-21711887449068.051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-90466197704.450211</v>
      </c>
      <c r="L4445" s="444">
        <f t="shared" ca="1" si="169"/>
        <v>-21802353646772.5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-21802353646772.5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-90843140194.885422</v>
      </c>
      <c r="L4446" s="444">
        <f t="shared" ca="1" si="169"/>
        <v>-21893196786967.387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-21893196786967.387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-91221653279.030777</v>
      </c>
      <c r="L4447" s="444">
        <f t="shared" ca="1" si="169"/>
        <v>-21984418440246.418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-21984418440246.418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-91601743501.026733</v>
      </c>
      <c r="L4448" s="444">
        <f t="shared" ca="1" si="169"/>
        <v>-22076020183747.445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-22076020183747.445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-91983417432.281021</v>
      </c>
      <c r="L4449" s="444">
        <f t="shared" ca="1" si="169"/>
        <v>-22168003601179.727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-22168003601179.727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-92366681671.582199</v>
      </c>
      <c r="L4450" s="444">
        <f t="shared" ca="1" si="169"/>
        <v>-22260370282851.309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-22260370282851.309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-92751542845.213791</v>
      </c>
      <c r="L4451" s="444">
        <f t="shared" ca="1" si="169"/>
        <v>-22353121825696.523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-22353121825696.523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-93138007607.068848</v>
      </c>
      <c r="L4452" s="444">
        <f t="shared" ca="1" si="169"/>
        <v>-22446259833303.594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-22446259833303.594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-93526082638.764969</v>
      </c>
      <c r="L4453" s="444">
        <f t="shared" ca="1" si="169"/>
        <v>-22539785915942.359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-22539785915942.359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-93915774649.759827</v>
      </c>
      <c r="L4454" s="444">
        <f t="shared" ca="1" si="169"/>
        <v>-22633701690592.121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-22633701690592.121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-94307090377.467163</v>
      </c>
      <c r="L4455" s="444">
        <f t="shared" ca="1" si="169"/>
        <v>-22728008780969.59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-22728008780969.59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-94700036587.373291</v>
      </c>
      <c r="L4456" s="444">
        <f t="shared" ca="1" si="169"/>
        <v>-22822708817556.965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-22822708817556.965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-95094620073.154022</v>
      </c>
      <c r="L4457" s="444">
        <f t="shared" ca="1" si="169"/>
        <v>-22917803437630.117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-22917803437630.117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-95490847656.79216</v>
      </c>
      <c r="L4458" s="444">
        <f t="shared" ca="1" si="169"/>
        <v>-23013294285286.91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-23013294285286.91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-95888726188.695465</v>
      </c>
      <c r="L4459" s="444">
        <f t="shared" ca="1" si="169"/>
        <v>-23109183011475.605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-23109183011475.605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-96288262547.815018</v>
      </c>
      <c r="L4460" s="444">
        <f t="shared" ca="1" si="169"/>
        <v>-23205471274023.422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-23205471274023.422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-96689463641.764252</v>
      </c>
      <c r="L4461" s="444">
        <f t="shared" ca="1" si="169"/>
        <v>-23302160737665.188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-23302160737665.188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-97092336406.938278</v>
      </c>
      <c r="L4462" s="444">
        <f t="shared" ca="1" si="169"/>
        <v>-23399253074072.125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-23399253074072.125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-97496887808.63385</v>
      </c>
      <c r="L4463" s="444">
        <f t="shared" ca="1" si="169"/>
        <v>-23496749961880.758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-23496749961880.758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-97903124841.16983</v>
      </c>
      <c r="L4464" s="444">
        <f t="shared" ca="1" si="169"/>
        <v>-23594653086721.926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-23594653086721.926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-98311054528.008026</v>
      </c>
      <c r="L4465" s="444">
        <f t="shared" ca="1" si="169"/>
        <v>-23692964141249.934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-23692964141249.934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-98720683921.874725</v>
      </c>
      <c r="L4466" s="444">
        <f t="shared" ca="1" si="169"/>
        <v>-23791684825171.809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-23791684825171.809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-99132020104.882538</v>
      </c>
      <c r="L4467" s="444">
        <f t="shared" ca="1" si="169"/>
        <v>-23890816845276.691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-23890816845276.691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-99545070188.652878</v>
      </c>
      <c r="L4468" s="444">
        <f t="shared" ca="1" si="169"/>
        <v>-23990361915465.344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-23990361915465.344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-99959841314.438934</v>
      </c>
      <c r="L4469" s="444">
        <f t="shared" ca="1" si="169"/>
        <v>-24090321756779.781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-24090321756779.781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-100376340653.24908</v>
      </c>
      <c r="L4470" s="444">
        <f t="shared" ca="1" si="169"/>
        <v>-24190698097433.031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-24190698097433.031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-100794575405.97096</v>
      </c>
      <c r="L4471" s="444">
        <f t="shared" ca="1" si="169"/>
        <v>-24291492672839.004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-24291492672839.004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-101214552803.49585</v>
      </c>
      <c r="L4472" s="444">
        <f t="shared" ca="1" si="169"/>
        <v>-24392707225642.5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-24392707225642.5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-101636280106.84375</v>
      </c>
      <c r="L4473" s="444">
        <f t="shared" ca="1" si="169"/>
        <v>-24494343505749.344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-24494343505749.344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-102059764607.28893</v>
      </c>
      <c r="L4474" s="444">
        <f t="shared" ca="1" si="169"/>
        <v>-24596403270356.633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-24596403270356.633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-102485013626.48596</v>
      </c>
      <c r="L4475" s="444">
        <f t="shared" ca="1" si="169"/>
        <v>-24698888283983.117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-24698888283983.117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-102912034516.59631</v>
      </c>
      <c r="L4476" s="444">
        <f t="shared" ca="1" si="169"/>
        <v>-24801800318499.715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-24801800318499.715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-103340834660.41548</v>
      </c>
      <c r="L4477" s="444">
        <f t="shared" ca="1" si="169"/>
        <v>-24905141153160.129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-24905141153160.129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-103771421471.50053</v>
      </c>
      <c r="L4478" s="444">
        <f t="shared" ca="1" si="169"/>
        <v>-25008912574631.629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-25008912574631.629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-104203802394.29845</v>
      </c>
      <c r="L4479" s="444">
        <f t="shared" ca="1" si="169"/>
        <v>-25113116377025.926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-25113116377025.926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-104637984904.27469</v>
      </c>
      <c r="L4480" s="444">
        <f t="shared" ca="1" si="169"/>
        <v>-25217754361930.199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-25217754361930.199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-105073976508.0425</v>
      </c>
      <c r="L4481" s="444">
        <f t="shared" ca="1" si="169"/>
        <v>-25322828338438.242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-25322828338438.242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-105511784743.49268</v>
      </c>
      <c r="L4482" s="444">
        <f t="shared" ca="1" si="169"/>
        <v>-25428340123181.734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-25428340123181.734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-105951417179.92389</v>
      </c>
      <c r="L4483" s="444">
        <f t="shared" ca="1" si="169"/>
        <v>-25534291540361.66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-25534291540361.66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-106392881418.17358</v>
      </c>
      <c r="L4484" s="444">
        <f t="shared" ca="1" si="169"/>
        <v>-25640684421779.832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-25640684421779.832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-106836185090.7493</v>
      </c>
      <c r="L4485" s="444">
        <f t="shared" ca="1" si="169"/>
        <v>-25747520606870.582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-25747520606870.582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-107281335861.96075</v>
      </c>
      <c r="L4486" s="444">
        <f t="shared" ca="1" si="169"/>
        <v>-25854801942732.543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-25854801942732.543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-107728341428.05226</v>
      </c>
      <c r="L4487" s="444">
        <f t="shared" ca="1" si="169"/>
        <v>-25962530284160.594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-25962530284160.594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-108177209517.3358</v>
      </c>
      <c r="L4488" s="444">
        <f t="shared" ca="1" si="169"/>
        <v>-26070707493677.93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-26070707493677.93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-108627947890.32471</v>
      </c>
      <c r="L4489" s="444">
        <f t="shared" ca="1" si="169"/>
        <v>-26179335441568.254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-26179335441568.254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-109080564339.86772</v>
      </c>
      <c r="L4490" s="444">
        <f t="shared" ca="1" si="169"/>
        <v>-26288416005908.121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-26288416005908.121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-109535066691.28384</v>
      </c>
      <c r="L4491" s="444">
        <f t="shared" ca="1" si="169"/>
        <v>-26397951072599.406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-26397951072599.406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-109991462802.49753</v>
      </c>
      <c r="L4492" s="444">
        <f t="shared" ca="1" si="169"/>
        <v>-26507942535401.902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-26507942535401.902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-110449760564.17459</v>
      </c>
      <c r="L4493" s="444">
        <f t="shared" ca="1" si="169"/>
        <v>-26618392295966.078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-26618392295966.078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-110909967899.85866</v>
      </c>
      <c r="L4494" s="444">
        <f t="shared" ca="1" si="169"/>
        <v>-26729302263865.938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-26729302263865.938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-111372092766.10808</v>
      </c>
      <c r="L4495" s="444">
        <f t="shared" ca="1" si="169"/>
        <v>-26840674356632.047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-26840674356632.047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-111836143152.63353</v>
      </c>
      <c r="L4496" s="444">
        <f t="shared" ca="1" si="169"/>
        <v>-26952510499784.68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-26952510499784.68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-112302127082.43616</v>
      </c>
      <c r="L4497" s="444">
        <f t="shared" ca="1" si="169"/>
        <v>-27064812626867.117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-27064812626867.117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-112770052611.94632</v>
      </c>
      <c r="L4498" s="444">
        <f t="shared" ca="1" si="169"/>
        <v>-27177582679479.063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-27177582679479.063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-113239927831.16277</v>
      </c>
      <c r="L4499" s="444">
        <f t="shared" ca="1" si="169"/>
        <v>-27290822607310.227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-27290822607310.227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-113711760863.7926</v>
      </c>
      <c r="L4500" s="444">
        <f t="shared" ca="1" si="169"/>
        <v>-27404534368174.02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-27404534368174.02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-114185559867.39177</v>
      </c>
      <c r="L4501" s="444">
        <f t="shared" ca="1" si="169"/>
        <v>-27518719928041.41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-27518719928041.41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-114661333033.50586</v>
      </c>
      <c r="L4502" s="444">
        <f t="shared" ca="1" si="169"/>
        <v>-27633381261074.914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-27633381261074.914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-115139088587.81213</v>
      </c>
      <c r="L4503" s="444">
        <f t="shared" ca="1" si="169"/>
        <v>-27748520349662.727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-27748520349662.727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-115618834790.26135</v>
      </c>
      <c r="L4504" s="444">
        <f t="shared" ca="1" si="169"/>
        <v>-27864139184452.988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-27864139184452.988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-116100579935.22078</v>
      </c>
      <c r="L4505" s="444">
        <f t="shared" ca="1" si="169"/>
        <v>-27980239764388.211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-27980239764388.211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-116584332351.61755</v>
      </c>
      <c r="L4506" s="444">
        <f t="shared" ca="1" si="169"/>
        <v>-28096824096739.828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-28096824096739.828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-117070100403.08261</v>
      </c>
      <c r="L4507" s="444">
        <f t="shared" ca="1" si="169"/>
        <v>-28213894197142.91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-28213894197142.91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-117557892488.09546</v>
      </c>
      <c r="L4508" s="444">
        <f t="shared" ca="1" si="169"/>
        <v>-28331452089631.004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-28331452089631.004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-118047717040.12918</v>
      </c>
      <c r="L4509" s="444">
        <f t="shared" ca="1" si="169"/>
        <v>-28449499806671.133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-28449499806671.133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-118539582527.79637</v>
      </c>
      <c r="L4510" s="444">
        <f t="shared" ca="1" si="169"/>
        <v>-28568039389198.93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-28568039389198.93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-119033497454.99554</v>
      </c>
      <c r="L4511" s="444">
        <f t="shared" ca="1" si="169"/>
        <v>-28687072886653.926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-28687072886653.926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-119529470361.05803</v>
      </c>
      <c r="L4512" s="444">
        <f t="shared" ca="1" si="169"/>
        <v>-28806602357014.984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-28806602357014.984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-120027509820.89577</v>
      </c>
      <c r="L4513" s="444">
        <f t="shared" ca="1" si="169"/>
        <v>-28926629866835.879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-28926629866835.879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-120527624445.14949</v>
      </c>
      <c r="L4514" s="444">
        <f t="shared" ca="1" si="169"/>
        <v>-29047157491281.027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-29047157491281.027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-121029822880.33762</v>
      </c>
      <c r="L4515" s="444">
        <f t="shared" ca="1" si="169"/>
        <v>-29168187314161.363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-29168187314161.363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-121534113809.00566</v>
      </c>
      <c r="L4516" s="444">
        <f t="shared" ca="1" si="169"/>
        <v>-29289721427970.367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-29289721427970.367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-122040505949.87651</v>
      </c>
      <c r="L4517" s="444">
        <f t="shared" ca="1" si="169"/>
        <v>-29411761933920.242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-29411761933920.242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-122549008058.00101</v>
      </c>
      <c r="L4518" s="444">
        <f t="shared" ca="1" si="169"/>
        <v>-29534310941978.242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-29534310941978.242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-123059628924.90932</v>
      </c>
      <c r="L4519" s="444">
        <f t="shared" ca="1" si="169"/>
        <v>-29657370570903.152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-29657370570903.152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-123572377378.76314</v>
      </c>
      <c r="L4520" s="444">
        <f t="shared" ca="1" si="169"/>
        <v>-29780942948281.914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-29780942948281.914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-124087262284.50798</v>
      </c>
      <c r="L4521" s="444">
        <f t="shared" ca="1" si="169"/>
        <v>-29905030210566.422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-29905030210566.422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-124604292544.02678</v>
      </c>
      <c r="L4522" s="444">
        <f t="shared" ca="1" si="169"/>
        <v>-30029634503110.449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-30029634503110.449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-125123477096.29353</v>
      </c>
      <c r="L4523" s="444">
        <f t="shared" ca="1" si="169"/>
        <v>-30154757980206.742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-30154757980206.742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-125644824917.52808</v>
      </c>
      <c r="L4524" s="444">
        <f t="shared" ca="1" si="169"/>
        <v>-30280402805124.27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-30280402805124.27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-126168345021.35112</v>
      </c>
      <c r="L4525" s="444">
        <f t="shared" ca="1" si="169"/>
        <v>-30406571150145.621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-30406571150145.621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-126694046458.94008</v>
      </c>
      <c r="L4526" s="444">
        <f t="shared" ca="1" si="169"/>
        <v>-30533265196604.563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-30533265196604.563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-127221938319.18568</v>
      </c>
      <c r="L4527" s="444">
        <f t="shared" ca="1" si="169"/>
        <v>-30660487134923.75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-30660487134923.75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-127752029728.84895</v>
      </c>
      <c r="L4528" s="444">
        <f t="shared" ca="1" si="169"/>
        <v>-30788239164652.598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-30788239164652.598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-128284329852.71916</v>
      </c>
      <c r="L4529" s="444">
        <f t="shared" ca="1" si="169"/>
        <v>-30916523494505.316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-30916523494505.316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-128818847893.77217</v>
      </c>
      <c r="L4530" s="444">
        <f t="shared" ca="1" si="169"/>
        <v>-31045342342399.09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-31045342342399.09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-129355593093.32953</v>
      </c>
      <c r="L4531" s="444">
        <f t="shared" ca="1" si="169"/>
        <v>-31174697935492.418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-31174697935492.418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-129894574731.21838</v>
      </c>
      <c r="L4532" s="444">
        <f t="shared" ca="1" si="169"/>
        <v>-31304592510223.637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-31304592510223.637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-130435802125.93184</v>
      </c>
      <c r="L4533" s="444">
        <f t="shared" ca="1" si="169"/>
        <v>-31435028312349.57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-31435028312349.57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-130979284634.78987</v>
      </c>
      <c r="L4534" s="444">
        <f t="shared" ca="1" si="169"/>
        <v>-31566007596984.359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-31566007596984.359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-131525031654.1015</v>
      </c>
      <c r="L4535" s="444">
        <f t="shared" ca="1" si="169"/>
        <v>-31697532628638.461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-31697532628638.461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-132073052619.32693</v>
      </c>
      <c r="L4536" s="444">
        <f t="shared" ca="1" si="169"/>
        <v>-31829605681257.789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-31829605681257.789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-132623357005.24078</v>
      </c>
      <c r="L4537" s="444">
        <f t="shared" ca="1" si="169"/>
        <v>-31962229038263.031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-31962229038263.031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-133175954326.09596</v>
      </c>
      <c r="L4538" s="444">
        <f t="shared" ca="1" si="169"/>
        <v>-32095404992589.129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-32095404992589.129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-133730854135.78806</v>
      </c>
      <c r="L4539" s="444">
        <f t="shared" ca="1" si="169"/>
        <v>-32229135846724.918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-32229135846724.918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-134288066028.02049</v>
      </c>
      <c r="L4540" s="444">
        <f t="shared" ca="1" si="169"/>
        <v>-32363423912752.938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-32363423912752.938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-134847599636.47057</v>
      </c>
      <c r="L4541" s="444">
        <f t="shared" ca="1" si="169"/>
        <v>-32498271512389.406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-32498271512389.406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-135409464634.95587</v>
      </c>
      <c r="L4542" s="444">
        <f t="shared" ca="1" si="169"/>
        <v>-32633680977024.363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-32633680977024.363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-135973670737.60152</v>
      </c>
      <c r="L4543" s="444">
        <f t="shared" ca="1" si="169"/>
        <v>-32769654647761.965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-32769654647761.965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-136540227699.00818</v>
      </c>
      <c r="L4544" s="444">
        <f t="shared" ca="1" si="169"/>
        <v>-32906194875460.973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-32906194875460.973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-137109145314.42072</v>
      </c>
      <c r="L4545" s="444">
        <f t="shared" ca="1" si="169"/>
        <v>-33043304020775.395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-33043304020775.395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-137680433419.89749</v>
      </c>
      <c r="L4546" s="444">
        <f t="shared" ca="1" si="169"/>
        <v>-33180984454195.293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-33180984454195.293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-138254101892.48038</v>
      </c>
      <c r="L4547" s="444">
        <f t="shared" ca="1" si="169"/>
        <v>-33319238556087.773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-33319238556087.773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-138830160650.36572</v>
      </c>
      <c r="L4548" s="444">
        <f t="shared" ca="1" si="169"/>
        <v>-33458068716738.141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-33458068716738.141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-139408619653.07559</v>
      </c>
      <c r="L4549" s="444">
        <f t="shared" ca="1" si="169"/>
        <v>-33597477336391.215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-33597477336391.215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-139989488901.63007</v>
      </c>
      <c r="L4550" s="444">
        <f t="shared" ca="1" si="169"/>
        <v>-33737466825292.844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-33737466825292.844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-140572778438.72015</v>
      </c>
      <c r="L4551" s="444">
        <f t="shared" ca="1" si="169"/>
        <v>-33878039603731.563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-33878039603731.563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-141158498348.8815</v>
      </c>
      <c r="L4552" s="444">
        <f t="shared" ca="1" si="169"/>
        <v>-34019198102080.445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-34019198102080.445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-141746658758.66852</v>
      </c>
      <c r="L4553" s="444">
        <f t="shared" ca="1" si="169"/>
        <v>-34160944760839.113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-34160944760839.113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-142337269836.82965</v>
      </c>
      <c r="L4554" s="444">
        <f t="shared" ca="1" si="169"/>
        <v>-34303282030675.941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-34303282030675.941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-142930341794.48306</v>
      </c>
      <c r="L4555" s="444">
        <f t="shared" ca="1" si="169"/>
        <v>-34446212372470.426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-34446212372470.426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-143525884885.29346</v>
      </c>
      <c r="L4556" s="444">
        <f t="shared" ca="1" si="169"/>
        <v>-34589738257355.719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-34589738257355.719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-144123909405.64883</v>
      </c>
      <c r="L4557" s="444">
        <f t="shared" ca="1" si="169"/>
        <v>-34733862166761.367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-34733862166761.367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-144724425694.83902</v>
      </c>
      <c r="L4558" s="444">
        <f t="shared" ca="1" si="169"/>
        <v>-34878586592456.207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-34878586592456.207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-145327444135.23422</v>
      </c>
      <c r="L4559" s="444">
        <f t="shared" ca="1" si="169"/>
        <v>-35023914036591.441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-35023914036591.441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-145932975152.46432</v>
      </c>
      <c r="L4560" s="444">
        <f t="shared" ca="1" si="169"/>
        <v>-35169847011743.906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-35169847011743.906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-146541029215.59961</v>
      </c>
      <c r="L4561" s="444">
        <f t="shared" ca="1" si="169"/>
        <v>-35316388040959.508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-35316388040959.508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-147151616837.33127</v>
      </c>
      <c r="L4562" s="444">
        <f t="shared" ca="1" si="169"/>
        <v>-35463539657796.836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-35463539657796.836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-147764748574.15347</v>
      </c>
      <c r="L4563" s="444">
        <f t="shared" ca="1" si="169"/>
        <v>-35611304406370.992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-35611304406370.992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-148380435026.54581</v>
      </c>
      <c r="L4564" s="444">
        <f t="shared" ca="1" si="169"/>
        <v>-35759684841397.539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-35759684841397.539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-148998686839.1564</v>
      </c>
      <c r="L4565" s="444">
        <f t="shared" ca="1" si="169"/>
        <v>-35908683528236.695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-35908683528236.695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-149619514700.98624</v>
      </c>
      <c r="L4566" s="444">
        <f t="shared" ca="1" si="169"/>
        <v>-36058303042937.68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-36058303042937.68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-150242929345.57367</v>
      </c>
      <c r="L4567" s="444">
        <f t="shared" ca="1" si="169"/>
        <v>-36208545972283.25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-36208545972283.25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-150868941551.18021</v>
      </c>
      <c r="L4568" s="444">
        <f t="shared" ca="1" si="169"/>
        <v>-36359414913834.43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-36359414913834.43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-151497562140.97678</v>
      </c>
      <c r="L4569" s="444">
        <f t="shared" ca="1" si="169"/>
        <v>-36510912475975.406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-36510912475975.406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-152128801983.23087</v>
      </c>
      <c r="L4570" s="444">
        <f t="shared" ca="1" si="169"/>
        <v>-36663041277958.641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-36663041277958.641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-152762671991.49432</v>
      </c>
      <c r="L4571" s="444">
        <f t="shared" ca="1" si="169"/>
        <v>-36815803949950.133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-36815803949950.133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-153399183124.79221</v>
      </c>
      <c r="L4572" s="444">
        <f t="shared" ca="1" si="169"/>
        <v>-36969203133074.922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-36969203133074.922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-154038346387.81216</v>
      </c>
      <c r="L4573" s="444">
        <f t="shared" ca="1" si="169"/>
        <v>-37123241479462.734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-37123241479462.734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-154680172831.09473</v>
      </c>
      <c r="L4574" s="444">
        <f t="shared" ca="1" si="169"/>
        <v>-37277921652293.828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-37277921652293.828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-155324673551.22427</v>
      </c>
      <c r="L4575" s="444">
        <f t="shared" ca="1" si="169"/>
        <v>-37433246325845.055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-37433246325845.055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-155971859691.02106</v>
      </c>
      <c r="L4576" s="444">
        <f t="shared" ca="1" si="169"/>
        <v>-37589218185536.078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-37589218185536.078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-156621742439.73364</v>
      </c>
      <c r="L4577" s="444">
        <f t="shared" ca="1" si="169"/>
        <v>-37745839927975.813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-37745839927975.813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-157274333033.23254</v>
      </c>
      <c r="L4578" s="444">
        <f t="shared" ca="1" si="169"/>
        <v>-37903114261009.047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-37903114261009.047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-157929642754.20435</v>
      </c>
      <c r="L4579" s="444">
        <f t="shared" ca="1" si="169"/>
        <v>-38061043903763.25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-38061043903763.25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-158587682932.34686</v>
      </c>
      <c r="L4580" s="444">
        <f t="shared" ca="1" si="169"/>
        <v>-38219631586695.594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-38219631586695.594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-159248464944.56497</v>
      </c>
      <c r="L4581" s="444">
        <f t="shared" ca="1" si="169"/>
        <v>-38378880051640.156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-38378880051640.156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-159912000215.16733</v>
      </c>
      <c r="L4582" s="444">
        <f t="shared" ca="1" si="169"/>
        <v>-38538792051855.32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-38538792051855.32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-160578300216.06384</v>
      </c>
      <c r="L4583" s="444">
        <f t="shared" ca="1" si="169"/>
        <v>-38699370352071.383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-38699370352071.383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-161247376466.96408</v>
      </c>
      <c r="L4584" s="444">
        <f t="shared" ca="1" si="169"/>
        <v>-38860617728538.344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-38860617728538.344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-161919240535.57642</v>
      </c>
      <c r="L4585" s="444">
        <f t="shared" ca="1" si="169"/>
        <v>-39022536969073.922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-39022536969073.922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-162593904037.80801</v>
      </c>
      <c r="L4586" s="444">
        <f t="shared" ca="1" si="169"/>
        <v>-39185130873111.727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-39185130873111.727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-163271378637.96552</v>
      </c>
      <c r="L4587" s="444">
        <f t="shared" ca="1" si="169"/>
        <v>-39348402251749.695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-39348402251749.695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-163951676048.95706</v>
      </c>
      <c r="L4588" s="444">
        <f t="shared" ca="1" si="169"/>
        <v>-39512353927798.656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-39512353927798.656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-164634808032.49438</v>
      </c>
      <c r="L4589" s="444">
        <f t="shared" ca="1" si="169"/>
        <v>-39676988735831.148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-39676988735831.148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-165320786399.29645</v>
      </c>
      <c r="L4590" s="444">
        <f t="shared" ca="1" si="169"/>
        <v>-39842309522230.445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-39842309522230.445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-166009623009.29352</v>
      </c>
      <c r="L4591" s="444">
        <f t="shared" ca="1" si="169"/>
        <v>-40008319145239.742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-40008319145239.742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-166701329771.83224</v>
      </c>
      <c r="L4592" s="444">
        <f t="shared" ca="1" si="169"/>
        <v>-40175020475011.578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-40175020475011.578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-167395918645.88156</v>
      </c>
      <c r="L4593" s="444">
        <f t="shared" ca="1" si="169"/>
        <v>-40342416393657.461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-40342416393657.461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-168093401640.23941</v>
      </c>
      <c r="L4594" s="444">
        <f t="shared" ca="1" si="169"/>
        <v>-40510509795297.703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-40510509795297.703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-168793790813.74042</v>
      </c>
      <c r="L4595" s="444">
        <f t="shared" ca="1" si="169"/>
        <v>-40679303586111.445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-40679303586111.445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-169497098275.46436</v>
      </c>
      <c r="L4596" s="444">
        <f t="shared" ca="1" si="169"/>
        <v>-40848800684386.906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-40848800684386.906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-170203336184.94543</v>
      </c>
      <c r="L4597" s="444">
        <f t="shared" ca="1" si="169"/>
        <v>-41019004020571.852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-41019004020571.852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-170912516752.38272</v>
      </c>
      <c r="L4598" s="444">
        <f t="shared" ref="L4598:L4852" ca="1" si="174">I4598-J4598+K4598</f>
        <v>-41189916537324.234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-41189916537324.234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-171624652238.85098</v>
      </c>
      <c r="L4599" s="444">
        <f t="shared" ca="1" si="174"/>
        <v>-41361541189563.086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-41361541189563.086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-172339754956.51285</v>
      </c>
      <c r="L4600" s="444">
        <f t="shared" ca="1" si="174"/>
        <v>-41533880944519.602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-41533880944519.602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-173057837268.83167</v>
      </c>
      <c r="L4601" s="444">
        <f t="shared" ca="1" si="174"/>
        <v>-41706938781788.43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-41706938781788.43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-173778911590.78513</v>
      </c>
      <c r="L4602" s="444">
        <f t="shared" ca="1" si="174"/>
        <v>-41880717693379.211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-41880717693379.211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-174502990389.08005</v>
      </c>
      <c r="L4603" s="444">
        <f t="shared" ca="1" si="174"/>
        <v>-42055220683768.289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-42055220683768.289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-175230086182.36786</v>
      </c>
      <c r="L4604" s="444">
        <f t="shared" ca="1" si="174"/>
        <v>-42230450769950.656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-42230450769950.656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-175960211541.46106</v>
      </c>
      <c r="L4605" s="444">
        <f t="shared" ca="1" si="174"/>
        <v>-42406410981492.117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-42406410981492.117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-176693379089.55048</v>
      </c>
      <c r="L4606" s="444">
        <f t="shared" ca="1" si="174"/>
        <v>-42583104360581.664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-42583104360581.664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-177429601502.42358</v>
      </c>
      <c r="L4607" s="444">
        <f t="shared" ca="1" si="174"/>
        <v>-42760533962084.086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-42760533962084.086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-178168891508.68369</v>
      </c>
      <c r="L4608" s="444">
        <f t="shared" ca="1" si="174"/>
        <v>-42938702853592.773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-42938702853592.773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-178911261889.96988</v>
      </c>
      <c r="L4609" s="444">
        <f t="shared" ca="1" si="174"/>
        <v>-43117614115482.742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-43117614115482.742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-179656725481.1781</v>
      </c>
      <c r="L4610" s="444">
        <f t="shared" ca="1" si="174"/>
        <v>-43297270840963.922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-43297270840963.922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-180405295170.68301</v>
      </c>
      <c r="L4611" s="444">
        <f t="shared" ca="1" si="174"/>
        <v>-43477676136134.602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-43477676136134.602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-181156983900.56085</v>
      </c>
      <c r="L4612" s="444">
        <f t="shared" ca="1" si="174"/>
        <v>-43658833120035.164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-43658833120035.164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-181911804666.81317</v>
      </c>
      <c r="L4613" s="444">
        <f t="shared" ca="1" si="174"/>
        <v>-43840744924701.977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-43840744924701.977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-182669770519.59155</v>
      </c>
      <c r="L4614" s="444">
        <f t="shared" ca="1" si="174"/>
        <v>-44023414695221.57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-44023414695221.57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-183430894563.42322</v>
      </c>
      <c r="L4615" s="444">
        <f t="shared" ca="1" si="174"/>
        <v>-44206845589784.992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-44206845589784.992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-184195189957.43747</v>
      </c>
      <c r="L4616" s="444">
        <f t="shared" ca="1" si="174"/>
        <v>-44391040779742.43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-44391040779742.43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-184962669915.59344</v>
      </c>
      <c r="L4617" s="444">
        <f t="shared" ca="1" si="174"/>
        <v>-44576003449658.023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-44576003449658.023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-185733347706.90842</v>
      </c>
      <c r="L4618" s="444">
        <f t="shared" ca="1" si="174"/>
        <v>-44761736797364.93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-44761736797364.93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-186507236655.68719</v>
      </c>
      <c r="L4619" s="444">
        <f t="shared" ca="1" si="174"/>
        <v>-44948244034020.617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-44948244034020.617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-187284350141.75256</v>
      </c>
      <c r="L4620" s="444">
        <f t="shared" ca="1" si="174"/>
        <v>-45135528384162.367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-45135528384162.367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-188064701600.67651</v>
      </c>
      <c r="L4621" s="444">
        <f t="shared" ca="1" si="174"/>
        <v>-45323593085763.047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-45323593085763.047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-188848304524.0127</v>
      </c>
      <c r="L4622" s="444">
        <f t="shared" ca="1" si="174"/>
        <v>-45512441390287.063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-45512441390287.063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-189635172459.52942</v>
      </c>
      <c r="L4623" s="444">
        <f t="shared" ca="1" si="174"/>
        <v>-45702076562746.594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-45702076562746.594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-190425319011.44415</v>
      </c>
      <c r="L4624" s="444">
        <f t="shared" ca="1" si="174"/>
        <v>-45892501881758.039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-45892501881758.039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-191218757840.65851</v>
      </c>
      <c r="L4625" s="444">
        <f t="shared" ca="1" si="174"/>
        <v>-46083720639598.695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-46083720639598.695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-192015502664.99457</v>
      </c>
      <c r="L4626" s="444">
        <f t="shared" ca="1" si="174"/>
        <v>-46275736142263.688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-46275736142263.688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-192815567259.43204</v>
      </c>
      <c r="L4627" s="444">
        <f t="shared" ca="1" si="174"/>
        <v>-46468551709523.117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-46468551709523.117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-193618965456.34631</v>
      </c>
      <c r="L4628" s="444">
        <f t="shared" ca="1" si="174"/>
        <v>-46662170674979.461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-46662170674979.461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-194425711145.74774</v>
      </c>
      <c r="L4629" s="444">
        <f t="shared" ca="1" si="174"/>
        <v>-46856596386125.211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-46856596386125.211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-195235818275.5217</v>
      </c>
      <c r="L4630" s="444">
        <f t="shared" ca="1" si="174"/>
        <v>-47051832204400.734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-47051832204400.734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-196049300851.66974</v>
      </c>
      <c r="L4631" s="444">
        <f t="shared" ca="1" si="174"/>
        <v>-47247881505252.406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-47247881505252.406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-196866172938.5517</v>
      </c>
      <c r="L4632" s="444">
        <f t="shared" ca="1" si="174"/>
        <v>-47444747678190.961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-47444747678190.961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-197686448659.129</v>
      </c>
      <c r="L4633" s="444">
        <f t="shared" ca="1" si="174"/>
        <v>-47642434126850.094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-47642434126850.094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-198510142195.20871</v>
      </c>
      <c r="L4634" s="444">
        <f t="shared" ca="1" si="174"/>
        <v>-47840944269045.305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-47840944269045.305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-199337267787.68878</v>
      </c>
      <c r="L4635" s="444">
        <f t="shared" ca="1" si="174"/>
        <v>-48040281536832.992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-48040281536832.992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-200167839736.80414</v>
      </c>
      <c r="L4636" s="444">
        <f t="shared" ca="1" si="174"/>
        <v>-48240449376569.797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-48240449376569.797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-201001872402.37415</v>
      </c>
      <c r="L4637" s="444">
        <f t="shared" ca="1" si="174"/>
        <v>-48441451248972.172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-48441451248972.172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-201839380204.05072</v>
      </c>
      <c r="L4638" s="444">
        <f t="shared" ca="1" si="174"/>
        <v>-48643290629176.219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-48643290629176.219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-202680377621.56757</v>
      </c>
      <c r="L4639" s="444">
        <f t="shared" ca="1" si="174"/>
        <v>-48845971006797.789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-48845971006797.789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-203524879194.99078</v>
      </c>
      <c r="L4640" s="444">
        <f t="shared" ca="1" si="174"/>
        <v>-49049495885992.781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-49049495885992.781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-204372899524.96991</v>
      </c>
      <c r="L4641" s="444">
        <f t="shared" ca="1" si="174"/>
        <v>-49253868785517.75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-49253868785517.75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-205224453272.99063</v>
      </c>
      <c r="L4642" s="444">
        <f t="shared" ca="1" si="174"/>
        <v>-49459093238790.742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-49459093238790.742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-206079555161.62808</v>
      </c>
      <c r="L4643" s="444">
        <f t="shared" ca="1" si="174"/>
        <v>-49665172793952.367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-49665172793952.367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-206938219974.80151</v>
      </c>
      <c r="L4644" s="444">
        <f t="shared" ca="1" si="174"/>
        <v>-49872111013927.172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-49872111013927.172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-207800462558.02988</v>
      </c>
      <c r="L4645" s="444">
        <f t="shared" ca="1" si="174"/>
        <v>-50079911476485.203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-50079911476485.203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-208666297818.68835</v>
      </c>
      <c r="L4646" s="444">
        <f t="shared" ca="1" si="174"/>
        <v>-50288577774303.891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-50288577774303.891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-209535740726.2662</v>
      </c>
      <c r="L4647" s="444">
        <f t="shared" ca="1" si="174"/>
        <v>-50498113515030.156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-50498113515030.156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-210408806312.62564</v>
      </c>
      <c r="L4648" s="444">
        <f t="shared" ca="1" si="174"/>
        <v>-50708522321342.781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-50708522321342.781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-211285509672.2616</v>
      </c>
      <c r="L4649" s="444">
        <f t="shared" ca="1" si="174"/>
        <v>-50919807831015.039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-50919807831015.039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-212165865962.56265</v>
      </c>
      <c r="L4650" s="444">
        <f t="shared" ca="1" si="174"/>
        <v>-51131973696977.602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-51131973696977.602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-213049890404.07333</v>
      </c>
      <c r="L4651" s="444">
        <f t="shared" ca="1" si="174"/>
        <v>-51345023587381.672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-51345023587381.672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-213937598280.75696</v>
      </c>
      <c r="L4652" s="444">
        <f t="shared" ca="1" si="174"/>
        <v>-51558961185662.43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-51558961185662.43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-214829004940.26013</v>
      </c>
      <c r="L4653" s="444">
        <f t="shared" ca="1" si="174"/>
        <v>-51773790190602.688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-51773790190602.688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-215724125794.17786</v>
      </c>
      <c r="L4654" s="444">
        <f t="shared" ca="1" si="174"/>
        <v>-51989514316396.867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-51989514316396.867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-216622976318.32028</v>
      </c>
      <c r="L4655" s="444">
        <f t="shared" ca="1" si="174"/>
        <v>-52206137292715.188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-52206137292715.188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-217525572052.97995</v>
      </c>
      <c r="L4656" s="444">
        <f t="shared" ca="1" si="174"/>
        <v>-52423662864768.164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-52423662864768.164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-218431928603.20068</v>
      </c>
      <c r="L4657" s="444">
        <f t="shared" ca="1" si="174"/>
        <v>-52642094793371.367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-52642094793371.367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-219342061639.04736</v>
      </c>
      <c r="L4658" s="444">
        <f t="shared" ca="1" si="174"/>
        <v>-52861436855010.414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-52861436855010.414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-220255986895.87671</v>
      </c>
      <c r="L4659" s="444">
        <f t="shared" ca="1" si="174"/>
        <v>-53081692841906.289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-53081692841906.289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-221173720174.60953</v>
      </c>
      <c r="L4660" s="444">
        <f t="shared" ca="1" si="174"/>
        <v>-53302866562080.898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-53302866562080.898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-222095277342.00375</v>
      </c>
      <c r="L4661" s="444">
        <f t="shared" ca="1" si="174"/>
        <v>-53524961839422.898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-53524961839422.898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-223020674330.92874</v>
      </c>
      <c r="L4662" s="444">
        <f t="shared" ca="1" si="174"/>
        <v>-53747982513753.828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-53747982513753.828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-223949927140.64096</v>
      </c>
      <c r="L4663" s="444">
        <f t="shared" ca="1" si="174"/>
        <v>-53971932440894.469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-53971932440894.469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-224883051837.06027</v>
      </c>
      <c r="L4664" s="444">
        <f t="shared" ca="1" si="174"/>
        <v>-54196815492731.531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-54196815492731.531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-225820064553.04803</v>
      </c>
      <c r="L4665" s="444">
        <f t="shared" ca="1" si="174"/>
        <v>-54422635557284.578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-54422635557284.578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-226760981488.68573</v>
      </c>
      <c r="L4666" s="444">
        <f t="shared" ca="1" si="174"/>
        <v>-54649396538773.266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-54649396538773.266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-227705818911.55527</v>
      </c>
      <c r="L4667" s="444">
        <f t="shared" ca="1" si="174"/>
        <v>-54877102357684.82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-54877102357684.82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-228654593157.02008</v>
      </c>
      <c r="L4668" s="444">
        <f t="shared" ca="1" si="174"/>
        <v>-55105756950841.844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-55105756950841.844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-229607320628.50772</v>
      </c>
      <c r="L4669" s="444">
        <f t="shared" ca="1" si="174"/>
        <v>-55335364271470.352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-55335364271470.352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-230564017797.79312</v>
      </c>
      <c r="L4670" s="444">
        <f t="shared" ca="1" si="174"/>
        <v>-55565928289268.148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-55565928289268.148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-231524701205.28394</v>
      </c>
      <c r="L4671" s="444">
        <f t="shared" ca="1" si="174"/>
        <v>-55797452990473.43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-55797452990473.43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-232489387460.30594</v>
      </c>
      <c r="L4672" s="444">
        <f t="shared" ca="1" si="174"/>
        <v>-56029942377933.734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-56029942377933.734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-233458093241.39056</v>
      </c>
      <c r="L4673" s="444">
        <f t="shared" ca="1" si="174"/>
        <v>-56263400471175.125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-56263400471175.125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-234430835296.56302</v>
      </c>
      <c r="L4674" s="444">
        <f t="shared" ca="1" si="174"/>
        <v>-56497831306471.688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-56497831306471.688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-235407630443.63205</v>
      </c>
      <c r="L4675" s="444">
        <f t="shared" ca="1" si="174"/>
        <v>-56733238936915.32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-56733238936915.32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-236388495570.4805</v>
      </c>
      <c r="L4676" s="444">
        <f t="shared" ca="1" si="174"/>
        <v>-56969627432485.805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-56969627432485.805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-237373447635.35748</v>
      </c>
      <c r="L4677" s="444">
        <f t="shared" ca="1" si="174"/>
        <v>-57207000880121.164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-57207000880121.164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-238362503667.17151</v>
      </c>
      <c r="L4678" s="444">
        <f t="shared" ca="1" si="174"/>
        <v>-57445363383788.336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-57445363383788.336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-239355680765.78473</v>
      </c>
      <c r="L4679" s="444">
        <f t="shared" ca="1" si="174"/>
        <v>-57684719064554.117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-57684719064554.117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-240352996102.30881</v>
      </c>
      <c r="L4680" s="444">
        <f t="shared" ca="1" si="174"/>
        <v>-57925072060656.43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-57925072060656.43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-241354466919.40179</v>
      </c>
      <c r="L4681" s="444">
        <f t="shared" ca="1" si="174"/>
        <v>-58166426527575.828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-58166426527575.828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-242360110531.56598</v>
      </c>
      <c r="L4682" s="444">
        <f t="shared" ca="1" si="174"/>
        <v>-58408786638107.391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-58408786638107.391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-243369944325.44745</v>
      </c>
      <c r="L4683" s="444">
        <f t="shared" ca="1" si="174"/>
        <v>-58652156582432.836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-58652156582432.836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-244383985760.13681</v>
      </c>
      <c r="L4684" s="444">
        <f t="shared" ca="1" si="174"/>
        <v>-58896540568192.977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-58896540568192.977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-245402252367.47073</v>
      </c>
      <c r="L4685" s="444">
        <f t="shared" ca="1" si="174"/>
        <v>-59141942820560.445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-59141942820560.445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-246424761752.33517</v>
      </c>
      <c r="L4686" s="444">
        <f t="shared" ca="1" si="174"/>
        <v>-59388367582312.781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-59388367582312.781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-247451531592.96991</v>
      </c>
      <c r="L4687" s="444">
        <f t="shared" ca="1" si="174"/>
        <v>-59635819113905.75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-59635819113905.75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-248482579641.27396</v>
      </c>
      <c r="L4688" s="444">
        <f t="shared" ca="1" si="174"/>
        <v>-59884301693547.023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-59884301693547.023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-249517923723.11258</v>
      </c>
      <c r="L4689" s="444">
        <f t="shared" ca="1" si="174"/>
        <v>-60133819617270.133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-60133819617270.133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-250557581738.62552</v>
      </c>
      <c r="L4690" s="444">
        <f t="shared" ca="1" si="174"/>
        <v>-60384377199008.758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-60384377199008.758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-251601571662.5365</v>
      </c>
      <c r="L4691" s="444">
        <f t="shared" ca="1" si="174"/>
        <v>-60635978770671.297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-60635978770671.297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-252649911544.46378</v>
      </c>
      <c r="L4692" s="444">
        <f t="shared" ca="1" si="174"/>
        <v>-60888628682215.758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-60888628682215.758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-253702619509.23233</v>
      </c>
      <c r="L4693" s="444">
        <f t="shared" ca="1" si="174"/>
        <v>-61142331301724.992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-61142331301724.992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-254759713757.18747</v>
      </c>
      <c r="L4694" s="444">
        <f t="shared" ca="1" si="174"/>
        <v>-61397091015482.18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-61397091015482.18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-255821212564.50912</v>
      </c>
      <c r="L4695" s="444">
        <f t="shared" ca="1" si="174"/>
        <v>-61652912228046.688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-61652912228046.688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-256887134283.52783</v>
      </c>
      <c r="L4696" s="444">
        <f t="shared" ca="1" si="174"/>
        <v>-61909799362330.219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-61909799362330.219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-257957497343.0426</v>
      </c>
      <c r="L4697" s="444">
        <f t="shared" ca="1" si="174"/>
        <v>-62167756859673.258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-62167756859673.258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-259032320248.63861</v>
      </c>
      <c r="L4698" s="444">
        <f t="shared" ca="1" si="174"/>
        <v>-62426789179921.898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-62426789179921.898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-260111621583.0079</v>
      </c>
      <c r="L4699" s="444">
        <f t="shared" ca="1" si="174"/>
        <v>-62686900801504.906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-62686900801504.906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-261195420006.27045</v>
      </c>
      <c r="L4700" s="444">
        <f t="shared" ca="1" si="174"/>
        <v>-62948096221511.18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-62948096221511.18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-262283734256.29657</v>
      </c>
      <c r="L4701" s="444">
        <f t="shared" ca="1" si="174"/>
        <v>-63210379955767.477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-63210379955767.477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-263376583149.03116</v>
      </c>
      <c r="L4702" s="444">
        <f t="shared" ca="1" si="174"/>
        <v>-63473756538916.508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-63473756538916.508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-264473985578.81882</v>
      </c>
      <c r="L4703" s="444">
        <f t="shared" ca="1" si="174"/>
        <v>-63738230524495.328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-63738230524495.328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-265575960518.7305</v>
      </c>
      <c r="L4704" s="444">
        <f t="shared" ca="1" si="174"/>
        <v>-64003806485014.063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-64003806485014.063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-266682527020.89194</v>
      </c>
      <c r="L4705" s="444">
        <f t="shared" ca="1" si="174"/>
        <v>-64270489012034.953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-64270489012034.953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-267793704216.81235</v>
      </c>
      <c r="L4706" s="444">
        <f t="shared" ca="1" si="174"/>
        <v>-64538282716251.766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-64538282716251.766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-268909511317.7157</v>
      </c>
      <c r="L4707" s="444">
        <f t="shared" ca="1" si="174"/>
        <v>-64807192227569.484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-64807192227569.484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-270029967614.8728</v>
      </c>
      <c r="L4708" s="444">
        <f t="shared" ca="1" si="174"/>
        <v>-65077222195184.359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-65077222195184.359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-271155092479.93481</v>
      </c>
      <c r="L4709" s="444">
        <f t="shared" ca="1" si="174"/>
        <v>-65348377287664.297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-65348377287664.297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-272284905365.26791</v>
      </c>
      <c r="L4710" s="444">
        <f t="shared" ca="1" si="174"/>
        <v>-65620662193029.563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-65620662193029.563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-273419425804.28979</v>
      </c>
      <c r="L4711" s="444">
        <f t="shared" ca="1" si="174"/>
        <v>-65894081618833.852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-65894081618833.852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-274558673411.80771</v>
      </c>
      <c r="L4712" s="444">
        <f t="shared" ca="1" si="174"/>
        <v>-66168640292245.656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-66168640292245.656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-275702667884.35687</v>
      </c>
      <c r="L4713" s="444">
        <f t="shared" ca="1" si="174"/>
        <v>-66444342960130.016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-66444342960130.016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-276851429000.54175</v>
      </c>
      <c r="L4714" s="444">
        <f t="shared" ca="1" si="174"/>
        <v>-66721194389130.555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-66721194389130.555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-278004976621.37726</v>
      </c>
      <c r="L4715" s="444">
        <f t="shared" ca="1" si="174"/>
        <v>-66999199365751.93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-66999199365751.93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-279163330690.63306</v>
      </c>
      <c r="L4716" s="444">
        <f t="shared" ca="1" si="174"/>
        <v>-67278362696442.563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-67278362696442.563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-280326511235.17737</v>
      </c>
      <c r="L4717" s="444">
        <f t="shared" ca="1" si="174"/>
        <v>-67558689207677.742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-67558689207677.742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-281494538365.32391</v>
      </c>
      <c r="L4718" s="444">
        <f t="shared" ca="1" si="174"/>
        <v>-67840183746043.063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-67840183746043.063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-282667432275.17938</v>
      </c>
      <c r="L4719" s="444">
        <f t="shared" ca="1" si="174"/>
        <v>-68122851178318.242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-68122851178318.242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-283845213242.99268</v>
      </c>
      <c r="L4720" s="444">
        <f t="shared" ca="1" si="174"/>
        <v>-68406696391561.234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-68406696391561.234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-285027901631.50513</v>
      </c>
      <c r="L4721" s="444">
        <f t="shared" ca="1" si="174"/>
        <v>-68691724293192.742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-68691724293192.742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-286215517888.3031</v>
      </c>
      <c r="L4722" s="444">
        <f t="shared" ca="1" si="174"/>
        <v>-68977939811081.047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-68977939811081.047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-287408082546.17102</v>
      </c>
      <c r="L4723" s="444">
        <f t="shared" ca="1" si="174"/>
        <v>-69265347893627.219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-69265347893627.219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-288605616223.44672</v>
      </c>
      <c r="L4724" s="444">
        <f t="shared" ca="1" si="174"/>
        <v>-69553953509850.664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-69553953509850.664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-289808139624.37775</v>
      </c>
      <c r="L4725" s="444">
        <f t="shared" ca="1" si="174"/>
        <v>-69843761649475.039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-69843761649475.039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-291015673539.47931</v>
      </c>
      <c r="L4726" s="444">
        <f t="shared" ca="1" si="174"/>
        <v>-70134777323014.516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-70134777323014.516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-292228238845.8938</v>
      </c>
      <c r="L4727" s="444">
        <f t="shared" ca="1" si="174"/>
        <v>-70427005561860.406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-70427005561860.406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-293445856507.75171</v>
      </c>
      <c r="L4728" s="444">
        <f t="shared" ca="1" si="174"/>
        <v>-70720451418368.156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-70720451418368.156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-294668547576.534</v>
      </c>
      <c r="L4729" s="444">
        <f t="shared" ca="1" si="174"/>
        <v>-71015119965944.688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-71015119965944.688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-295896333191.43622</v>
      </c>
      <c r="L4730" s="444">
        <f t="shared" ca="1" si="174"/>
        <v>-71311016299136.125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-71311016299136.125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-297129234579.73383</v>
      </c>
      <c r="L4731" s="444">
        <f t="shared" ca="1" si="174"/>
        <v>-71608145533715.859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-71608145533715.859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-298367273057.14941</v>
      </c>
      <c r="L4732" s="444">
        <f t="shared" ca="1" si="174"/>
        <v>-71906512806773.016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-71906512806773.016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-299610470028.22089</v>
      </c>
      <c r="L4733" s="444">
        <f t="shared" ca="1" si="174"/>
        <v>-72206123276801.234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-72206123276801.234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-300858846986.67181</v>
      </c>
      <c r="L4734" s="444">
        <f t="shared" ca="1" si="174"/>
        <v>-72506982123787.906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-72506982123787.906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-302112425515.78296</v>
      </c>
      <c r="L4735" s="444">
        <f t="shared" ca="1" si="174"/>
        <v>-72809094549303.688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-72809094549303.688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-303371227288.76538</v>
      </c>
      <c r="L4736" s="444">
        <f t="shared" ca="1" si="174"/>
        <v>-73112465776592.453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-73112465776592.453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-304635274069.13519</v>
      </c>
      <c r="L4737" s="444">
        <f t="shared" ca="1" si="174"/>
        <v>-73417101050661.594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-73417101050661.594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-305904587711.08997</v>
      </c>
      <c r="L4738" s="444">
        <f t="shared" ca="1" si="174"/>
        <v>-73723005638372.688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-73723005638372.688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-307179190159.88617</v>
      </c>
      <c r="L4739" s="444">
        <f t="shared" ca="1" si="174"/>
        <v>-74030184828532.578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-74030184828532.578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-308459103452.21906</v>
      </c>
      <c r="L4740" s="444">
        <f t="shared" ca="1" si="174"/>
        <v>-74338643931984.797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-74338643931984.797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-309744349716.60333</v>
      </c>
      <c r="L4741" s="444">
        <f t="shared" ca="1" si="174"/>
        <v>-74648388281701.406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-74648388281701.406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-311034951173.75586</v>
      </c>
      <c r="L4742" s="444">
        <f t="shared" ca="1" si="174"/>
        <v>-74959423232875.156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-74959423232875.156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-312330930136.9798</v>
      </c>
      <c r="L4743" s="444">
        <f t="shared" ca="1" si="174"/>
        <v>-75271754163012.141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-75271754163012.141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-313632309012.5506</v>
      </c>
      <c r="L4744" s="444">
        <f t="shared" ca="1" si="174"/>
        <v>-75585386472024.688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-75585386472024.688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-314939110300.10284</v>
      </c>
      <c r="L4745" s="444">
        <f t="shared" ca="1" si="174"/>
        <v>-75900325582324.797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-75900325582324.797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-316251356593.01996</v>
      </c>
      <c r="L4746" s="444">
        <f t="shared" ca="1" si="174"/>
        <v>-76216576938917.813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-76216576938917.813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-317569070578.82422</v>
      </c>
      <c r="L4747" s="444">
        <f t="shared" ca="1" si="174"/>
        <v>-76534146009496.641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-76534146009496.641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-318892275039.56934</v>
      </c>
      <c r="L4748" s="444">
        <f t="shared" ca="1" si="174"/>
        <v>-76853038284536.203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-76853038284536.203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-320220992852.23419</v>
      </c>
      <c r="L4749" s="444">
        <f t="shared" ca="1" si="174"/>
        <v>-77173259277388.438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-77173259277388.438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-321555246989.11847</v>
      </c>
      <c r="L4750" s="444">
        <f t="shared" ca="1" si="174"/>
        <v>-77494814524377.563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-77494814524377.563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-322895060518.23987</v>
      </c>
      <c r="L4751" s="444">
        <f t="shared" ca="1" si="174"/>
        <v>-77817709584895.797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-77817709584895.797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-324240456603.73248</v>
      </c>
      <c r="L4752" s="444">
        <f t="shared" ca="1" si="174"/>
        <v>-78141950041499.531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-78141950041499.531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-325591458506.24805</v>
      </c>
      <c r="L4753" s="444">
        <f t="shared" ca="1" si="174"/>
        <v>-78467541500005.781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-78467541500005.781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-326948089583.35742</v>
      </c>
      <c r="L4754" s="444">
        <f t="shared" ca="1" si="174"/>
        <v>-78794489589589.141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-78794489589589.141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-328310373289.95477</v>
      </c>
      <c r="L4755" s="444">
        <f t="shared" ca="1" si="174"/>
        <v>-79122799962879.094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-79122799962879.094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-329678333178.6629</v>
      </c>
      <c r="L4756" s="444">
        <f t="shared" ca="1" si="174"/>
        <v>-79452478296057.75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-79452478296057.75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-331051992900.2406</v>
      </c>
      <c r="L4757" s="444">
        <f t="shared" ca="1" si="174"/>
        <v>-79783530288957.984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-79783530288957.984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-332431376203.99158</v>
      </c>
      <c r="L4758" s="444">
        <f t="shared" ca="1" si="174"/>
        <v>-80115961665161.969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-80115961665161.969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-333816506938.17487</v>
      </c>
      <c r="L4759" s="444">
        <f t="shared" ca="1" si="174"/>
        <v>-80449778172100.141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-80449778172100.141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-335207409050.41724</v>
      </c>
      <c r="L4760" s="444">
        <f t="shared" ca="1" si="174"/>
        <v>-80784985581150.563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-80784985581150.563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-336604106588.12732</v>
      </c>
      <c r="L4761" s="444">
        <f t="shared" ca="1" si="174"/>
        <v>-81121589687738.688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-81121589687738.688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-338006623698.91119</v>
      </c>
      <c r="L4762" s="444">
        <f t="shared" ca="1" si="174"/>
        <v>-81459596311437.594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-81459596311437.594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-339414984630.98999</v>
      </c>
      <c r="L4763" s="444">
        <f t="shared" ca="1" si="174"/>
        <v>-81799011296068.578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-81799011296068.578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-340829213733.61908</v>
      </c>
      <c r="L4764" s="444">
        <f t="shared" ca="1" si="174"/>
        <v>-82139840509802.203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-82139840509802.203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-342249335457.50916</v>
      </c>
      <c r="L4765" s="444">
        <f t="shared" ca="1" si="174"/>
        <v>-82482089845259.719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-82482089845259.719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-343675374355.24884</v>
      </c>
      <c r="L4766" s="444">
        <f t="shared" ca="1" si="174"/>
        <v>-82825765219614.969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-82825765219614.969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-345107355081.729</v>
      </c>
      <c r="L4767" s="444">
        <f t="shared" ca="1" si="174"/>
        <v>-83170872574696.703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-83170872574696.703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-346545302394.56958</v>
      </c>
      <c r="L4768" s="444">
        <f t="shared" ca="1" si="174"/>
        <v>-83517417877091.266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-83517417877091.266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-347989241154.54694</v>
      </c>
      <c r="L4769" s="444">
        <f t="shared" ca="1" si="174"/>
        <v>-83865407118245.813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-83865407118245.813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-349439196326.02423</v>
      </c>
      <c r="L4770" s="444">
        <f t="shared" ca="1" si="174"/>
        <v>-84214846314571.844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-84214846314571.844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-350895192977.38269</v>
      </c>
      <c r="L4771" s="444">
        <f t="shared" ca="1" si="174"/>
        <v>-84565741507549.219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-84565741507549.219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-352357256281.45508</v>
      </c>
      <c r="L4772" s="444">
        <f t="shared" ca="1" si="174"/>
        <v>-84918098763830.672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-84918098763830.672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-353825411515.96112</v>
      </c>
      <c r="L4773" s="444">
        <f t="shared" ca="1" si="174"/>
        <v>-85271924175346.641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-85271924175346.641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-355299684063.94434</v>
      </c>
      <c r="L4774" s="444">
        <f t="shared" ca="1" si="174"/>
        <v>-85627223859410.578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-85627223859410.578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-356780099414.21075</v>
      </c>
      <c r="L4775" s="444">
        <f t="shared" ca="1" si="174"/>
        <v>-85984003958824.781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-85984003958824.781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-358266683161.7699</v>
      </c>
      <c r="L4776" s="444">
        <f t="shared" ca="1" si="174"/>
        <v>-86342270641986.547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-86342270641986.547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-359759461008.27728</v>
      </c>
      <c r="L4777" s="444">
        <f t="shared" ca="1" si="174"/>
        <v>-86702030102994.828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-86702030102994.828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-361258458762.47845</v>
      </c>
      <c r="L4778" s="444">
        <f t="shared" ca="1" si="174"/>
        <v>-87063288561757.313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-87063288561757.313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-362763702340.65546</v>
      </c>
      <c r="L4779" s="444">
        <f t="shared" ca="1" si="174"/>
        <v>-87426052264097.969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-87426052264097.969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-364275217767.07489</v>
      </c>
      <c r="L4780" s="444">
        <f t="shared" ca="1" si="174"/>
        <v>-87790327481865.047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-87790327481865.047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-365793031174.43768</v>
      </c>
      <c r="L4781" s="444">
        <f t="shared" ca="1" si="174"/>
        <v>-88156120513039.484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-88156120513039.484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-367317168804.33118</v>
      </c>
      <c r="L4782" s="444">
        <f t="shared" ca="1" si="174"/>
        <v>-88523437681843.813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-88523437681843.813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-368847657007.68256</v>
      </c>
      <c r="L4783" s="444">
        <f t="shared" ca="1" si="174"/>
        <v>-88892285338851.5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-88892285338851.5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-370384522245.2146</v>
      </c>
      <c r="L4784" s="444">
        <f t="shared" ca="1" si="174"/>
        <v>-89262669861096.719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-89262669861096.719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-371927791087.90302</v>
      </c>
      <c r="L4785" s="444">
        <f t="shared" ca="1" si="174"/>
        <v>-89634597652184.625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-89634597652184.625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-373477490217.43591</v>
      </c>
      <c r="L4786" s="444">
        <f t="shared" ca="1" si="174"/>
        <v>-90008075142402.063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-90008075142402.063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-375033646426.67523</v>
      </c>
      <c r="L4787" s="444">
        <f t="shared" ca="1" si="174"/>
        <v>-90383108788828.734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-90383108788828.734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-376596286620.11975</v>
      </c>
      <c r="L4788" s="444">
        <f t="shared" ca="1" si="174"/>
        <v>-90759705075448.859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-90759705075448.859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-378165437814.37024</v>
      </c>
      <c r="L4789" s="444">
        <f t="shared" ca="1" si="174"/>
        <v>-91137870513263.234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-91137870513263.234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-379741127138.5968</v>
      </c>
      <c r="L4790" s="444">
        <f t="shared" ca="1" si="174"/>
        <v>-91517611640401.828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-91517611640401.828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-381323381835.00763</v>
      </c>
      <c r="L4791" s="444">
        <f t="shared" ca="1" si="174"/>
        <v>-91898935022236.828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-91898935022236.828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-382912229259.32013</v>
      </c>
      <c r="L4792" s="444">
        <f t="shared" ca="1" si="174"/>
        <v>-92281847251496.141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-92281847251496.141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-384507696881.23389</v>
      </c>
      <c r="L4793" s="444">
        <f t="shared" ca="1" si="174"/>
        <v>-92666354948377.375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-92666354948377.375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-386109812284.9057</v>
      </c>
      <c r="L4794" s="444">
        <f t="shared" ca="1" si="174"/>
        <v>-93052464760662.281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-93052464760662.281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-387718603169.42615</v>
      </c>
      <c r="L4795" s="444">
        <f t="shared" ca="1" si="174"/>
        <v>-93440183363831.703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-93440183363831.703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-389334097349.29877</v>
      </c>
      <c r="L4796" s="444">
        <f t="shared" ca="1" si="174"/>
        <v>-93829517461181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-93829517461181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-390956322754.92084</v>
      </c>
      <c r="L4797" s="444">
        <f t="shared" ca="1" si="174"/>
        <v>-94220473783935.922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-94220473783935.922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-392585307433.06635</v>
      </c>
      <c r="L4798" s="444">
        <f t="shared" ca="1" si="174"/>
        <v>-94613059091368.984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-94613059091368.984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-394221079547.37079</v>
      </c>
      <c r="L4799" s="444">
        <f t="shared" ca="1" si="174"/>
        <v>-95007280170916.359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-95007280170916.359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-395863667378.81818</v>
      </c>
      <c r="L4800" s="444">
        <f t="shared" ca="1" si="174"/>
        <v>-95403143838295.172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-95403143838295.172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-397513099326.22986</v>
      </c>
      <c r="L4801" s="444">
        <f t="shared" ca="1" si="174"/>
        <v>-95800656937621.406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-95800656937621.406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-399169403906.75586</v>
      </c>
      <c r="L4802" s="444">
        <f t="shared" ca="1" si="174"/>
        <v>-96199826341528.156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-96199826341528.156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-400832609756.36731</v>
      </c>
      <c r="L4803" s="444">
        <f t="shared" ca="1" si="174"/>
        <v>-96600658951284.531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-96600658951284.531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-402502745630.35223</v>
      </c>
      <c r="L4804" s="444">
        <f t="shared" ca="1" si="174"/>
        <v>-97003161696914.891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-97003161696914.891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-404179840403.81201</v>
      </c>
      <c r="L4805" s="444">
        <f t="shared" ca="1" si="174"/>
        <v>-97407341537318.703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-97407341537318.703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-405863923072.16125</v>
      </c>
      <c r="L4806" s="444">
        <f t="shared" ca="1" si="174"/>
        <v>-97813205460390.859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-97813205460390.859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-407555022751.6286</v>
      </c>
      <c r="L4807" s="444">
        <f t="shared" ca="1" si="174"/>
        <v>-98220760483142.484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-98220760483142.484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-409253168679.76038</v>
      </c>
      <c r="L4808" s="444">
        <f t="shared" ca="1" si="174"/>
        <v>-98630013651822.25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-98630013651822.25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-410958390215.92603</v>
      </c>
      <c r="L4809" s="444">
        <f t="shared" ca="1" si="174"/>
        <v>-99040972042038.172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-99040972042038.172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-412670716841.82568</v>
      </c>
      <c r="L4810" s="444">
        <f t="shared" ca="1" si="174"/>
        <v>-99453642758880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-99453642758880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-414390178162</v>
      </c>
      <c r="L4811" s="444">
        <f t="shared" ca="1" si="174"/>
        <v>-99868032937042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-99868032937042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-416116803904.34167</v>
      </c>
      <c r="L4812" s="444">
        <f t="shared" ca="1" si="174"/>
        <v>-100284149740946.34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-100284149740946.34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-417850623920.60974</v>
      </c>
      <c r="L4813" s="444">
        <f t="shared" ca="1" si="174"/>
        <v>-100702000364866.95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-100702000364866.95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-419591668186.94562</v>
      </c>
      <c r="L4814" s="444">
        <f t="shared" ca="1" si="174"/>
        <v>-101121592033053.91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-101121592033053.91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-421339966804.3913</v>
      </c>
      <c r="L4815" s="444">
        <f t="shared" ca="1" si="174"/>
        <v>-101542931999858.3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-101542931999858.3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-423095549999.40955</v>
      </c>
      <c r="L4816" s="444">
        <f t="shared" ca="1" si="174"/>
        <v>-101966027549857.7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-101966027549857.7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-424858448124.4071</v>
      </c>
      <c r="L4817" s="444">
        <f t="shared" ca="1" si="174"/>
        <v>-102390885997982.11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-102390885997982.11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-426628691658.25879</v>
      </c>
      <c r="L4818" s="444">
        <f t="shared" ca="1" si="174"/>
        <v>-102817514689640.38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-102817514689640.38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-428406311206.8349</v>
      </c>
      <c r="L4819" s="444">
        <f t="shared" ca="1" si="174"/>
        <v>-103245921000847.2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-103245921000847.2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-430191337503.53003</v>
      </c>
      <c r="L4820" s="444">
        <f t="shared" ca="1" si="174"/>
        <v>-103676112338350.73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-103676112338350.73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-431983801409.79474</v>
      </c>
      <c r="L4821" s="444">
        <f t="shared" ca="1" si="174"/>
        <v>-104108096139760.53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-104108096139760.53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-433783733915.66888</v>
      </c>
      <c r="L4822" s="444">
        <f t="shared" ca="1" si="174"/>
        <v>-104541879873676.2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-104541879873676.2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-435591166140.3175</v>
      </c>
      <c r="L4823" s="444">
        <f t="shared" ca="1" si="174"/>
        <v>-104977471039816.52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-104977471039816.52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-437406129332.56879</v>
      </c>
      <c r="L4824" s="444">
        <f t="shared" ca="1" si="174"/>
        <v>-105414877169149.08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-105414877169149.08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-439228654871.45447</v>
      </c>
      <c r="L4825" s="444">
        <f t="shared" ca="1" si="174"/>
        <v>-105854105824020.53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-105854105824020.53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-441058774266.7522</v>
      </c>
      <c r="L4826" s="444">
        <f t="shared" ca="1" si="174"/>
        <v>-106295164598287.28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-106295164598287.28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-442896519159.53033</v>
      </c>
      <c r="L4827" s="444">
        <f t="shared" ca="1" si="174"/>
        <v>-106738061117446.81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-106738061117446.81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-444741921322.69507</v>
      </c>
      <c r="L4828" s="444">
        <f t="shared" ca="1" si="174"/>
        <v>-107182803038769.5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-107182803038769.5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-446595012661.53955</v>
      </c>
      <c r="L4829" s="444">
        <f t="shared" ca="1" si="174"/>
        <v>-107629398051431.05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-107629398051431.05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-448455825214.29602</v>
      </c>
      <c r="L4830" s="444">
        <f t="shared" ca="1" si="174"/>
        <v>-108077853876645.34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-108077853876645.34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-450324391152.6889</v>
      </c>
      <c r="L4831" s="444">
        <f t="shared" ca="1" si="174"/>
        <v>-108528178267798.03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-108528178267798.03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-452200742782.49176</v>
      </c>
      <c r="L4832" s="444">
        <f t="shared" ca="1" si="174"/>
        <v>-108980379010580.52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-108980379010580.52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-454084912544.08545</v>
      </c>
      <c r="L4833" s="444">
        <f t="shared" ca="1" si="174"/>
        <v>-109434463923124.59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-109434463923124.59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-455976933013.0191</v>
      </c>
      <c r="L4834" s="444">
        <f t="shared" ca="1" si="174"/>
        <v>-109890440856137.61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-109890440856137.61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-457876836900.57336</v>
      </c>
      <c r="L4835" s="444">
        <f t="shared" ca="1" si="174"/>
        <v>-110348317693038.19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-110348317693038.19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-459784657054.32574</v>
      </c>
      <c r="L4836" s="444">
        <f t="shared" ca="1" si="174"/>
        <v>-110808102350092.52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-110808102350092.52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-461700426458.71875</v>
      </c>
      <c r="L4837" s="444">
        <f t="shared" ca="1" si="174"/>
        <v>-111269802776551.23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-111269802776551.23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-463624178235.63013</v>
      </c>
      <c r="L4838" s="444">
        <f t="shared" ca="1" si="174"/>
        <v>-111733426954786.86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-111733426954786.86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-465555945644.94519</v>
      </c>
      <c r="L4839" s="444">
        <f t="shared" ca="1" si="174"/>
        <v>-112198982900431.8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-112198982900431.8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-467495762085.13251</v>
      </c>
      <c r="L4840" s="444">
        <f t="shared" ca="1" si="174"/>
        <v>-112666478662516.92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-112666478662516.92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-469443661093.8205</v>
      </c>
      <c r="L4841" s="444">
        <f t="shared" ca="1" si="174"/>
        <v>-113135922323610.75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-113135922323610.75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-471399676348.37811</v>
      </c>
      <c r="L4842" s="444">
        <f t="shared" ca="1" si="174"/>
        <v>-113607321999959.13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-113607321999959.13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-473363841666.49628</v>
      </c>
      <c r="L4843" s="444">
        <f t="shared" ca="1" si="174"/>
        <v>-114080685841625.63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-114080685841625.63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-475336191006.77344</v>
      </c>
      <c r="L4844" s="444">
        <f t="shared" ca="1" si="174"/>
        <v>-114556022032632.41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-114556022032632.41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-477316758469.30176</v>
      </c>
      <c r="L4845" s="444">
        <f t="shared" ca="1" si="174"/>
        <v>-115033338791101.7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-115033338791101.7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-479305578296.25708</v>
      </c>
      <c r="L4846" s="444">
        <f t="shared" ca="1" si="174"/>
        <v>-115512644369397.95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-115512644369397.95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-481302684872.49139</v>
      </c>
      <c r="L4847" s="444">
        <f t="shared" ca="1" si="174"/>
        <v>-115993947054270.44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-115993947054270.44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-483308112726.12683</v>
      </c>
      <c r="L4848" s="444">
        <f t="shared" ca="1" si="174"/>
        <v>-116477255166996.56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-116477255166996.56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-485321896529.1524</v>
      </c>
      <c r="L4849" s="444">
        <f t="shared" ca="1" si="174"/>
        <v>-116962577063525.72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-116962577063525.72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-487344071098.02374</v>
      </c>
      <c r="L4850" s="444">
        <f t="shared" ca="1" si="174"/>
        <v>-117449921134623.75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-117449921134623.75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-489374671394.26569</v>
      </c>
      <c r="L4851" s="444">
        <f t="shared" ca="1" si="174"/>
        <v>-117939295806018.02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-117939295806018.02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-491413732525.07507</v>
      </c>
      <c r="L4852" s="444">
        <f t="shared" ca="1" si="174"/>
        <v>-118430709538543.09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-118430709538543.09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-493461289743.92957</v>
      </c>
      <c r="L4853" s="444">
        <f t="shared" ref="L4853:L5107" ca="1" si="179">I4853-J4853+K4853</f>
        <v>-118924170828287.02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-118924170828287.02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-495517378451.19598</v>
      </c>
      <c r="L4854" s="444">
        <f t="shared" ca="1" si="179"/>
        <v>-119419688206738.22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-119419688206738.22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-497582034194.74255</v>
      </c>
      <c r="L4855" s="444">
        <f t="shared" ca="1" si="179"/>
        <v>-119917270240932.97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-119917270240932.97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-499655292670.55402</v>
      </c>
      <c r="L4856" s="444">
        <f t="shared" ca="1" si="179"/>
        <v>-120416925533603.52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-120416925533603.52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-501737189723.3479</v>
      </c>
      <c r="L4857" s="444">
        <f t="shared" ca="1" si="179"/>
        <v>-120918662723326.86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-120918662723326.86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-503827761347.19531</v>
      </c>
      <c r="L4858" s="444">
        <f t="shared" ca="1" si="179"/>
        <v>-121422490484674.06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-121422490484674.06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-505927043686.14191</v>
      </c>
      <c r="L4859" s="444">
        <f t="shared" ca="1" si="179"/>
        <v>-121928417528360.2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-121928417528360.2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-508035073034.83417</v>
      </c>
      <c r="L4860" s="444">
        <f t="shared" ca="1" si="179"/>
        <v>-122436452601395.03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-122436452601395.03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-510151885839.14594</v>
      </c>
      <c r="L4861" s="444">
        <f t="shared" ca="1" si="179"/>
        <v>-122946604487234.17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-122946604487234.17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-512277518696.80902</v>
      </c>
      <c r="L4862" s="444">
        <f t="shared" ca="1" si="179"/>
        <v>-123458882005930.98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-123458882005930.98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-514412008358.04572</v>
      </c>
      <c r="L4863" s="444">
        <f t="shared" ca="1" si="179"/>
        <v>-123973294014289.03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-123973294014289.03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-516555391726.20428</v>
      </c>
      <c r="L4864" s="444">
        <f t="shared" ca="1" si="179"/>
        <v>-124489849406015.23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-124489849406015.23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-518707705858.39679</v>
      </c>
      <c r="L4865" s="444">
        <f t="shared" ca="1" si="179"/>
        <v>-125008557111873.63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-125008557111873.63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-520868987966.14008</v>
      </c>
      <c r="L4866" s="444">
        <f t="shared" ca="1" si="179"/>
        <v>-125529426099839.77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-125529426099839.77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-523039275415.99902</v>
      </c>
      <c r="L4867" s="444">
        <f t="shared" ca="1" si="179"/>
        <v>-126052465375255.77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-126052465375255.77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-525218605730.23236</v>
      </c>
      <c r="L4868" s="444">
        <f t="shared" ca="1" si="179"/>
        <v>-126577683980986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-126577683980986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-527407016587.44165</v>
      </c>
      <c r="L4869" s="444">
        <f t="shared" ca="1" si="179"/>
        <v>-127105090997573.44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-127105090997573.44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-529604545823.22266</v>
      </c>
      <c r="L4870" s="444">
        <f t="shared" ca="1" si="179"/>
        <v>-127634695543396.66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-127634695543396.66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-531811231430.81934</v>
      </c>
      <c r="L4871" s="444">
        <f t="shared" ca="1" si="179"/>
        <v>-128166506774827.47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-128166506774827.47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-534027111561.78113</v>
      </c>
      <c r="L4872" s="444">
        <f t="shared" ca="1" si="179"/>
        <v>-128700533886389.25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-128700533886389.25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-536252224526.62189</v>
      </c>
      <c r="L4873" s="444">
        <f t="shared" ca="1" si="179"/>
        <v>-129236786110915.88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-129236786110915.88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-538486608795.48279</v>
      </c>
      <c r="L4874" s="444">
        <f t="shared" ca="1" si="179"/>
        <v>-129775272719711.36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-129775272719711.36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-540730302998.7973</v>
      </c>
      <c r="L4875" s="444">
        <f t="shared" ca="1" si="179"/>
        <v>-130316003022710.16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-130316003022710.16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-542983345927.95898</v>
      </c>
      <c r="L4876" s="444">
        <f t="shared" ca="1" si="179"/>
        <v>-130858986368638.11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-130858986368638.11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-545245776535.99219</v>
      </c>
      <c r="L4877" s="444">
        <f t="shared" ca="1" si="179"/>
        <v>-131404232145174.09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-131404232145174.09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-547517633938.2254</v>
      </c>
      <c r="L4878" s="444">
        <f t="shared" ca="1" si="179"/>
        <v>-131951749779112.31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-131951749779112.31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-549798957412.96802</v>
      </c>
      <c r="L4879" s="444">
        <f t="shared" ca="1" si="179"/>
        <v>-132501548736525.28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-132501548736525.28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-552089786402.1886</v>
      </c>
      <c r="L4880" s="444">
        <f t="shared" ca="1" si="179"/>
        <v>-133053638522927.47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-133053638522927.47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-554390160512.19775</v>
      </c>
      <c r="L4881" s="444">
        <f t="shared" ca="1" si="179"/>
        <v>-133608028683439.67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-133608028683439.67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-556700119514.33203</v>
      </c>
      <c r="L4882" s="444">
        <f t="shared" ca="1" si="179"/>
        <v>-134164728802954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-134164728802954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-559019703345.64172</v>
      </c>
      <c r="L4883" s="444">
        <f t="shared" ca="1" si="179"/>
        <v>-134723748506299.64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-134723748506299.64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-561348952109.58191</v>
      </c>
      <c r="L4884" s="444">
        <f t="shared" ca="1" si="179"/>
        <v>-135285097458409.22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-135285097458409.22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-563687906076.70508</v>
      </c>
      <c r="L4885" s="444">
        <f t="shared" ca="1" si="179"/>
        <v>-135848785364485.92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-135848785364485.92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-566036605685.35803</v>
      </c>
      <c r="L4886" s="444">
        <f t="shared" ca="1" si="179"/>
        <v>-136414821970171.28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-136414821970171.28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-568395091542.38025</v>
      </c>
      <c r="L4887" s="444">
        <f t="shared" ca="1" si="179"/>
        <v>-136983217061713.66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-136983217061713.66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-570763404423.80688</v>
      </c>
      <c r="L4888" s="444">
        <f t="shared" ca="1" si="179"/>
        <v>-137553980466137.47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-137553980466137.47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-573141585275.57275</v>
      </c>
      <c r="L4889" s="444">
        <f t="shared" ca="1" si="179"/>
        <v>-138127122051413.05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-138127122051413.05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-575529675214.22107</v>
      </c>
      <c r="L4890" s="444">
        <f t="shared" ca="1" si="179"/>
        <v>-138702651726627.27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-138702651726627.27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-577927715527.61353</v>
      </c>
      <c r="L4891" s="444">
        <f t="shared" ca="1" si="179"/>
        <v>-139280579442154.88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-139280579442154.88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-580335747675.64526</v>
      </c>
      <c r="L4892" s="444">
        <f t="shared" ca="1" si="179"/>
        <v>-139860915189830.52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-139860915189830.52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-582753813290.96057</v>
      </c>
      <c r="L4893" s="444">
        <f t="shared" ca="1" si="179"/>
        <v>-140443669003121.47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-140443669003121.47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-585181954179.67273</v>
      </c>
      <c r="L4894" s="444">
        <f t="shared" ca="1" si="179"/>
        <v>-141028850957301.16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-141028850957301.16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-587620212322.08813</v>
      </c>
      <c r="L4895" s="444">
        <f t="shared" ca="1" si="179"/>
        <v>-141616471169623.25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-141616471169623.25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-590068629873.43018</v>
      </c>
      <c r="L4896" s="444">
        <f t="shared" ca="1" si="179"/>
        <v>-142206539799496.69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-142206539799496.69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-592527249164.56958</v>
      </c>
      <c r="L4897" s="444">
        <f t="shared" ca="1" si="179"/>
        <v>-142799067048661.25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-142799067048661.25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-594996112702.75525</v>
      </c>
      <c r="L4898" s="444">
        <f t="shared" ca="1" si="179"/>
        <v>-143394063161364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-143394063161364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-597475263172.34998</v>
      </c>
      <c r="L4899" s="444">
        <f t="shared" ca="1" si="179"/>
        <v>-143991538424536.34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-143991538424536.34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-599964743435.56812</v>
      </c>
      <c r="L4900" s="444">
        <f t="shared" ca="1" si="179"/>
        <v>-144591503167971.91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-144591503167971.91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-602464596533.21631</v>
      </c>
      <c r="L4901" s="444">
        <f t="shared" ca="1" si="179"/>
        <v>-145193967764505.13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-145193967764505.13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-604974865685.43799</v>
      </c>
      <c r="L4902" s="444">
        <f t="shared" ca="1" si="179"/>
        <v>-145798942630190.56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-145798942630190.56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-607495594292.46069</v>
      </c>
      <c r="L4903" s="444">
        <f t="shared" ca="1" si="179"/>
        <v>-146406438224483.03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-146406438224483.03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-610026825935.34595</v>
      </c>
      <c r="L4904" s="444">
        <f t="shared" ca="1" si="179"/>
        <v>-147016465050418.38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-147016465050418.38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-612568604376.74316</v>
      </c>
      <c r="L4905" s="444">
        <f t="shared" ca="1" si="179"/>
        <v>-147629033654795.13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-147629033654795.13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-615120973561.64636</v>
      </c>
      <c r="L4906" s="444">
        <f t="shared" ca="1" si="179"/>
        <v>-148244154628356.78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-148244154628356.78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-617683977618.1532</v>
      </c>
      <c r="L4907" s="444">
        <f t="shared" ca="1" si="179"/>
        <v>-148861838605974.94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-148861838605974.94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-620257660858.22888</v>
      </c>
      <c r="L4908" s="444">
        <f t="shared" ca="1" si="179"/>
        <v>-149482096266833.16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-149482096266833.16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-622842067778.47144</v>
      </c>
      <c r="L4909" s="444">
        <f t="shared" ca="1" si="179"/>
        <v>-150104938334611.63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-150104938334611.63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-625437243060.88171</v>
      </c>
      <c r="L4910" s="444">
        <f t="shared" ca="1" si="179"/>
        <v>-150730375577672.5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-150730375577672.5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-628043231573.63538</v>
      </c>
      <c r="L4911" s="444">
        <f t="shared" ca="1" si="179"/>
        <v>-151358418809246.13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-151358418809246.13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-630660078371.85889</v>
      </c>
      <c r="L4912" s="444">
        <f t="shared" ca="1" si="179"/>
        <v>-151989078887617.97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-151989078887617.97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-633287828698.4082</v>
      </c>
      <c r="L4913" s="444">
        <f t="shared" ca="1" si="179"/>
        <v>-152622366716316.38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-152622366716316.38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-635926527984.65161</v>
      </c>
      <c r="L4914" s="444">
        <f t="shared" ca="1" si="179"/>
        <v>-153258293244301.03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-153258293244301.03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-638576221851.25427</v>
      </c>
      <c r="L4915" s="444">
        <f t="shared" ca="1" si="179"/>
        <v>-153896869466152.28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-153896869466152.28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-641236956108.96777</v>
      </c>
      <c r="L4916" s="444">
        <f t="shared" ca="1" si="179"/>
        <v>-154538106422261.25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-154538106422261.25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-643908776759.42188</v>
      </c>
      <c r="L4917" s="444">
        <f t="shared" ca="1" si="179"/>
        <v>-155182015199020.69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-155182015199020.69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-646591729995.91956</v>
      </c>
      <c r="L4918" s="444">
        <f t="shared" ca="1" si="179"/>
        <v>-155828606929016.59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-155828606929016.59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-649285862204.23584</v>
      </c>
      <c r="L4919" s="444">
        <f t="shared" ca="1" si="179"/>
        <v>-156477892791220.84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-156477892791220.84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-651991219963.42017</v>
      </c>
      <c r="L4920" s="444">
        <f t="shared" ca="1" si="179"/>
        <v>-157129884011184.25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-157129884011184.25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-654707850046.60107</v>
      </c>
      <c r="L4921" s="444">
        <f t="shared" ca="1" si="179"/>
        <v>-157784591861230.84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-157784591861230.84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-657435799421.79517</v>
      </c>
      <c r="L4922" s="444">
        <f t="shared" ca="1" si="179"/>
        <v>-158442027660652.63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-158442027660652.63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-660175115252.71924</v>
      </c>
      <c r="L4923" s="444">
        <f t="shared" ca="1" si="179"/>
        <v>-159102202775905.34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-159102202775905.34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-662925844899.60559</v>
      </c>
      <c r="L4924" s="444">
        <f t="shared" ca="1" si="179"/>
        <v>-159765128620804.94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-159765128620804.94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-665688035920.02051</v>
      </c>
      <c r="L4925" s="444">
        <f t="shared" ca="1" si="179"/>
        <v>-160430816656724.97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-160430816656724.97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-668461736069.68738</v>
      </c>
      <c r="L4926" s="444">
        <f t="shared" ca="1" si="179"/>
        <v>-161099278392794.66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-161099278392794.66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-671246993303.31104</v>
      </c>
      <c r="L4927" s="444">
        <f t="shared" ca="1" si="179"/>
        <v>-161770525386097.97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-161770525386097.97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-674043855775.4082</v>
      </c>
      <c r="L4928" s="444">
        <f t="shared" ca="1" si="179"/>
        <v>-162444569241873.38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-162444569241873.38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-676852371841.13904</v>
      </c>
      <c r="L4929" s="444">
        <f t="shared" ca="1" si="179"/>
        <v>-163121421613714.5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-163121421613714.5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-679672590057.1438</v>
      </c>
      <c r="L4930" s="444">
        <f t="shared" ca="1" si="179"/>
        <v>-163801094203771.66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-163801094203771.66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-682504559182.38184</v>
      </c>
      <c r="L4931" s="444">
        <f t="shared" ca="1" si="179"/>
        <v>-164483598762954.03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-164483598762954.03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-685348328178.9751</v>
      </c>
      <c r="L4932" s="444">
        <f t="shared" ca="1" si="179"/>
        <v>-165168947091133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-165168947091133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-688203946213.0542</v>
      </c>
      <c r="L4933" s="444">
        <f t="shared" ca="1" si="179"/>
        <v>-165857151037346.06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-165857151037346.06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-691071462655.60864</v>
      </c>
      <c r="L4934" s="444">
        <f t="shared" ca="1" si="179"/>
        <v>-166548222500001.66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-166548222500001.66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-693950927083.34021</v>
      </c>
      <c r="L4935" s="444">
        <f t="shared" ca="1" si="179"/>
        <v>-167242173427085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-167242173427085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-696842389279.52087</v>
      </c>
      <c r="L4936" s="444">
        <f t="shared" ca="1" si="179"/>
        <v>-167939015816364.53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-167939015816364.53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-699745899234.85217</v>
      </c>
      <c r="L4937" s="444">
        <f t="shared" ca="1" si="179"/>
        <v>-168638761715599.38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-168638761715599.38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-702661507148.33069</v>
      </c>
      <c r="L4938" s="444">
        <f t="shared" ca="1" si="179"/>
        <v>-169341423222747.72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-169341423222747.72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-705589263428.11548</v>
      </c>
      <c r="L4939" s="444">
        <f t="shared" ca="1" si="179"/>
        <v>-170047012486175.84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-170047012486175.84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-708529218692.39929</v>
      </c>
      <c r="L4940" s="444">
        <f t="shared" ca="1" si="179"/>
        <v>-170755541704868.25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-170755541704868.25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-711481423770.28442</v>
      </c>
      <c r="L4941" s="444">
        <f t="shared" ca="1" si="179"/>
        <v>-171467023128638.53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-171467023128638.53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-714445929702.66052</v>
      </c>
      <c r="L4942" s="444">
        <f t="shared" ca="1" si="179"/>
        <v>-172181469058341.19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-172181469058341.19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-717422787743.08826</v>
      </c>
      <c r="L4943" s="444">
        <f t="shared" ca="1" si="179"/>
        <v>-172898891846084.28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-172898891846084.28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-720412049358.68445</v>
      </c>
      <c r="L4944" s="444">
        <f t="shared" ca="1" si="179"/>
        <v>-173619303895442.97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-173619303895442.97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-723413766231.01233</v>
      </c>
      <c r="L4945" s="444">
        <f t="shared" ca="1" si="179"/>
        <v>-174342717661673.97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-174342717661673.97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-726427990256.97485</v>
      </c>
      <c r="L4946" s="444">
        <f t="shared" ca="1" si="179"/>
        <v>-175069145651930.94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-175069145651930.94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-729454773549.71228</v>
      </c>
      <c r="L4947" s="444">
        <f t="shared" ca="1" si="179"/>
        <v>-175798600425480.66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-175798600425480.66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-732494168439.50269</v>
      </c>
      <c r="L4948" s="444">
        <f t="shared" ca="1" si="179"/>
        <v>-176531094593920.16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-176531094593920.16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-735546227474.66736</v>
      </c>
      <c r="L4949" s="444">
        <f t="shared" ca="1" si="179"/>
        <v>-177266640821394.81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-177266640821394.81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-738611003422.47839</v>
      </c>
      <c r="L4950" s="444">
        <f t="shared" ca="1" si="179"/>
        <v>-178005251824817.28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-178005251824817.28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-741688549270.07202</v>
      </c>
      <c r="L4951" s="444">
        <f t="shared" ca="1" si="179"/>
        <v>-178746940374087.34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-178746940374087.34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-744778918225.36389</v>
      </c>
      <c r="L4952" s="444">
        <f t="shared" ca="1" si="179"/>
        <v>-179491719292312.72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-179491719292312.72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-747882163717.9696</v>
      </c>
      <c r="L4953" s="444">
        <f t="shared" ca="1" si="179"/>
        <v>-180239601456030.69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-180239601456030.69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-750998339400.12781</v>
      </c>
      <c r="L4954" s="444">
        <f t="shared" ca="1" si="179"/>
        <v>-180990599795430.81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-180990599795430.81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-754127499147.62842</v>
      </c>
      <c r="L4955" s="444">
        <f t="shared" ca="1" si="179"/>
        <v>-181744727294578.44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-181744727294578.44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-757269697060.74353</v>
      </c>
      <c r="L4956" s="444">
        <f t="shared" ca="1" si="179"/>
        <v>-182501996991639.19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-182501996991639.19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-760424987465.16333</v>
      </c>
      <c r="L4957" s="444">
        <f t="shared" ca="1" si="179"/>
        <v>-183262421979104.34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-183262421979104.34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-763593424912.93481</v>
      </c>
      <c r="L4958" s="444">
        <f t="shared" ca="1" si="179"/>
        <v>-184026015404017.28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-184026015404017.28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-766775064183.40527</v>
      </c>
      <c r="L4959" s="444">
        <f t="shared" ca="1" si="179"/>
        <v>-184792790468200.69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-184792790468200.69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-769969960284.16956</v>
      </c>
      <c r="L4960" s="444">
        <f t="shared" ca="1" si="179"/>
        <v>-185562760428484.84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-185562760428484.84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-773178168452.02014</v>
      </c>
      <c r="L4961" s="444">
        <f t="shared" ca="1" si="179"/>
        <v>-186335938596936.88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-186335938596936.88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-776399744153.90369</v>
      </c>
      <c r="L4962" s="444">
        <f t="shared" ca="1" si="179"/>
        <v>-187112338341090.78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-187112338341090.78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-779634743087.8783</v>
      </c>
      <c r="L4963" s="444">
        <f t="shared" ca="1" si="179"/>
        <v>-187891973084178.66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-187891973084178.66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-782883221184.07776</v>
      </c>
      <c r="L4964" s="444">
        <f t="shared" ca="1" si="179"/>
        <v>-188674856305362.72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-188674856305362.72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-786145234605.67798</v>
      </c>
      <c r="L4965" s="444">
        <f t="shared" ca="1" si="179"/>
        <v>-189461001539968.41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-189461001539968.41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-789420839749.86841</v>
      </c>
      <c r="L4966" s="444">
        <f t="shared" ca="1" si="179"/>
        <v>-190250422379718.28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-190250422379718.28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-792710093248.82617</v>
      </c>
      <c r="L4967" s="444">
        <f t="shared" ca="1" si="179"/>
        <v>-191043132472967.09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-191043132472967.09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-796013051970.69617</v>
      </c>
      <c r="L4968" s="444">
        <f t="shared" ca="1" si="179"/>
        <v>-191839145524937.78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-191839145524937.78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-799329773020.5741</v>
      </c>
      <c r="L4969" s="444">
        <f t="shared" ca="1" si="179"/>
        <v>-192638475297958.34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-192638475297958.34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-802660313741.49304</v>
      </c>
      <c r="L4970" s="444">
        <f t="shared" ca="1" si="179"/>
        <v>-193441135611699.84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-193441135611699.84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-806004731715.41602</v>
      </c>
      <c r="L4971" s="444">
        <f t="shared" ca="1" si="179"/>
        <v>-194247140343415.25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-194247140343415.25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-809363084764.23022</v>
      </c>
      <c r="L4972" s="444">
        <f t="shared" ca="1" si="179"/>
        <v>-195056503428179.47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-195056503428179.47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-812735430950.7478</v>
      </c>
      <c r="L4973" s="444">
        <f t="shared" ca="1" si="179"/>
        <v>-195869238859130.22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-195869238859130.22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-816121828579.70923</v>
      </c>
      <c r="L4974" s="444">
        <f t="shared" ca="1" si="179"/>
        <v>-196685360687709.94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-196685360687709.94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-819522336198.79138</v>
      </c>
      <c r="L4975" s="444">
        <f t="shared" ca="1" si="179"/>
        <v>-197504883023908.72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-197504883023908.72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-822937012599.61963</v>
      </c>
      <c r="L4976" s="444">
        <f t="shared" ca="1" si="179"/>
        <v>-198327820036508.34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-198327820036508.34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-826365916818.78479</v>
      </c>
      <c r="L4977" s="444">
        <f t="shared" ca="1" si="179"/>
        <v>-199154185953327.13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-199154185953327.13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-829809108138.86304</v>
      </c>
      <c r="L4978" s="444">
        <f t="shared" ca="1" si="179"/>
        <v>-199983995061466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-199983995061466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-833266646089.44165</v>
      </c>
      <c r="L4979" s="444">
        <f t="shared" ca="1" si="179"/>
        <v>-200817261707555.44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-200817261707555.44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-836738590448.14771</v>
      </c>
      <c r="L4980" s="444">
        <f t="shared" ca="1" si="179"/>
        <v>-201654000298003.59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-201654000298003.59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-840225001241.68164</v>
      </c>
      <c r="L4981" s="444">
        <f t="shared" ca="1" si="179"/>
        <v>-202494225299245.28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-202494225299245.28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-843725938746.85535</v>
      </c>
      <c r="L4982" s="444">
        <f t="shared" ca="1" si="179"/>
        <v>-203337951237992.13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-203337951237992.13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-847241463491.63379</v>
      </c>
      <c r="L4983" s="444">
        <f t="shared" ca="1" si="179"/>
        <v>-204185192701483.75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-204185192701483.75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-850771636256.18225</v>
      </c>
      <c r="L4984" s="444">
        <f t="shared" ca="1" si="179"/>
        <v>-205035964337739.94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-205035964337739.94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-854316518073.91638</v>
      </c>
      <c r="L4985" s="444">
        <f t="shared" ca="1" si="179"/>
        <v>-205890280855813.84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-205890280855813.84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-857876170232.55762</v>
      </c>
      <c r="L4986" s="444">
        <f t="shared" ca="1" si="179"/>
        <v>-206748157026046.41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-206748157026046.41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-861450654275.19336</v>
      </c>
      <c r="L4987" s="444">
        <f t="shared" ca="1" si="179"/>
        <v>-207609607680321.59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-207609607680321.59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-865040032001.33997</v>
      </c>
      <c r="L4988" s="444">
        <f t="shared" ca="1" si="179"/>
        <v>-208474647712322.94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-208474647712322.94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-868644365468.01221</v>
      </c>
      <c r="L4989" s="444">
        <f t="shared" ca="1" si="179"/>
        <v>-209343292077790.94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-209343292077790.94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-872263716990.79553</v>
      </c>
      <c r="L4990" s="444">
        <f t="shared" ca="1" si="179"/>
        <v>-210215555794781.72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-210215555794781.72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-875898149144.92383</v>
      </c>
      <c r="L4991" s="444">
        <f t="shared" ca="1" si="179"/>
        <v>-211091453943926.66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-211091453943926.66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-879547724766.36108</v>
      </c>
      <c r="L4992" s="444">
        <f t="shared" ca="1" si="179"/>
        <v>-211971001668693.03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-211971001668693.03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-883212506952.88757</v>
      </c>
      <c r="L4993" s="444">
        <f t="shared" ca="1" si="179"/>
        <v>-212854214175645.91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-212854214175645.91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-886892559065.19128</v>
      </c>
      <c r="L4994" s="444">
        <f t="shared" ca="1" si="179"/>
        <v>-213741106734711.09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-213741106734711.09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-890587944727.96289</v>
      </c>
      <c r="L4995" s="444">
        <f t="shared" ca="1" si="179"/>
        <v>-214631694679439.06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-214631694679439.06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-894298727830.99609</v>
      </c>
      <c r="L4996" s="444">
        <f t="shared" ca="1" si="179"/>
        <v>-215525993407270.06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-215525993407270.06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-898024972530.29187</v>
      </c>
      <c r="L4997" s="444">
        <f t="shared" ca="1" si="179"/>
        <v>-216424018379800.34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-216424018379800.34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-901766743249.16809</v>
      </c>
      <c r="L4998" s="444">
        <f t="shared" ca="1" si="179"/>
        <v>-217325785123049.5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-217325785123049.5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-905524104679.37292</v>
      </c>
      <c r="L4999" s="444">
        <f t="shared" ca="1" si="179"/>
        <v>-218231309227728.88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-218231309227728.88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-909297121782.20361</v>
      </c>
      <c r="L5000" s="444">
        <f t="shared" ca="1" si="179"/>
        <v>-219140606349511.09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-219140606349511.09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-913085859789.62952</v>
      </c>
      <c r="L5001" s="444">
        <f t="shared" ca="1" si="179"/>
        <v>-220053692209300.72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-220053692209300.72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-916890384205.41968</v>
      </c>
      <c r="L5002" s="444">
        <f t="shared" ca="1" si="179"/>
        <v>-220970582593506.13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-220970582593506.13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-920710760806.27539</v>
      </c>
      <c r="L5003" s="444">
        <f t="shared" ca="1" si="179"/>
        <v>-221891293354312.41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-221891293354312.41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-924547055642.96838</v>
      </c>
      <c r="L5004" s="444">
        <f t="shared" ca="1" si="179"/>
        <v>-222815840409955.38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-222815840409955.38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-928399335041.48071</v>
      </c>
      <c r="L5005" s="444">
        <f t="shared" ca="1" si="179"/>
        <v>-223744239744996.84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-223744239744996.84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-932267665604.15344</v>
      </c>
      <c r="L5006" s="444">
        <f t="shared" ca="1" si="179"/>
        <v>-224676507410601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-224676507410601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-936152114210.83752</v>
      </c>
      <c r="L5007" s="444">
        <f t="shared" ca="1" si="179"/>
        <v>-225612659524811.84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-225612659524811.84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-940052748020.04944</v>
      </c>
      <c r="L5008" s="444">
        <f t="shared" ca="1" si="179"/>
        <v>-226552712272831.91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-226552712272831.91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-943969634470.13293</v>
      </c>
      <c r="L5009" s="444">
        <f t="shared" ca="1" si="179"/>
        <v>-227496681907302.03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-227496681907302.03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-947902841280.42517</v>
      </c>
      <c r="L5010" s="444">
        <f t="shared" ca="1" si="179"/>
        <v>-228444584748582.47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-228444584748582.47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-951852436452.42688</v>
      </c>
      <c r="L5011" s="444">
        <f t="shared" ca="1" si="179"/>
        <v>-229396437185034.91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-229396437185034.91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-955818488270.97876</v>
      </c>
      <c r="L5012" s="444">
        <f t="shared" ca="1" si="179"/>
        <v>-230352255673305.88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-230352255673305.88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-959801065305.44128</v>
      </c>
      <c r="L5013" s="444">
        <f t="shared" ca="1" si="179"/>
        <v>-231312056738611.31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-231312056738611.31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-963800236410.88037</v>
      </c>
      <c r="L5014" s="444">
        <f t="shared" ca="1" si="179"/>
        <v>-232275856975022.19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-232275856975022.19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-967816070729.25916</v>
      </c>
      <c r="L5015" s="444">
        <f t="shared" ca="1" si="179"/>
        <v>-233243673045751.44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-233243673045751.44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-971848637690.63086</v>
      </c>
      <c r="L5016" s="444">
        <f t="shared" ca="1" si="179"/>
        <v>-234215521683442.06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-234215521683442.06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-975898007014.34204</v>
      </c>
      <c r="L5017" s="444">
        <f t="shared" ca="1" si="179"/>
        <v>-235191419690456.41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-235191419690456.41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-979964248710.23499</v>
      </c>
      <c r="L5018" s="444">
        <f t="shared" ca="1" si="179"/>
        <v>-236171383939166.66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-236171383939166.66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-984047433079.86108</v>
      </c>
      <c r="L5019" s="444">
        <f t="shared" ca="1" si="179"/>
        <v>-237155431372246.53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-237155431372246.53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-988147630717.69397</v>
      </c>
      <c r="L5020" s="444">
        <f t="shared" ca="1" si="179"/>
        <v>-238143579002964.22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-238143579002964.22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-992264912512.35095</v>
      </c>
      <c r="L5021" s="444">
        <f t="shared" ca="1" si="179"/>
        <v>-239135843915476.56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-239135843915476.56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-996399349647.81909</v>
      </c>
      <c r="L5022" s="444">
        <f t="shared" ca="1" si="179"/>
        <v>-240132243265124.38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-240132243265124.38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-1000551013604.6847</v>
      </c>
      <c r="L5023" s="444">
        <f t="shared" ca="1" si="179"/>
        <v>-241132794278729.06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-241132794278729.06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-1004719976161.371</v>
      </c>
      <c r="L5024" s="444">
        <f t="shared" ca="1" si="179"/>
        <v>-242137514254890.44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-242137514254890.44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-1008906309395.3768</v>
      </c>
      <c r="L5025" s="444">
        <f t="shared" ca="1" si="179"/>
        <v>-243146420564285.81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-243146420564285.81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-1013110085684.5242</v>
      </c>
      <c r="L5026" s="444">
        <f t="shared" ca="1" si="179"/>
        <v>-244159530649970.34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-244159530649970.34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-1017331377708.2096</v>
      </c>
      <c r="L5027" s="444">
        <f t="shared" ca="1" si="179"/>
        <v>-245176862027678.56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-245176862027678.56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-1021570258448.6608</v>
      </c>
      <c r="L5028" s="444">
        <f t="shared" ca="1" si="179"/>
        <v>-246198432286127.22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-246198432286127.22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-1025826801192.1967</v>
      </c>
      <c r="L5029" s="444">
        <f t="shared" ca="1" si="179"/>
        <v>-247224259087319.41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-247224259087319.41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-1030101079530.4976</v>
      </c>
      <c r="L5030" s="444">
        <f t="shared" ca="1" si="179"/>
        <v>-248254360166849.91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-248254360166849.91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-1034393167361.8746</v>
      </c>
      <c r="L5031" s="444">
        <f t="shared" ca="1" si="179"/>
        <v>-249288753334211.78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-249288753334211.78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-1038703138892.5491</v>
      </c>
      <c r="L5032" s="444">
        <f t="shared" ca="1" si="179"/>
        <v>-250327456473104.34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-250327456473104.34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-1043031068637.9347</v>
      </c>
      <c r="L5033" s="444">
        <f t="shared" ca="1" si="179"/>
        <v>-251370487541742.28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-251370487541742.28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-1047377031423.926</v>
      </c>
      <c r="L5034" s="444">
        <f t="shared" ca="1" si="179"/>
        <v>-252417864573166.22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-252417864573166.22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-1051741102388.1924</v>
      </c>
      <c r="L5035" s="444">
        <f t="shared" ca="1" si="179"/>
        <v>-253469605675554.41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-253469605675554.41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-1056123356981.4766</v>
      </c>
      <c r="L5036" s="444">
        <f t="shared" ca="1" si="179"/>
        <v>-254525729032535.88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-254525729032535.88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-1060523870968.8994</v>
      </c>
      <c r="L5037" s="444">
        <f t="shared" ca="1" si="179"/>
        <v>-255586252903504.78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-255586252903504.78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-1064942720431.2698</v>
      </c>
      <c r="L5038" s="444">
        <f t="shared" ca="1" si="179"/>
        <v>-256651195623936.06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-256651195623936.06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-1069379981766.4003</v>
      </c>
      <c r="L5039" s="444">
        <f t="shared" ca="1" si="179"/>
        <v>-257720575605702.47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-257720575605702.47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-1073835731690.4271</v>
      </c>
      <c r="L5040" s="444">
        <f t="shared" ca="1" si="179"/>
        <v>-258794411337392.91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-258794411337392.91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-1078310047239.1371</v>
      </c>
      <c r="L5041" s="444">
        <f t="shared" ca="1" si="179"/>
        <v>-259872721384632.03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-259872721384632.03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-1082803005769.3002</v>
      </c>
      <c r="L5042" s="444">
        <f t="shared" ca="1" si="179"/>
        <v>-260955524390401.34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-260955524390401.34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-1087314684960.0055</v>
      </c>
      <c r="L5043" s="444">
        <f t="shared" ca="1" si="179"/>
        <v>-262042839075361.34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-262042839075361.34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-1091845162814.0057</v>
      </c>
      <c r="L5044" s="444">
        <f t="shared" ca="1" si="179"/>
        <v>-263134684238175.34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-263134684238175.34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-1096394517659.0641</v>
      </c>
      <c r="L5045" s="444">
        <f t="shared" ca="1" si="179"/>
        <v>-264231078755834.41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-264231078755834.41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-1100962828149.3101</v>
      </c>
      <c r="L5046" s="444">
        <f t="shared" ca="1" si="179"/>
        <v>-265332041583983.72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-265332041583983.72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-1105550173266.5986</v>
      </c>
      <c r="L5047" s="444">
        <f t="shared" ca="1" si="179"/>
        <v>-266437591757250.31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-266437591757250.31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-1110156632321.8762</v>
      </c>
      <c r="L5048" s="444">
        <f t="shared" ca="1" si="179"/>
        <v>-267547748389572.19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-267547748389572.19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-1114782284956.5508</v>
      </c>
      <c r="L5049" s="444">
        <f t="shared" ca="1" si="179"/>
        <v>-268662530674528.75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-268662530674528.75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-1119427211143.8699</v>
      </c>
      <c r="L5050" s="444">
        <f t="shared" ca="1" si="179"/>
        <v>-269781957885672.63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-269781957885672.63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-1124091491190.3025</v>
      </c>
      <c r="L5051" s="444">
        <f t="shared" ca="1" si="179"/>
        <v>-270906049376862.94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-270906049376862.94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-1128775205736.929</v>
      </c>
      <c r="L5052" s="444">
        <f t="shared" ca="1" si="179"/>
        <v>-272034824582599.88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-272034824582599.88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-1133478435760.833</v>
      </c>
      <c r="L5053" s="444">
        <f t="shared" ca="1" si="179"/>
        <v>-273168303018360.72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-273168303018360.72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-1138201262576.5032</v>
      </c>
      <c r="L5054" s="444">
        <f t="shared" ca="1" si="179"/>
        <v>-274306504280937.22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-274306504280937.22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-1142943767837.2383</v>
      </c>
      <c r="L5055" s="444">
        <f t="shared" ca="1" si="179"/>
        <v>-275449448048774.47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-275449448048774.47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-1147706033536.5603</v>
      </c>
      <c r="L5056" s="444">
        <f t="shared" ca="1" si="179"/>
        <v>-276597154082311.03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-276597154082311.03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-1152488142009.6294</v>
      </c>
      <c r="L5057" s="444">
        <f t="shared" ca="1" si="179"/>
        <v>-277749642224320.66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-277749642224320.66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-1157290175934.6694</v>
      </c>
      <c r="L5058" s="444">
        <f t="shared" ca="1" si="179"/>
        <v>-278906932400255.31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-278906932400255.31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-1162112218334.397</v>
      </c>
      <c r="L5059" s="444">
        <f t="shared" ca="1" si="179"/>
        <v>-280069044618589.72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-280069044618589.72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-1166954352577.457</v>
      </c>
      <c r="L5060" s="444">
        <f t="shared" ca="1" si="179"/>
        <v>-281235998971167.19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-281235998971167.19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-1171816662379.8633</v>
      </c>
      <c r="L5061" s="444">
        <f t="shared" ca="1" si="179"/>
        <v>-282407815633547.06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-282407815633547.06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-1176699231806.446</v>
      </c>
      <c r="L5062" s="444">
        <f t="shared" ca="1" si="179"/>
        <v>-283584514865353.5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-283584514865353.5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-1181602145272.3062</v>
      </c>
      <c r="L5063" s="444">
        <f t="shared" ca="1" si="179"/>
        <v>-284766117010625.81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-284766117010625.81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-1186525487544.2742</v>
      </c>
      <c r="L5064" s="444">
        <f t="shared" ca="1" si="179"/>
        <v>-285952642498170.06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-285952642498170.06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-1191469343742.3752</v>
      </c>
      <c r="L5065" s="444">
        <f t="shared" ca="1" si="179"/>
        <v>-287144111841912.44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-287144111841912.44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-1196433799341.3018</v>
      </c>
      <c r="L5066" s="444">
        <f t="shared" ca="1" si="179"/>
        <v>-288340545641253.75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-288340545641253.75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-1201418940171.8906</v>
      </c>
      <c r="L5067" s="444">
        <f t="shared" ca="1" si="179"/>
        <v>-289541964581425.63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-289541964581425.63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-1206424852422.6067</v>
      </c>
      <c r="L5068" s="444">
        <f t="shared" ca="1" si="179"/>
        <v>-290748389433848.25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-290748389433848.25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-1211451622641.0344</v>
      </c>
      <c r="L5069" s="444">
        <f t="shared" ca="1" si="179"/>
        <v>-291959841056489.31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-291959841056489.31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-1216499337735.3721</v>
      </c>
      <c r="L5070" s="444">
        <f t="shared" ca="1" si="179"/>
        <v>-293176340394224.69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-293176340394224.69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-1221568084975.9363</v>
      </c>
      <c r="L5071" s="444">
        <f t="shared" ca="1" si="179"/>
        <v>-294397908479200.63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-294397908479200.63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-1226657951996.6692</v>
      </c>
      <c r="L5072" s="444">
        <f t="shared" ca="1" si="179"/>
        <v>-295624566431197.31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-295624566431197.31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-1231769026796.6555</v>
      </c>
      <c r="L5073" s="444">
        <f t="shared" ca="1" si="179"/>
        <v>-296856335457993.94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-296856335457993.94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-1236901397741.6414</v>
      </c>
      <c r="L5074" s="444">
        <f t="shared" ca="1" si="179"/>
        <v>-298093236855735.56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-298093236855735.56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-1242055153565.5649</v>
      </c>
      <c r="L5075" s="444">
        <f t="shared" ca="1" si="179"/>
        <v>-299335292009301.13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-299335292009301.13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-1247230383372.0879</v>
      </c>
      <c r="L5076" s="444">
        <f t="shared" ca="1" si="179"/>
        <v>-300582522392673.19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-300582522392673.19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-1252427176636.1382</v>
      </c>
      <c r="L5077" s="444">
        <f t="shared" ca="1" si="179"/>
        <v>-301834949569309.31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-301834949569309.31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-1257645623205.4556</v>
      </c>
      <c r="L5078" s="444">
        <f t="shared" ca="1" si="179"/>
        <v>-303092595192514.75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-303092595192514.75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-1262885813302.1448</v>
      </c>
      <c r="L5079" s="444">
        <f t="shared" ca="1" si="179"/>
        <v>-304355481005816.88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-304355481005816.88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-1268147837524.2371</v>
      </c>
      <c r="L5080" s="444">
        <f t="shared" ca="1" si="179"/>
        <v>-305623628843341.13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-305623628843341.13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-1273431786847.2546</v>
      </c>
      <c r="L5081" s="444">
        <f t="shared" ca="1" si="179"/>
        <v>-306897060630188.38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-306897060630188.38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-1278737752625.7849</v>
      </c>
      <c r="L5082" s="444">
        <f t="shared" ca="1" si="179"/>
        <v>-308175798382814.19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-308175798382814.19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-1284065826595.0591</v>
      </c>
      <c r="L5083" s="444">
        <f t="shared" ca="1" si="179"/>
        <v>-309459864209409.25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-309459864209409.25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-1289416100872.5386</v>
      </c>
      <c r="L5084" s="444">
        <f t="shared" ca="1" si="179"/>
        <v>-310749280310281.81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-310749280310281.81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-1294788667959.5076</v>
      </c>
      <c r="L5085" s="444">
        <f t="shared" ca="1" si="179"/>
        <v>-312044068978241.31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-312044068978241.31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-1300183620742.6721</v>
      </c>
      <c r="L5086" s="444">
        <f t="shared" ca="1" si="179"/>
        <v>-313344252598984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-313344252598984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-1305601052495.7666</v>
      </c>
      <c r="L5087" s="444">
        <f t="shared" ca="1" si="179"/>
        <v>-314649853651479.75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-314649853651479.75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-1311041056881.1655</v>
      </c>
      <c r="L5088" s="444">
        <f t="shared" ca="1" si="179"/>
        <v>-315960894708360.94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-315960894708360.94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-1316503727951.5039</v>
      </c>
      <c r="L5089" s="444">
        <f t="shared" ca="1" si="179"/>
        <v>-317277398436312.44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-317277398436312.44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-1321989160151.3018</v>
      </c>
      <c r="L5090" s="444">
        <f t="shared" ca="1" si="179"/>
        <v>-318599387596463.75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-318599387596463.75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-1327497448318.5989</v>
      </c>
      <c r="L5091" s="444">
        <f t="shared" ca="1" si="179"/>
        <v>-319926885044782.38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-319926885044782.38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-1333028687686.5933</v>
      </c>
      <c r="L5092" s="444">
        <f t="shared" ca="1" si="179"/>
        <v>-321259913732468.94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-321259913732468.94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-1338582973885.2871</v>
      </c>
      <c r="L5093" s="444">
        <f t="shared" ca="1" si="179"/>
        <v>-322598496706354.25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-322598496706354.25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-1344160402943.1426</v>
      </c>
      <c r="L5094" s="444">
        <f t="shared" ca="1" si="179"/>
        <v>-323942657109297.38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-323942657109297.38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-1349761071288.739</v>
      </c>
      <c r="L5095" s="444">
        <f t="shared" ca="1" si="179"/>
        <v>-325292418180586.13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-325292418180586.13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-1355385075752.4421</v>
      </c>
      <c r="L5096" s="444">
        <f t="shared" ca="1" si="179"/>
        <v>-326647803256338.56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-326647803256338.56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-1361032513568.0774</v>
      </c>
      <c r="L5097" s="444">
        <f t="shared" ca="1" si="179"/>
        <v>-328008835769906.63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-328008835769906.63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-1366703482374.6108</v>
      </c>
      <c r="L5098" s="444">
        <f t="shared" ca="1" si="179"/>
        <v>-329375539252281.25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-329375539252281.25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-1372398080217.8386</v>
      </c>
      <c r="L5099" s="444">
        <f t="shared" ca="1" si="179"/>
        <v>-330747937332499.06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-330747937332499.06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-1378116405552.0793</v>
      </c>
      <c r="L5100" s="444">
        <f t="shared" ca="1" si="179"/>
        <v>-332126053738051.13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-332126053738051.13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-1383858557241.8796</v>
      </c>
      <c r="L5101" s="444">
        <f t="shared" ca="1" si="179"/>
        <v>-333509912295293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-333509912295293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-1389624634563.7207</v>
      </c>
      <c r="L5102" s="444">
        <f t="shared" ca="1" si="179"/>
        <v>-334899536929856.75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-334899536929856.75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-1395414737207.7363</v>
      </c>
      <c r="L5103" s="444">
        <f t="shared" ca="1" si="179"/>
        <v>-336294951667064.5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-336294951667064.5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-1401228965279.4353</v>
      </c>
      <c r="L5104" s="444">
        <f t="shared" ca="1" si="179"/>
        <v>-337696180632343.94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-337696180632343.94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-1407067419301.4331</v>
      </c>
      <c r="L5105" s="444">
        <f t="shared" ca="1" si="179"/>
        <v>-339103248051645.38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-339103248051645.38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-1412930200215.189</v>
      </c>
      <c r="L5106" s="444">
        <f t="shared" ca="1" si="179"/>
        <v>-340516178251860.56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-340516178251860.56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-1418817409382.7524</v>
      </c>
      <c r="L5107" s="444">
        <f t="shared" ca="1" si="179"/>
        <v>-341934995661243.31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-341934995661243.31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-1424729148588.5137</v>
      </c>
      <c r="L5108" s="444">
        <f t="shared" ref="L5108:L5362" ca="1" si="184">I5108-J5108+K5108</f>
        <v>-343359724809831.81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-343359724809831.81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-1430665520040.9658</v>
      </c>
      <c r="L5109" s="444">
        <f t="shared" ca="1" si="184"/>
        <v>-344790390329872.75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-344790390329872.75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-1436626626374.4697</v>
      </c>
      <c r="L5110" s="444">
        <f t="shared" ca="1" si="184"/>
        <v>-346227016956247.25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-346227016956247.25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-1442612570651.0303</v>
      </c>
      <c r="L5111" s="444">
        <f t="shared" ca="1" si="184"/>
        <v>-347669629526898.25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-347669629526898.25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-1448623456362.0759</v>
      </c>
      <c r="L5112" s="444">
        <f t="shared" ca="1" si="184"/>
        <v>-349118252983260.31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-349118252983260.31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-1454659387430.2512</v>
      </c>
      <c r="L5113" s="444">
        <f t="shared" ca="1" si="184"/>
        <v>-350572912370690.56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-350572912370690.56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-1460720468211.2107</v>
      </c>
      <c r="L5114" s="444">
        <f t="shared" ca="1" si="184"/>
        <v>-352033632838901.75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-352033632838901.75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-1466806803495.4238</v>
      </c>
      <c r="L5115" s="444">
        <f t="shared" ca="1" si="184"/>
        <v>-353500439642397.19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-353500439642397.19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-1472918498509.9883</v>
      </c>
      <c r="L5116" s="444">
        <f t="shared" ca="1" si="184"/>
        <v>-354973358140907.19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-354973358140907.19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-1479055658920.4465</v>
      </c>
      <c r="L5117" s="444">
        <f t="shared" ca="1" si="184"/>
        <v>-356452413799827.63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-356452413799827.63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-1485218390832.615</v>
      </c>
      <c r="L5118" s="444">
        <f t="shared" ca="1" si="184"/>
        <v>-357937632190660.25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-357937632190660.25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-1491406800794.4177</v>
      </c>
      <c r="L5119" s="444">
        <f t="shared" ca="1" si="184"/>
        <v>-359429038991454.69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-359429038991454.69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-1497620995797.7278</v>
      </c>
      <c r="L5120" s="444">
        <f t="shared" ca="1" si="184"/>
        <v>-360926659987252.44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-360926659987252.44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-1503861083280.2185</v>
      </c>
      <c r="L5121" s="444">
        <f t="shared" ca="1" si="184"/>
        <v>-362430521070532.63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-362430521070532.63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-1510127171127.2192</v>
      </c>
      <c r="L5122" s="444">
        <f t="shared" ca="1" si="184"/>
        <v>-363940648241659.88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-363940648241659.88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-1516419367673.5828</v>
      </c>
      <c r="L5123" s="444">
        <f t="shared" ca="1" si="184"/>
        <v>-365457067609333.44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-365457067609333.44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-1522737781705.5559</v>
      </c>
      <c r="L5124" s="444">
        <f t="shared" ca="1" si="184"/>
        <v>-366979805391039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-366979805391039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-1529082522462.6626</v>
      </c>
      <c r="L5125" s="444">
        <f t="shared" ca="1" si="184"/>
        <v>-368508887913501.69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-368508887913501.69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-1535453699639.5903</v>
      </c>
      <c r="L5126" s="444">
        <f t="shared" ca="1" si="184"/>
        <v>-370044341613141.25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-370044341613141.25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-1541851423388.0886</v>
      </c>
      <c r="L5127" s="444">
        <f t="shared" ca="1" si="184"/>
        <v>-371586193036529.31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-371586193036529.31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-1548275804318.8721</v>
      </c>
      <c r="L5128" s="444">
        <f t="shared" ca="1" si="184"/>
        <v>-373134468840848.19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-373134468840848.19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-1554726953503.5342</v>
      </c>
      <c r="L5129" s="444">
        <f t="shared" ca="1" si="184"/>
        <v>-374689195794351.75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-374689195794351.75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-1561204982476.4656</v>
      </c>
      <c r="L5130" s="444">
        <f t="shared" ca="1" si="184"/>
        <v>-376250400776828.19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-376250400776828.19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-1567710003236.7842</v>
      </c>
      <c r="L5131" s="444">
        <f t="shared" ca="1" si="184"/>
        <v>-377818110780065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-377818110780065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-1574242128250.2708</v>
      </c>
      <c r="L5132" s="444">
        <f t="shared" ca="1" si="184"/>
        <v>-379392352908315.25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-379392352908315.25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-1580801470451.3135</v>
      </c>
      <c r="L5133" s="444">
        <f t="shared" ca="1" si="184"/>
        <v>-380973154378766.56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-380973154378766.56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-1587388143244.8606</v>
      </c>
      <c r="L5134" s="444">
        <f t="shared" ca="1" si="184"/>
        <v>-382560542522011.44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-382560542522011.44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-1594002260508.3809</v>
      </c>
      <c r="L5135" s="444">
        <f t="shared" ca="1" si="184"/>
        <v>-384154544782519.81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-384154544782519.81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-1600643936593.8325</v>
      </c>
      <c r="L5136" s="444">
        <f t="shared" ca="1" si="184"/>
        <v>-385755188719113.63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-385755188719113.63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-1607313286329.6401</v>
      </c>
      <c r="L5137" s="444">
        <f t="shared" ca="1" si="184"/>
        <v>-387362502005443.25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-387362502005443.25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-1614010425022.6802</v>
      </c>
      <c r="L5138" s="444">
        <f t="shared" ca="1" si="184"/>
        <v>-388976512430465.94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-388976512430465.94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-1620735468460.2747</v>
      </c>
      <c r="L5139" s="444">
        <f t="shared" ca="1" si="184"/>
        <v>-390597247898926.19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-390597247898926.19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-1627488532912.1924</v>
      </c>
      <c r="L5140" s="444">
        <f t="shared" ca="1" si="184"/>
        <v>-392224736431838.38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-392224736431838.38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-1634269735132.6599</v>
      </c>
      <c r="L5141" s="444">
        <f t="shared" ca="1" si="184"/>
        <v>-393859006166971.06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-393859006166971.06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-1641079192362.3794</v>
      </c>
      <c r="L5142" s="444">
        <f t="shared" ca="1" si="184"/>
        <v>-395500085359333.44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-395500085359333.44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-1647917022330.5559</v>
      </c>
      <c r="L5143" s="444">
        <f t="shared" ca="1" si="184"/>
        <v>-397148002381664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-397148002381664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-1654783343256.9333</v>
      </c>
      <c r="L5144" s="444">
        <f t="shared" ca="1" si="184"/>
        <v>-398802785724920.94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-398802785724920.94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-1661678273853.8372</v>
      </c>
      <c r="L5145" s="444">
        <f t="shared" ca="1" si="184"/>
        <v>-400464463998774.75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-400464463998774.75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-1668601933328.228</v>
      </c>
      <c r="L5146" s="444">
        <f t="shared" ca="1" si="184"/>
        <v>-402133065932103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-402133065932103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-1675554441383.7625</v>
      </c>
      <c r="L5147" s="444">
        <f t="shared" ca="1" si="184"/>
        <v>-403808620373486.75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-403808620373486.75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-1682535918222.8613</v>
      </c>
      <c r="L5148" s="444">
        <f t="shared" ca="1" si="184"/>
        <v>-405491156291709.63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-405491156291709.63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-1689546484548.79</v>
      </c>
      <c r="L5149" s="444">
        <f t="shared" ca="1" si="184"/>
        <v>-407180702776258.44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-407180702776258.44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-1696586261567.7434</v>
      </c>
      <c r="L5150" s="444">
        <f t="shared" ca="1" si="184"/>
        <v>-408877289037826.19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-408877289037826.19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-1703655370990.9424</v>
      </c>
      <c r="L5151" s="444">
        <f t="shared" ca="1" si="184"/>
        <v>-410580944408817.13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-410580944408817.13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-1710753935036.738</v>
      </c>
      <c r="L5152" s="444">
        <f t="shared" ca="1" si="184"/>
        <v>-412291698343853.88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-412291698343853.88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-1717882076432.7244</v>
      </c>
      <c r="L5153" s="444">
        <f t="shared" ca="1" si="184"/>
        <v>-414009580420286.63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-414009580420286.63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-1725039918417.8608</v>
      </c>
      <c r="L5154" s="444">
        <f t="shared" ca="1" si="184"/>
        <v>-415734620338704.5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-415734620338704.5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-1732227584744.6021</v>
      </c>
      <c r="L5155" s="444">
        <f t="shared" ca="1" si="184"/>
        <v>-417466847923449.13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-417466847923449.13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-1739445199681.0381</v>
      </c>
      <c r="L5156" s="444">
        <f t="shared" ca="1" si="184"/>
        <v>-419206293123130.19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-419206293123130.19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-1746692888013.0425</v>
      </c>
      <c r="L5157" s="444">
        <f t="shared" ca="1" si="184"/>
        <v>-420952986011143.25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-420952986011143.25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-1753970775046.4302</v>
      </c>
      <c r="L5158" s="444">
        <f t="shared" ca="1" si="184"/>
        <v>-422706956786189.69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-422706956786189.69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-1761278986609.1238</v>
      </c>
      <c r="L5159" s="444">
        <f t="shared" ca="1" si="184"/>
        <v>-424468235772798.81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-424468235772798.81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-1768617649053.3284</v>
      </c>
      <c r="L5160" s="444">
        <f t="shared" ca="1" si="184"/>
        <v>-426236853421852.13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-426236853421852.13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-1775986889257.717</v>
      </c>
      <c r="L5161" s="444">
        <f t="shared" ca="1" si="184"/>
        <v>-428012840311109.81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-428012840311109.81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-1783386834629.6243</v>
      </c>
      <c r="L5162" s="444">
        <f t="shared" ca="1" si="184"/>
        <v>-429796227145739.44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-429796227145739.44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-1790817613107.2476</v>
      </c>
      <c r="L5163" s="444">
        <f t="shared" ca="1" si="184"/>
        <v>-431587044758846.69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-431587044758846.69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-1798279353161.8611</v>
      </c>
      <c r="L5164" s="444">
        <f t="shared" ca="1" si="184"/>
        <v>-433385324112008.56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-433385324112008.56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-1805772183800.0356</v>
      </c>
      <c r="L5165" s="444">
        <f t="shared" ca="1" si="184"/>
        <v>-435191096295808.63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-435191096295808.63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-1813296234565.8691</v>
      </c>
      <c r="L5166" s="444">
        <f t="shared" ca="1" si="184"/>
        <v>-437004392530374.5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-437004392530374.5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-1820851635543.2271</v>
      </c>
      <c r="L5167" s="444">
        <f t="shared" ca="1" si="184"/>
        <v>-438825244165917.75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-438825244165917.75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-1828438517357.9902</v>
      </c>
      <c r="L5168" s="444">
        <f t="shared" ca="1" si="184"/>
        <v>-440653682683275.75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-440653682683275.75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-1836057011180.3157</v>
      </c>
      <c r="L5169" s="444">
        <f t="shared" ca="1" si="184"/>
        <v>-442489739694456.06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-442489739694456.06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-1843707248726.9001</v>
      </c>
      <c r="L5170" s="444">
        <f t="shared" ca="1" si="184"/>
        <v>-444333446943182.94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-444333446943182.94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-1851389362263.2622</v>
      </c>
      <c r="L5171" s="444">
        <f t="shared" ca="1" si="184"/>
        <v>-446184836305446.19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-446184836305446.19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-1859103484606.0261</v>
      </c>
      <c r="L5172" s="444">
        <f t="shared" ca="1" si="184"/>
        <v>-448043939790052.19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-448043939790052.19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-1866849749125.2175</v>
      </c>
      <c r="L5173" s="444">
        <f t="shared" ca="1" si="184"/>
        <v>-449910789539177.38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-449910789539177.38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-1874628289746.572</v>
      </c>
      <c r="L5174" s="444">
        <f t="shared" ca="1" si="184"/>
        <v>-451785417828923.94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-451785417828923.94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-1882439240953.8496</v>
      </c>
      <c r="L5175" s="444">
        <f t="shared" ca="1" si="184"/>
        <v>-453667857069877.81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-453667857069877.81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-1890282737791.1575</v>
      </c>
      <c r="L5176" s="444">
        <f t="shared" ca="1" si="184"/>
        <v>-455558139807669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-455558139807669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-1898158915865.2871</v>
      </c>
      <c r="L5177" s="444">
        <f t="shared" ca="1" si="184"/>
        <v>-457456298723534.31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-457456298723534.31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-1906067911348.0596</v>
      </c>
      <c r="L5178" s="444">
        <f t="shared" ca="1" si="184"/>
        <v>-459362366634882.38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-459362366634882.38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-1914009860978.6763</v>
      </c>
      <c r="L5179" s="444">
        <f t="shared" ca="1" si="184"/>
        <v>-461276376495861.06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-461276376495861.06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-1921984902066.0876</v>
      </c>
      <c r="L5180" s="444">
        <f t="shared" ca="1" si="184"/>
        <v>-463198361397927.13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-463198361397927.13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-1929993172491.3628</v>
      </c>
      <c r="L5181" s="444">
        <f t="shared" ca="1" si="184"/>
        <v>-465128354570418.5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-465128354570418.5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-1938034810710.0771</v>
      </c>
      <c r="L5182" s="444">
        <f t="shared" ca="1" si="184"/>
        <v>-467066389381128.56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-467066389381128.56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-1946109955754.7024</v>
      </c>
      <c r="L5183" s="444">
        <f t="shared" ca="1" si="184"/>
        <v>-469012499336883.25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-469012499336883.25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-1954218747237.0134</v>
      </c>
      <c r="L5184" s="444">
        <f t="shared" ca="1" si="184"/>
        <v>-470966718084120.25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-470966718084120.25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-1962361325350.501</v>
      </c>
      <c r="L5185" s="444">
        <f t="shared" ca="1" si="184"/>
        <v>-472929079409470.75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-472929079409470.75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-1970537830872.7947</v>
      </c>
      <c r="L5186" s="444">
        <f t="shared" ca="1" si="184"/>
        <v>-474899617240343.56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-474899617240343.56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-1978748405168.0984</v>
      </c>
      <c r="L5187" s="444">
        <f t="shared" ca="1" si="184"/>
        <v>-476878365645511.69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-476878365645511.69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-1986993190189.6321</v>
      </c>
      <c r="L5188" s="444">
        <f t="shared" ca="1" si="184"/>
        <v>-478865358835701.31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-478865358835701.31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-1995272328482.0889</v>
      </c>
      <c r="L5189" s="444">
        <f t="shared" ca="1" si="184"/>
        <v>-480860631164183.38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-480860631164183.38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-2003585963184.0977</v>
      </c>
      <c r="L5190" s="444">
        <f t="shared" ca="1" si="184"/>
        <v>-482864217127367.5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-482864217127367.5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-2011934238030.698</v>
      </c>
      <c r="L5191" s="444">
        <f t="shared" ca="1" si="184"/>
        <v>-484876151365398.19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-484876151365398.19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-2020317297355.8257</v>
      </c>
      <c r="L5192" s="444">
        <f t="shared" ca="1" si="184"/>
        <v>-486896468662754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-486896468662754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-2028735286094.8081</v>
      </c>
      <c r="L5193" s="444">
        <f t="shared" ca="1" si="184"/>
        <v>-488925203948848.81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-488925203948848.81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-2037188349786.8701</v>
      </c>
      <c r="L5194" s="444">
        <f t="shared" ca="1" si="184"/>
        <v>-490962392298635.69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-490962392298635.69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-2045676634577.6487</v>
      </c>
      <c r="L5195" s="444">
        <f t="shared" ca="1" si="184"/>
        <v>-493008068933213.31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-493008068933213.31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-2054200287221.7222</v>
      </c>
      <c r="L5196" s="444">
        <f t="shared" ca="1" si="184"/>
        <v>-495062269220435.06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-495062269220435.06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-2062759455085.146</v>
      </c>
      <c r="L5197" s="444">
        <f t="shared" ca="1" si="184"/>
        <v>-497125028675520.19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-497125028675520.19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-2071354286148.0007</v>
      </c>
      <c r="L5198" s="444">
        <f t="shared" ca="1" si="184"/>
        <v>-499196382961668.19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-499196382961668.19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-2079984929006.9509</v>
      </c>
      <c r="L5199" s="444">
        <f t="shared" ca="1" si="184"/>
        <v>-501276367890675.13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-501276367890675.13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-2088651532877.8127</v>
      </c>
      <c r="L5200" s="444">
        <f t="shared" ca="1" si="184"/>
        <v>-503365019423552.94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-503365019423552.94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-2097354247598.1372</v>
      </c>
      <c r="L5201" s="444">
        <f t="shared" ca="1" si="184"/>
        <v>-505462373671151.06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-505462373671151.06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-2106093223629.7961</v>
      </c>
      <c r="L5202" s="444">
        <f t="shared" ca="1" si="184"/>
        <v>-507568466894780.88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-507568466894780.88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-2114868612061.5869</v>
      </c>
      <c r="L5203" s="444">
        <f t="shared" ca="1" si="184"/>
        <v>-509683335506842.44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-509683335506842.44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-2123680564611.8433</v>
      </c>
      <c r="L5204" s="444">
        <f t="shared" ca="1" si="184"/>
        <v>-511807016071454.25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-511807016071454.25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-2132529233631.0593</v>
      </c>
      <c r="L5205" s="444">
        <f t="shared" ca="1" si="184"/>
        <v>-513939545305085.31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-513939545305085.31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-2141414772104.5222</v>
      </c>
      <c r="L5206" s="444">
        <f t="shared" ca="1" si="184"/>
        <v>-516080960077189.81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-516080960077189.81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-2150337333654.9575</v>
      </c>
      <c r="L5207" s="444">
        <f t="shared" ca="1" si="184"/>
        <v>-518231297410844.75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-518231297410844.75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-2159297072545.1865</v>
      </c>
      <c r="L5208" s="444">
        <f t="shared" ca="1" si="184"/>
        <v>-520390594483389.94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-520390594483389.94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-2168294143680.791</v>
      </c>
      <c r="L5209" s="444">
        <f t="shared" ca="1" si="184"/>
        <v>-522558888627070.75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-522558888627070.75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-2177328702612.7947</v>
      </c>
      <c r="L5210" s="444">
        <f t="shared" ca="1" si="184"/>
        <v>-524736217329683.56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-524736217329683.56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-2186400905540.3481</v>
      </c>
      <c r="L5211" s="444">
        <f t="shared" ca="1" si="184"/>
        <v>-526922618235223.94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-526922618235223.94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-2195510909313.4331</v>
      </c>
      <c r="L5212" s="444">
        <f t="shared" ca="1" si="184"/>
        <v>-529118129144537.38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-529118129144537.38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-2204658871435.5723</v>
      </c>
      <c r="L5213" s="444">
        <f t="shared" ca="1" si="184"/>
        <v>-531322788015972.94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-531322788015972.94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-2213844950066.5537</v>
      </c>
      <c r="L5214" s="444">
        <f t="shared" ca="1" si="184"/>
        <v>-533536632966039.5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-533536632966039.5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-2223069304025.1646</v>
      </c>
      <c r="L5215" s="444">
        <f t="shared" ca="1" si="184"/>
        <v>-535759702270064.69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-535759702270064.69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-2232332092791.936</v>
      </c>
      <c r="L5216" s="444">
        <f t="shared" ca="1" si="184"/>
        <v>-537992034362856.63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-537992034362856.63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-2241633476511.9028</v>
      </c>
      <c r="L5217" s="444">
        <f t="shared" ca="1" si="184"/>
        <v>-540233667839368.5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-540233667839368.5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-2250973615997.3687</v>
      </c>
      <c r="L5218" s="444">
        <f t="shared" ca="1" si="184"/>
        <v>-542484641455365.88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-542484641455365.88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-2260352672730.6914</v>
      </c>
      <c r="L5219" s="444">
        <f t="shared" ca="1" si="184"/>
        <v>-544744994128096.56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-544744994128096.56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-2269770808867.0688</v>
      </c>
      <c r="L5220" s="444">
        <f t="shared" ca="1" si="184"/>
        <v>-547014764936963.63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-547014764936963.63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-2279228187237.3486</v>
      </c>
      <c r="L5221" s="444">
        <f t="shared" ca="1" si="184"/>
        <v>-549293993124201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-549293993124201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-2288724971350.8374</v>
      </c>
      <c r="L5222" s="444">
        <f t="shared" ca="1" si="184"/>
        <v>-551582718095551.81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-551582718095551.81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-2298261325398.1323</v>
      </c>
      <c r="L5223" s="444">
        <f t="shared" ca="1" si="184"/>
        <v>-553880979420949.94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-553880979420949.94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-2307837414253.958</v>
      </c>
      <c r="L5224" s="444">
        <f t="shared" ca="1" si="184"/>
        <v>-556188816835203.88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-556188816835203.88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-2317453403480.0156</v>
      </c>
      <c r="L5225" s="444">
        <f t="shared" ca="1" si="184"/>
        <v>-558506270238683.88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-558506270238683.88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-2327109459327.8496</v>
      </c>
      <c r="L5226" s="444">
        <f t="shared" ca="1" si="184"/>
        <v>-560833379698011.75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-560833379698011.75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-2336805748741.7153</v>
      </c>
      <c r="L5227" s="444">
        <f t="shared" ca="1" si="184"/>
        <v>-563170185446753.5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-563170185446753.5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-2346542439361.4727</v>
      </c>
      <c r="L5228" s="444">
        <f t="shared" ca="1" si="184"/>
        <v>-565516727886115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-565516727886115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-2356319699525.479</v>
      </c>
      <c r="L5229" s="444">
        <f t="shared" ca="1" si="184"/>
        <v>-567873047585640.5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-567873047585640.5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-2366137698273.502</v>
      </c>
      <c r="L5230" s="444">
        <f t="shared" ca="1" si="184"/>
        <v>-570239185283914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-570239185283914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-2375996605349.6416</v>
      </c>
      <c r="L5231" s="444">
        <f t="shared" ca="1" si="184"/>
        <v>-572615181889263.63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-572615181889263.63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-2385896591205.2651</v>
      </c>
      <c r="L5232" s="444">
        <f t="shared" ca="1" si="184"/>
        <v>-575001078480468.88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-575001078480468.88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-2395837827001.9536</v>
      </c>
      <c r="L5233" s="444">
        <f t="shared" ca="1" si="184"/>
        <v>-577396916307470.88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-577396916307470.88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-2405820484614.4619</v>
      </c>
      <c r="L5234" s="444">
        <f t="shared" ca="1" si="184"/>
        <v>-579802736792085.38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-579802736792085.38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-2415844736633.689</v>
      </c>
      <c r="L5235" s="444">
        <f t="shared" ca="1" si="184"/>
        <v>-582218581528719.13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-582218581528719.13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-2425910756369.6631</v>
      </c>
      <c r="L5236" s="444">
        <f t="shared" ca="1" si="184"/>
        <v>-584644492285088.75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-584644492285088.75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-2436018717854.5366</v>
      </c>
      <c r="L5237" s="444">
        <f t="shared" ca="1" si="184"/>
        <v>-587080511002943.25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-587080511002943.25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-2446168795845.5967</v>
      </c>
      <c r="L5238" s="444">
        <f t="shared" ca="1" si="184"/>
        <v>-589526679798788.88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-589526679798788.88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-2456361165828.2871</v>
      </c>
      <c r="L5239" s="444">
        <f t="shared" ca="1" si="184"/>
        <v>-591983040964617.13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-591983040964617.13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-2466596004019.2378</v>
      </c>
      <c r="L5240" s="444">
        <f t="shared" ca="1" si="184"/>
        <v>-594449636968636.38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-594449636968636.38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-2476873487369.3184</v>
      </c>
      <c r="L5241" s="444">
        <f t="shared" ca="1" si="184"/>
        <v>-596926510456005.75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-596926510456005.75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-2487193793566.6904</v>
      </c>
      <c r="L5242" s="444">
        <f t="shared" ca="1" si="184"/>
        <v>-599413704249572.5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-599413704249572.5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-2497557101039.8853</v>
      </c>
      <c r="L5243" s="444">
        <f t="shared" ca="1" si="184"/>
        <v>-601911261350612.38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-601911261350612.38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-2507963588960.8848</v>
      </c>
      <c r="L5244" s="444">
        <f t="shared" ca="1" si="184"/>
        <v>-604419224939573.25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-604419224939573.25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-2518413437248.2217</v>
      </c>
      <c r="L5245" s="444">
        <f t="shared" ca="1" si="184"/>
        <v>-606937638376821.5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-606937638376821.5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-2528906826570.0894</v>
      </c>
      <c r="L5246" s="444">
        <f t="shared" ca="1" si="184"/>
        <v>-609466545203391.63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-609466545203391.63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-2539443938347.4648</v>
      </c>
      <c r="L5247" s="444">
        <f t="shared" ca="1" si="184"/>
        <v>-612005989141739.13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-612005989141739.13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-2550024954757.2461</v>
      </c>
      <c r="L5248" s="444">
        <f t="shared" ca="1" si="184"/>
        <v>-614556014096496.38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-614556014096496.38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-2560650058735.4014</v>
      </c>
      <c r="L5249" s="444">
        <f t="shared" ca="1" si="184"/>
        <v>-617116664155231.75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-617116664155231.75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-2571319433980.1323</v>
      </c>
      <c r="L5250" s="444">
        <f t="shared" ca="1" si="184"/>
        <v>-619687983589211.88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-619687983589211.88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-2582033264955.0493</v>
      </c>
      <c r="L5251" s="444">
        <f t="shared" ca="1" si="184"/>
        <v>-622270016854166.88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-622270016854166.88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-2592791736892.3618</v>
      </c>
      <c r="L5252" s="444">
        <f t="shared" ca="1" si="184"/>
        <v>-624862808591059.25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-624862808591059.25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-2603595035796.0801</v>
      </c>
      <c r="L5253" s="444">
        <f t="shared" ca="1" si="184"/>
        <v>-627466403626855.38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-627466403626855.38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-2614443348445.2305</v>
      </c>
      <c r="L5254" s="444">
        <f t="shared" ca="1" si="184"/>
        <v>-630080846975300.63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-630080846975300.63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-2625336862397.0859</v>
      </c>
      <c r="L5255" s="444">
        <f t="shared" ca="1" si="184"/>
        <v>-632706183837697.75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-632706183837697.75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-2636275765990.4072</v>
      </c>
      <c r="L5256" s="444">
        <f t="shared" ca="1" si="184"/>
        <v>-635342459603688.13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-635342459603688.13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-2647260248348.7007</v>
      </c>
      <c r="L5257" s="444">
        <f t="shared" ca="1" si="184"/>
        <v>-637989719852036.88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-637989719852036.88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-2658290499383.4868</v>
      </c>
      <c r="L5258" s="444">
        <f t="shared" ca="1" si="184"/>
        <v>-640648010351420.38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-640648010351420.38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-2669366709797.585</v>
      </c>
      <c r="L5259" s="444">
        <f t="shared" ca="1" si="184"/>
        <v>-643317377061218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-643317377061218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-2680489071088.4082</v>
      </c>
      <c r="L5260" s="444">
        <f t="shared" ca="1" si="184"/>
        <v>-645997866132306.38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-645997866132306.38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-2691657775551.2764</v>
      </c>
      <c r="L5261" s="444">
        <f t="shared" ca="1" si="184"/>
        <v>-648689523907857.63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-648689523907857.63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-2702873016282.7402</v>
      </c>
      <c r="L5262" s="444">
        <f t="shared" ca="1" si="184"/>
        <v>-651392396924140.38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-651392396924140.38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-2714134987183.918</v>
      </c>
      <c r="L5263" s="444">
        <f t="shared" ca="1" si="184"/>
        <v>-654106531911324.25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-654106531911324.25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-2725443882963.8511</v>
      </c>
      <c r="L5264" s="444">
        <f t="shared" ca="1" si="184"/>
        <v>-656831975794288.13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-656831975794288.13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-2736799899142.8672</v>
      </c>
      <c r="L5265" s="444">
        <f t="shared" ca="1" si="184"/>
        <v>-659568775693431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-659568775693431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-2748203232055.9624</v>
      </c>
      <c r="L5266" s="444">
        <f t="shared" ca="1" si="184"/>
        <v>-662316978925487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-662316978925487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-2759654078856.1958</v>
      </c>
      <c r="L5267" s="444">
        <f t="shared" ca="1" si="184"/>
        <v>-665076633004343.25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-665076633004343.25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-2771152637518.0967</v>
      </c>
      <c r="L5268" s="444">
        <f t="shared" ca="1" si="184"/>
        <v>-667847785641861.38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-667847785641861.38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-2782699106841.0889</v>
      </c>
      <c r="L5269" s="444">
        <f t="shared" ca="1" si="184"/>
        <v>-670630484748702.5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-670630484748702.5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-2794293686452.9272</v>
      </c>
      <c r="L5270" s="444">
        <f t="shared" ca="1" si="184"/>
        <v>-673424778435155.38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-673424778435155.38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-2805936576813.1475</v>
      </c>
      <c r="L5271" s="444">
        <f t="shared" ca="1" si="184"/>
        <v>-676230715011968.5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-676230715011968.5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-2817627979216.5352</v>
      </c>
      <c r="L5272" s="444">
        <f t="shared" ca="1" si="184"/>
        <v>-679048342991185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-679048342991185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-2829368095796.604</v>
      </c>
      <c r="L5273" s="444">
        <f t="shared" ca="1" si="184"/>
        <v>-681877711086981.63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-681877711086981.63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-2841157129529.0898</v>
      </c>
      <c r="L5274" s="444">
        <f t="shared" ca="1" si="184"/>
        <v>-684718868216510.75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-684718868216510.75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-2852995284235.4614</v>
      </c>
      <c r="L5275" s="444">
        <f t="shared" ca="1" si="184"/>
        <v>-687571863500746.25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-687571863500746.25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-2864882764586.4429</v>
      </c>
      <c r="L5276" s="444">
        <f t="shared" ca="1" si="184"/>
        <v>-690436746265332.75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-690436746265332.75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-2876819776105.5532</v>
      </c>
      <c r="L5277" s="444">
        <f t="shared" ca="1" si="184"/>
        <v>-693313566041438.25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-693313566041438.25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-2888806525172.6592</v>
      </c>
      <c r="L5278" s="444">
        <f t="shared" ca="1" si="184"/>
        <v>-696202372566610.88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-696202372566610.88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-2900843219027.5454</v>
      </c>
      <c r="L5279" s="444">
        <f t="shared" ca="1" si="184"/>
        <v>-699103215785638.38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-699103215785638.38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-2912930065773.4932</v>
      </c>
      <c r="L5280" s="444">
        <f t="shared" ca="1" si="184"/>
        <v>-702016145851411.88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-702016145851411.88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-2925067274380.8828</v>
      </c>
      <c r="L5281" s="444">
        <f t="shared" ca="1" si="184"/>
        <v>-704941213125792.75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-704941213125792.75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-2937255054690.8032</v>
      </c>
      <c r="L5282" s="444">
        <f t="shared" ca="1" si="184"/>
        <v>-707878468180483.5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-707878468180483.5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-2949493617418.6812</v>
      </c>
      <c r="L5283" s="444">
        <f t="shared" ca="1" si="184"/>
        <v>-710827961797902.13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-710827961797902.13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-2961783174157.9253</v>
      </c>
      <c r="L5284" s="444">
        <f t="shared" ca="1" si="184"/>
        <v>-713789744972060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-713789744972060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-2974123937383.5835</v>
      </c>
      <c r="L5285" s="444">
        <f t="shared" ca="1" si="184"/>
        <v>-716763868909443.63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-716763868909443.63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-2986516120456.0151</v>
      </c>
      <c r="L5286" s="444">
        <f t="shared" ca="1" si="184"/>
        <v>-719750385029899.63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-719750385029899.63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-2998959937624.5815</v>
      </c>
      <c r="L5287" s="444">
        <f t="shared" ca="1" si="184"/>
        <v>-722749344967524.25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-722749344967524.25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-3011455604031.3511</v>
      </c>
      <c r="L5288" s="444">
        <f t="shared" ca="1" si="184"/>
        <v>-725760800571555.63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-725760800571555.63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-3024003335714.8149</v>
      </c>
      <c r="L5289" s="444">
        <f t="shared" ca="1" si="184"/>
        <v>-728784803907270.5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-728784803907270.5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-3036603349613.627</v>
      </c>
      <c r="L5290" s="444">
        <f t="shared" ca="1" si="184"/>
        <v>-731821407256884.13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-731821407256884.13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-3049255863570.3506</v>
      </c>
      <c r="L5291" s="444">
        <f t="shared" ca="1" si="184"/>
        <v>-734870663120454.5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-734870663120454.5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-3061961096335.2271</v>
      </c>
      <c r="L5292" s="444">
        <f t="shared" ca="1" si="184"/>
        <v>-737932624216789.75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-737932624216789.75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-3074719267569.957</v>
      </c>
      <c r="L5293" s="444">
        <f t="shared" ca="1" si="184"/>
        <v>-741007343484359.75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-741007343484359.75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-3087530597851.499</v>
      </c>
      <c r="L5294" s="444">
        <f t="shared" ca="1" si="184"/>
        <v>-744094874082211.25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-744094874082211.25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-3100395308675.8804</v>
      </c>
      <c r="L5295" s="444">
        <f t="shared" ca="1" si="184"/>
        <v>-747195269390887.13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-747195269390887.13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-3113313622462.0298</v>
      </c>
      <c r="L5296" s="444">
        <f t="shared" ca="1" si="184"/>
        <v>-750308583013349.13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-750308583013349.13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-3126285762555.6211</v>
      </c>
      <c r="L5297" s="444">
        <f t="shared" ca="1" si="184"/>
        <v>-753434868775904.75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-753434868775904.75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-3139311953232.9365</v>
      </c>
      <c r="L5298" s="444">
        <f t="shared" ca="1" si="184"/>
        <v>-756574180729137.63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-756574180729137.63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-3152392419704.7402</v>
      </c>
      <c r="L5299" s="444">
        <f t="shared" ca="1" si="184"/>
        <v>-759726573148842.38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-759726573148842.38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-3165527388120.1768</v>
      </c>
      <c r="L5300" s="444">
        <f t="shared" ca="1" si="184"/>
        <v>-762892100536962.5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-762892100536962.5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-3178717085570.6772</v>
      </c>
      <c r="L5301" s="444">
        <f t="shared" ca="1" si="184"/>
        <v>-766070817622533.13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-766070817622533.13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-3191961740093.8882</v>
      </c>
      <c r="L5302" s="444">
        <f t="shared" ca="1" si="184"/>
        <v>-769262779362627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-769262779362627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-3205261580677.6123</v>
      </c>
      <c r="L5303" s="444">
        <f t="shared" ca="1" si="184"/>
        <v>-772468040943304.63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-772468040943304.63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-3218616837263.769</v>
      </c>
      <c r="L5304" s="444">
        <f t="shared" ca="1" si="184"/>
        <v>-775686657780568.38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-775686657780568.38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-3232027740752.3682</v>
      </c>
      <c r="L5305" s="444">
        <f t="shared" ca="1" si="184"/>
        <v>-778918685521320.75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-778918685521320.75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-3245494523005.5029</v>
      </c>
      <c r="L5306" s="444">
        <f t="shared" ca="1" si="184"/>
        <v>-782164180044326.25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-782164180044326.25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-3259017416851.3594</v>
      </c>
      <c r="L5307" s="444">
        <f t="shared" ca="1" si="184"/>
        <v>-785423197461177.63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-785423197461177.63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-3272596656088.2402</v>
      </c>
      <c r="L5308" s="444">
        <f t="shared" ca="1" si="184"/>
        <v>-788695794117265.88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-788695794117265.88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-3286232475488.6079</v>
      </c>
      <c r="L5309" s="444">
        <f t="shared" ca="1" si="184"/>
        <v>-791982026592754.5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-791982026592754.5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-3299925110803.1436</v>
      </c>
      <c r="L5310" s="444">
        <f t="shared" ca="1" si="184"/>
        <v>-795281951703557.63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-795281951703557.63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-3313674798764.8232</v>
      </c>
      <c r="L5311" s="444">
        <f t="shared" ca="1" si="184"/>
        <v>-798595626502322.5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-798595626502322.5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-3327481777093.0103</v>
      </c>
      <c r="L5312" s="444">
        <f t="shared" ca="1" si="184"/>
        <v>-801923108279415.5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-801923108279415.5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-3341346284497.5645</v>
      </c>
      <c r="L5313" s="444">
        <f t="shared" ca="1" si="184"/>
        <v>-805264454563913.13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-805264454563913.13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-3355268560682.9712</v>
      </c>
      <c r="L5314" s="444">
        <f t="shared" ca="1" si="184"/>
        <v>-808619723124596.13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-808619723124596.13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-3369248846352.4839</v>
      </c>
      <c r="L5315" s="444">
        <f t="shared" ca="1" si="184"/>
        <v>-811988971970948.63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-811988971970948.63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-3383287383212.2861</v>
      </c>
      <c r="L5316" s="444">
        <f t="shared" ca="1" si="184"/>
        <v>-815372259354160.88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-815372259354160.88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-3397384413975.6704</v>
      </c>
      <c r="L5317" s="444">
        <f t="shared" ca="1" si="184"/>
        <v>-818769643768136.5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-818769643768136.5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-3411540182367.2354</v>
      </c>
      <c r="L5318" s="444">
        <f t="shared" ca="1" si="184"/>
        <v>-822181183950503.75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-822181183950503.75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-3425754933127.0991</v>
      </c>
      <c r="L5319" s="444">
        <f t="shared" ca="1" si="184"/>
        <v>-825606938883630.88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-825606938883630.88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-3440028912015.1284</v>
      </c>
      <c r="L5320" s="444">
        <f t="shared" ca="1" si="184"/>
        <v>-829046967795646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-829046967795646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-3454362365815.1914</v>
      </c>
      <c r="L5321" s="444">
        <f t="shared" ca="1" si="184"/>
        <v>-832501330161461.25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-832501330161461.25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-3468755542339.4219</v>
      </c>
      <c r="L5322" s="444">
        <f t="shared" ca="1" si="184"/>
        <v>-835970085703800.63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-835970085703800.63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-3483208690432.5024</v>
      </c>
      <c r="L5323" s="444">
        <f t="shared" ca="1" si="184"/>
        <v>-839453294394233.13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-839453294394233.13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-3497722059975.9712</v>
      </c>
      <c r="L5324" s="444">
        <f t="shared" ca="1" si="184"/>
        <v>-842951016454209.13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-842951016454209.13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-3512295901892.5381</v>
      </c>
      <c r="L5325" s="444">
        <f t="shared" ca="1" si="184"/>
        <v>-846463312356101.63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-846463312356101.63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-3526930468150.4233</v>
      </c>
      <c r="L5326" s="444">
        <f t="shared" ca="1" si="184"/>
        <v>-849990242824252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-849990242824252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-3541626011767.7168</v>
      </c>
      <c r="L5327" s="444">
        <f t="shared" ca="1" si="184"/>
        <v>-853531868836019.75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-853531868836019.75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-3556382786816.749</v>
      </c>
      <c r="L5328" s="444">
        <f t="shared" ca="1" si="184"/>
        <v>-857088251622836.5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-857088251622836.5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-3571201048428.4854</v>
      </c>
      <c r="L5329" s="444">
        <f t="shared" ca="1" si="184"/>
        <v>-860659452671265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-860659452671265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-3586081052796.9375</v>
      </c>
      <c r="L5330" s="444">
        <f t="shared" ca="1" si="184"/>
        <v>-864245533724062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-864245533724062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-3601023057183.5918</v>
      </c>
      <c r="L5331" s="444">
        <f t="shared" ca="1" si="184"/>
        <v>-867846556781245.63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-867846556781245.63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-3616027319921.8569</v>
      </c>
      <c r="L5332" s="444">
        <f t="shared" ca="1" si="184"/>
        <v>-871462584101167.5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-871462584101167.5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-3631094100421.5313</v>
      </c>
      <c r="L5333" s="444">
        <f t="shared" ca="1" si="184"/>
        <v>-875093678201589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-875093678201589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-3646223659173.2876</v>
      </c>
      <c r="L5334" s="444">
        <f t="shared" ca="1" si="184"/>
        <v>-878739901860762.25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-878739901860762.25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-3661416257753.1758</v>
      </c>
      <c r="L5335" s="444">
        <f t="shared" ca="1" si="184"/>
        <v>-882401318118515.38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-882401318118515.38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-3676672158827.1475</v>
      </c>
      <c r="L5336" s="444">
        <f t="shared" ca="1" si="184"/>
        <v>-886077990277342.5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-886077990277342.5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-3691991626155.5938</v>
      </c>
      <c r="L5337" s="444">
        <f t="shared" ca="1" si="184"/>
        <v>-889769981903498.13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-889769981903498.13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-3707374924597.9092</v>
      </c>
      <c r="L5338" s="444">
        <f t="shared" ca="1" si="184"/>
        <v>-893477356828096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-893477356828096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-3722822320117.0669</v>
      </c>
      <c r="L5339" s="444">
        <f t="shared" ca="1" si="184"/>
        <v>-897200179148213.13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-897200179148213.13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-3738334079784.2212</v>
      </c>
      <c r="L5340" s="444">
        <f t="shared" ca="1" si="184"/>
        <v>-900938513227997.38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-900938513227997.38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-3753910471783.3223</v>
      </c>
      <c r="L5341" s="444">
        <f t="shared" ca="1" si="184"/>
        <v>-904692423699780.75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-904692423699780.75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-3769551765415.7529</v>
      </c>
      <c r="L5342" s="444">
        <f t="shared" ca="1" si="184"/>
        <v>-908461975465196.5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-908461975465196.5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-3785258231104.9854</v>
      </c>
      <c r="L5343" s="444">
        <f t="shared" ca="1" si="184"/>
        <v>-912247233696301.5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-912247233696301.5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-3801030140401.2563</v>
      </c>
      <c r="L5344" s="444">
        <f t="shared" ca="1" si="184"/>
        <v>-916048263836702.75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-916048263836702.75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-3816867765986.2612</v>
      </c>
      <c r="L5345" s="444">
        <f t="shared" ca="1" si="184"/>
        <v>-919865131602689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-919865131602689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-3832771381677.8706</v>
      </c>
      <c r="L5346" s="444">
        <f t="shared" ca="1" si="184"/>
        <v>-923697902984366.88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-923697902984366.88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-3848741262434.8618</v>
      </c>
      <c r="L5347" s="444">
        <f t="shared" ca="1" si="184"/>
        <v>-927546644246801.75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-927546644246801.75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-3864777684361.6738</v>
      </c>
      <c r="L5348" s="444">
        <f t="shared" ca="1" si="184"/>
        <v>-931411421931163.38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-931411421931163.38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-3880880924713.1812</v>
      </c>
      <c r="L5349" s="444">
        <f t="shared" ca="1" si="184"/>
        <v>-935292302855876.5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-935292302855876.5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-3897051261899.4854</v>
      </c>
      <c r="L5350" s="444">
        <f t="shared" ca="1" si="184"/>
        <v>-939189354117776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-939189354117776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-3913288975490.7334</v>
      </c>
      <c r="L5351" s="444">
        <f t="shared" ca="1" si="184"/>
        <v>-943102643093266.75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-943102643093266.75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-3929594346221.9448</v>
      </c>
      <c r="L5352" s="444">
        <f t="shared" ca="1" si="184"/>
        <v>-947032237439488.75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-947032237439488.75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-3945967655997.8696</v>
      </c>
      <c r="L5353" s="444">
        <f t="shared" ca="1" si="184"/>
        <v>-950978205095486.63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-950978205095486.63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-3962409187897.8608</v>
      </c>
      <c r="L5354" s="444">
        <f t="shared" ca="1" si="184"/>
        <v>-954940614283384.5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-954940614283384.5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-3978919226180.7686</v>
      </c>
      <c r="L5355" s="444">
        <f t="shared" ca="1" si="184"/>
        <v>-958919533509565.25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-958919533509565.25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-3995498056289.855</v>
      </c>
      <c r="L5356" s="444">
        <f t="shared" ca="1" si="184"/>
        <v>-962915031565855.13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-962915031565855.13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-4012145964857.73</v>
      </c>
      <c r="L5357" s="444">
        <f t="shared" ca="1" si="184"/>
        <v>-966927177530712.88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-966927177530712.88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-4028863239711.3042</v>
      </c>
      <c r="L5358" s="444">
        <f t="shared" ca="1" si="184"/>
        <v>-970956040770424.13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-970956040770424.13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-4045650169876.7671</v>
      </c>
      <c r="L5359" s="444">
        <f t="shared" ca="1" si="184"/>
        <v>-975001690940300.88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-975001690940300.88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-4062507045584.5869</v>
      </c>
      <c r="L5360" s="444">
        <f t="shared" ca="1" si="184"/>
        <v>-979064197985885.5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-979064197985885.5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-4079434158274.5229</v>
      </c>
      <c r="L5361" s="444">
        <f t="shared" ca="1" si="184"/>
        <v>-983143632144160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-983143632144160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-4096431800600.6665</v>
      </c>
      <c r="L5362" s="444">
        <f t="shared" ca="1" si="184"/>
        <v>-987240063944760.63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-987240063944760.63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-4113500266436.5024</v>
      </c>
      <c r="L5363" s="444">
        <f t="shared" ref="L5363:L5617" ca="1" si="189">I5363-J5363+K5363</f>
        <v>-991353564211197.13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-991353564211197.13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-4130639850879.9878</v>
      </c>
      <c r="L5364" s="444">
        <f t="shared" ca="1" si="189"/>
        <v>-995484204062077.13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-995484204062077.13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-4147850850258.6548</v>
      </c>
      <c r="L5365" s="444">
        <f t="shared" ca="1" si="189"/>
        <v>-999632054912335.75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-999632054912335.75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-4165133562134.7319</v>
      </c>
      <c r="L5366" s="444">
        <f t="shared" ca="1" si="189"/>
        <v>-1003797188474470.5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-1003797188474470.5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-4182488285310.293</v>
      </c>
      <c r="L5367" s="444">
        <f t="shared" ca="1" si="189"/>
        <v>-1007979676759780.8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-1007979676759780.8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-4199915319832.4199</v>
      </c>
      <c r="L5368" s="444">
        <f t="shared" ca="1" si="189"/>
        <v>-1012179592079613.1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-1012179592079613.1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-4217414966998.3882</v>
      </c>
      <c r="L5369" s="444">
        <f t="shared" ca="1" si="189"/>
        <v>-1016397007046611.5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-1016397007046611.5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-4234987529360.8809</v>
      </c>
      <c r="L5370" s="444">
        <f t="shared" ca="1" si="189"/>
        <v>-1020631994575972.4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-1020631994575972.4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-4252633310733.2183</v>
      </c>
      <c r="L5371" s="444">
        <f t="shared" ca="1" si="189"/>
        <v>-1024884627886705.6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-1024884627886705.6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-4270352616194.6069</v>
      </c>
      <c r="L5372" s="444">
        <f t="shared" ca="1" si="189"/>
        <v>-1029154980502900.3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-1029154980502900.3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-4288145752095.418</v>
      </c>
      <c r="L5373" s="444">
        <f t="shared" ca="1" si="189"/>
        <v>-1033443126254995.6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-1033443126254995.6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-4306013026062.481</v>
      </c>
      <c r="L5374" s="444">
        <f t="shared" ca="1" si="189"/>
        <v>-1037749139281058.1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-1037749139281058.1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-4323954747004.4087</v>
      </c>
      <c r="L5375" s="444">
        <f t="shared" ca="1" si="189"/>
        <v>-1042073094028062.5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-1042073094028062.5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-4341971225116.9272</v>
      </c>
      <c r="L5376" s="444">
        <f t="shared" ca="1" si="189"/>
        <v>-1046415065253179.4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-1046415065253179.4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-4360062771888.2476</v>
      </c>
      <c r="L5377" s="444">
        <f t="shared" ca="1" si="189"/>
        <v>-1050775128025067.6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-1050775128025067.6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-4378229700104.4487</v>
      </c>
      <c r="L5378" s="444">
        <f t="shared" ca="1" si="189"/>
        <v>-1055153357725172.1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-1055153357725172.1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-4396472323854.8838</v>
      </c>
      <c r="L5379" s="444">
        <f t="shared" ca="1" si="189"/>
        <v>-1059549830049027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-1059549830049027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-4414790958537.6123</v>
      </c>
      <c r="L5380" s="444">
        <f t="shared" ca="1" si="189"/>
        <v>-1063964621007564.6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-1063964621007564.6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-4433185920864.8525</v>
      </c>
      <c r="L5381" s="444">
        <f t="shared" ca="1" si="189"/>
        <v>-1068397806928429.5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-1068397806928429.5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-4451657528868.4561</v>
      </c>
      <c r="L5382" s="444">
        <f t="shared" ca="1" si="189"/>
        <v>-1072849464457298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-1072849464457298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-4470206101905.4082</v>
      </c>
      <c r="L5383" s="444">
        <f t="shared" ca="1" si="189"/>
        <v>-1077319670559203.4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-1077319670559203.4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-4488831960663.3477</v>
      </c>
      <c r="L5384" s="444">
        <f t="shared" ca="1" si="189"/>
        <v>-1081808502519866.8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-1081808502519866.8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-4507535427166.1113</v>
      </c>
      <c r="L5385" s="444">
        <f t="shared" ca="1" si="189"/>
        <v>-1086316037947032.9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-1086316037947032.9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-4526316824779.3037</v>
      </c>
      <c r="L5386" s="444">
        <f t="shared" ca="1" si="189"/>
        <v>-1090842354771812.1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-1090842354771812.1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-4545176478215.8828</v>
      </c>
      <c r="L5387" s="444">
        <f t="shared" ca="1" si="189"/>
        <v>-1095387531250028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-1095387531250028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-4564114713541.7832</v>
      </c>
      <c r="L5388" s="444">
        <f t="shared" ca="1" si="189"/>
        <v>-1099951645963569.8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-1099951645963569.8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-4583131858181.54</v>
      </c>
      <c r="L5389" s="444">
        <f t="shared" ca="1" si="189"/>
        <v>-1104534777821751.3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-1104534777821751.3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-4602228240923.9629</v>
      </c>
      <c r="L5390" s="444">
        <f t="shared" ca="1" si="189"/>
        <v>-1109137006062675.3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-1109137006062675.3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-4621404191927.8145</v>
      </c>
      <c r="L5391" s="444">
        <f t="shared" ca="1" si="189"/>
        <v>-1113758410254603.1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-1113758410254603.1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-4640660042727.5127</v>
      </c>
      <c r="L5392" s="444">
        <f t="shared" ca="1" si="189"/>
        <v>-1118399070297330.6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-1118399070297330.6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-4659996126238.8779</v>
      </c>
      <c r="L5393" s="444">
        <f t="shared" ca="1" si="189"/>
        <v>-1123059066423569.5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-1123059066423569.5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-4679412776764.8721</v>
      </c>
      <c r="L5394" s="444">
        <f t="shared" ca="1" si="189"/>
        <v>-1127738479200334.3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-1127738479200334.3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-4698910330001.3926</v>
      </c>
      <c r="L5395" s="444">
        <f t="shared" ca="1" si="189"/>
        <v>-1132437389530335.8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-1132437389530335.8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-4718489123043.0654</v>
      </c>
      <c r="L5396" s="444">
        <f t="shared" ca="1" si="189"/>
        <v>-1137155878653378.8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-1137155878653378.8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-4738149494389.0781</v>
      </c>
      <c r="L5397" s="444">
        <f t="shared" ca="1" si="189"/>
        <v>-1141894028147767.8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-1141894028147767.8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-4757891783949.0322</v>
      </c>
      <c r="L5398" s="444">
        <f t="shared" ca="1" si="189"/>
        <v>-1146651919931716.8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-1146651919931716.8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-4777716333048.8193</v>
      </c>
      <c r="L5399" s="444">
        <f t="shared" ca="1" si="189"/>
        <v>-1151429636264765.5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-1151429636264765.5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-4797623484436.5225</v>
      </c>
      <c r="L5400" s="444">
        <f t="shared" ca="1" si="189"/>
        <v>-1156227259749202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-1156227259749202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-4817613582288.3418</v>
      </c>
      <c r="L5401" s="444">
        <f t="shared" ca="1" si="189"/>
        <v>-1161044873331490.3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-1161044873331490.3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-4837686972214.543</v>
      </c>
      <c r="L5402" s="444">
        <f t="shared" ca="1" si="189"/>
        <v>-1165882560303704.8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-1165882560303704.8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-4857844001265.4365</v>
      </c>
      <c r="L5403" s="444">
        <f t="shared" ca="1" si="189"/>
        <v>-1170740404304970.3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-1170740404304970.3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-4878085017937.376</v>
      </c>
      <c r="L5404" s="444">
        <f t="shared" ca="1" si="189"/>
        <v>-1175618489322907.8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-1175618489322907.8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-4898410372178.7822</v>
      </c>
      <c r="L5405" s="444">
        <f t="shared" ca="1" si="189"/>
        <v>-1180516899695086.5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-1180516899695086.5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-4918820415396.1934</v>
      </c>
      <c r="L5406" s="444">
        <f t="shared" ca="1" si="189"/>
        <v>-1185435720110482.8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-1185435720110482.8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-4939315500460.3447</v>
      </c>
      <c r="L5407" s="444">
        <f t="shared" ca="1" si="189"/>
        <v>-1190375035610943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-1190375035610943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-4959895981712.2627</v>
      </c>
      <c r="L5408" s="444">
        <f t="shared" ca="1" si="189"/>
        <v>-1195334931592655.3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-1195334931592655.3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-4980562214969.3965</v>
      </c>
      <c r="L5409" s="444">
        <f t="shared" ca="1" si="189"/>
        <v>-1200315493807624.8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-1200315493807624.8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-5001314557531.7695</v>
      </c>
      <c r="L5410" s="444">
        <f t="shared" ca="1" si="189"/>
        <v>-1205316808365156.5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-1205316808365156.5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-5022153368188.1523</v>
      </c>
      <c r="L5411" s="444">
        <f t="shared" ca="1" si="189"/>
        <v>-1210338961733344.8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-1210338961733344.8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-5043079007222.2695</v>
      </c>
      <c r="L5412" s="444">
        <f t="shared" ca="1" si="189"/>
        <v>-1215382040740567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-1215382040740567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-5064091836419.0293</v>
      </c>
      <c r="L5413" s="444">
        <f t="shared" ca="1" si="189"/>
        <v>-1220446132576986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-1220446132576986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-5085192219070.7754</v>
      </c>
      <c r="L5414" s="444">
        <f t="shared" ca="1" si="189"/>
        <v>-1225531324796056.8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-1225531324796056.8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-5106380519983.5693</v>
      </c>
      <c r="L5415" s="444">
        <f t="shared" ca="1" si="189"/>
        <v>-1230637705316040.3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-1230637705316040.3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-5127657105483.501</v>
      </c>
      <c r="L5416" s="444">
        <f t="shared" ca="1" si="189"/>
        <v>-1235765362421523.8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-1235765362421523.8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-5149022343423.0156</v>
      </c>
      <c r="L5417" s="444">
        <f t="shared" ca="1" si="189"/>
        <v>-1240914384764946.8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-1240914384764946.8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-5170476603187.2783</v>
      </c>
      <c r="L5418" s="444">
        <f t="shared" ca="1" si="189"/>
        <v>-1246084861368134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-1246084861368134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-5192020255700.5586</v>
      </c>
      <c r="L5419" s="444">
        <f t="shared" ca="1" si="189"/>
        <v>-1251276881623834.5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-1251276881623834.5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-5213653673432.6436</v>
      </c>
      <c r="L5420" s="444">
        <f t="shared" ca="1" si="189"/>
        <v>-1256490535297267.3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-1256490535297267.3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-5235377230405.2803</v>
      </c>
      <c r="L5421" s="444">
        <f t="shared" ca="1" si="189"/>
        <v>-1261725912527672.5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-1261725912527672.5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-5257191302198.6357</v>
      </c>
      <c r="L5422" s="444">
        <f t="shared" ca="1" si="189"/>
        <v>-1266983103829871.3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-1266983103829871.3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-5279096265957.7969</v>
      </c>
      <c r="L5423" s="444">
        <f t="shared" ca="1" si="189"/>
        <v>-1272262200095829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-1272262200095829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-5301092500399.2871</v>
      </c>
      <c r="L5424" s="444">
        <f t="shared" ca="1" si="189"/>
        <v>-1277563292596228.3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-1277563292596228.3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-5323180385817.6172</v>
      </c>
      <c r="L5425" s="444">
        <f t="shared" ca="1" si="189"/>
        <v>-1282886472982045.8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-1282886472982045.8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-5345360304091.8574</v>
      </c>
      <c r="L5426" s="444">
        <f t="shared" ca="1" si="189"/>
        <v>-1288231833286137.5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-1288231833286137.5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-5367632638692.2393</v>
      </c>
      <c r="L5427" s="444">
        <f t="shared" ca="1" si="189"/>
        <v>-1293599465924829.8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-1293599465924829.8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-5389997774686.791</v>
      </c>
      <c r="L5428" s="444">
        <f t="shared" ca="1" si="189"/>
        <v>-1298989463699516.5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-1298989463699516.5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-5412456098747.9854</v>
      </c>
      <c r="L5429" s="444">
        <f t="shared" ca="1" si="189"/>
        <v>-1304401919798264.5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-1304401919798264.5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-5435007999159.4355</v>
      </c>
      <c r="L5430" s="444">
        <f t="shared" ca="1" si="189"/>
        <v>-1309836927797424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-1309836927797424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-5457653865822.5996</v>
      </c>
      <c r="L5431" s="444">
        <f t="shared" ca="1" si="189"/>
        <v>-1315294581663246.5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-1315294581663246.5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-5480394090263.5273</v>
      </c>
      <c r="L5432" s="444">
        <f t="shared" ca="1" si="189"/>
        <v>-1320774975753510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-1320774975753510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-5503229065639.625</v>
      </c>
      <c r="L5433" s="444">
        <f t="shared" ca="1" si="189"/>
        <v>-1326278204819149.5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-1326278204819149.5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-5526159186746.4561</v>
      </c>
      <c r="L5434" s="444">
        <f t="shared" ca="1" si="189"/>
        <v>-1331804364005896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-1331804364005896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-5549184850024.5664</v>
      </c>
      <c r="L5435" s="444">
        <f t="shared" ca="1" si="189"/>
        <v>-1337353548855920.5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-1337353548855920.5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-5572306453566.335</v>
      </c>
      <c r="L5436" s="444">
        <f t="shared" ca="1" si="189"/>
        <v>-1342925855309486.8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-1342925855309486.8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-5595524397122.8613</v>
      </c>
      <c r="L5437" s="444">
        <f t="shared" ca="1" si="189"/>
        <v>-1348521379706609.5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-1348521379706609.5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-5618839082110.873</v>
      </c>
      <c r="L5438" s="444">
        <f t="shared" ca="1" si="189"/>
        <v>-1354140218788720.3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-1354140218788720.3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-5642250911619.668</v>
      </c>
      <c r="L5439" s="444">
        <f t="shared" ca="1" si="189"/>
        <v>-1359782469700340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-1359782469700340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-5665760290418.083</v>
      </c>
      <c r="L5440" s="444">
        <f t="shared" ca="1" si="189"/>
        <v>-1365448229990758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-1365448229990758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-5689367624961.4912</v>
      </c>
      <c r="L5441" s="444">
        <f t="shared" ca="1" si="189"/>
        <v>-1371137597615719.5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-1371137597615719.5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-5713073323398.8311</v>
      </c>
      <c r="L5442" s="444">
        <f t="shared" ca="1" si="189"/>
        <v>-1376850670939118.3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-1376850670939118.3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-5736877795579.6592</v>
      </c>
      <c r="L5443" s="444">
        <f t="shared" ca="1" si="189"/>
        <v>-1382587548734698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-1382587548734698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-5760781453061.2412</v>
      </c>
      <c r="L5444" s="444">
        <f t="shared" ca="1" si="189"/>
        <v>-1388348330187759.3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-1388348330187759.3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-5784784709115.6631</v>
      </c>
      <c r="L5445" s="444">
        <f t="shared" ca="1" si="189"/>
        <v>-1394133114896875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-1394133114896875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-5808887978736.9795</v>
      </c>
      <c r="L5446" s="444">
        <f t="shared" ca="1" si="189"/>
        <v>-1399942002875612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-1399942002875612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-5833091678648.3828</v>
      </c>
      <c r="L5447" s="444">
        <f t="shared" ca="1" si="189"/>
        <v>-1405775094554260.5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-1405775094554260.5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-5857396227309.4189</v>
      </c>
      <c r="L5448" s="444">
        <f t="shared" ca="1" si="189"/>
        <v>-1411632490781570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-1411632490781570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-5881802044923.208</v>
      </c>
      <c r="L5449" s="444">
        <f t="shared" ca="1" si="189"/>
        <v>-1417514292826493.3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-1417514292826493.3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-5906309553443.7217</v>
      </c>
      <c r="L5450" s="444">
        <f t="shared" ca="1" si="189"/>
        <v>-1423420602379937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-1423420602379937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-5930919176583.0703</v>
      </c>
      <c r="L5451" s="444">
        <f t="shared" ca="1" si="189"/>
        <v>-1429351521556520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-1429351521556520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-5955631339818.833</v>
      </c>
      <c r="L5452" s="444">
        <f t="shared" ca="1" si="189"/>
        <v>-1435307152896338.8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-1435307152896338.8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-5980446470401.4111</v>
      </c>
      <c r="L5453" s="444">
        <f t="shared" ca="1" si="189"/>
        <v>-1441287599366740.3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-1441287599366740.3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-6005364997361.418</v>
      </c>
      <c r="L5454" s="444">
        <f t="shared" ca="1" si="189"/>
        <v>-1447292964364101.8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-1447292964364101.8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-6030387351517.0908</v>
      </c>
      <c r="L5455" s="444">
        <f t="shared" ca="1" si="189"/>
        <v>-1453323351715618.8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-1453323351715618.8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-6055513965481.7451</v>
      </c>
      <c r="L5456" s="444">
        <f t="shared" ca="1" si="189"/>
        <v>-1459378865681100.5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-1459378865681100.5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-6080745273671.252</v>
      </c>
      <c r="L5457" s="444">
        <f t="shared" ca="1" si="189"/>
        <v>-1465459610954771.8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-1465459610954771.8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-6106081712311.5488</v>
      </c>
      <c r="L5458" s="444">
        <f t="shared" ca="1" si="189"/>
        <v>-1471565692667083.3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-1471565692667083.3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-6131523719446.1797</v>
      </c>
      <c r="L5459" s="444">
        <f t="shared" ca="1" si="189"/>
        <v>-1477697216386529.5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-1477697216386529.5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-6157071734943.873</v>
      </c>
      <c r="L5460" s="444">
        <f t="shared" ca="1" si="189"/>
        <v>-1483854288121473.3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-1483854288121473.3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-6182726200506.1387</v>
      </c>
      <c r="L5461" s="444">
        <f t="shared" ca="1" si="189"/>
        <v>-1490037014321979.5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-1490037014321979.5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-6208487559674.9141</v>
      </c>
      <c r="L5462" s="444">
        <f t="shared" ca="1" si="189"/>
        <v>-1496245501881654.5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-1496245501881654.5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-6234356257840.2266</v>
      </c>
      <c r="L5463" s="444">
        <f t="shared" ca="1" si="189"/>
        <v>-1502479858139494.8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-1502479858139494.8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-6260332742247.8945</v>
      </c>
      <c r="L5464" s="444">
        <f t="shared" ca="1" si="189"/>
        <v>-1508740190881742.8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-1508740190881742.8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-6286417462007.2617</v>
      </c>
      <c r="L5465" s="444">
        <f t="shared" ca="1" si="189"/>
        <v>-1515026608343750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-1515026608343750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-6312610868098.958</v>
      </c>
      <c r="L5466" s="444">
        <f t="shared" ca="1" si="189"/>
        <v>-1521339219211849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-1521339219211849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-6338913413382.7041</v>
      </c>
      <c r="L5467" s="444">
        <f t="shared" ca="1" si="189"/>
        <v>-1527678132625231.8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-1527678132625231.8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-6365325552605.1318</v>
      </c>
      <c r="L5468" s="444">
        <f t="shared" ca="1" si="189"/>
        <v>-1534043458177837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-1534043458177837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-6391847742407.6543</v>
      </c>
      <c r="L5469" s="444">
        <f t="shared" ca="1" si="189"/>
        <v>-1540435305920244.8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-1540435305920244.8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-6418480441334.3535</v>
      </c>
      <c r="L5470" s="444">
        <f t="shared" ca="1" si="189"/>
        <v>-1546853786361579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-1546853786361579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-6445224109839.9121</v>
      </c>
      <c r="L5471" s="444">
        <f t="shared" ca="1" si="189"/>
        <v>-1553299010471419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-1553299010471419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-6472079210297.5791</v>
      </c>
      <c r="L5472" s="444">
        <f t="shared" ca="1" si="189"/>
        <v>-1559771089681716.5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-1559771089681716.5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-6499046207007.1523</v>
      </c>
      <c r="L5473" s="444">
        <f t="shared" ca="1" si="189"/>
        <v>-1566270135888723.8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-1566270135888723.8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-6526125566203.0156</v>
      </c>
      <c r="L5474" s="444">
        <f t="shared" ca="1" si="189"/>
        <v>-1572796261454926.8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-1572796261454926.8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-6553317756062.1943</v>
      </c>
      <c r="L5475" s="444">
        <f t="shared" ca="1" si="189"/>
        <v>-1579349579210989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-1579349579210989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-6580623246712.4541</v>
      </c>
      <c r="L5476" s="444">
        <f t="shared" ca="1" si="189"/>
        <v>-1585930202457701.5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-1585930202457701.5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-6608042510240.4229</v>
      </c>
      <c r="L5477" s="444">
        <f t="shared" ca="1" si="189"/>
        <v>-1592538244967942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-1592538244967942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-6635576020699.7578</v>
      </c>
      <c r="L5478" s="444">
        <f t="shared" ca="1" si="189"/>
        <v>-1599173820988641.8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-1599173820988641.8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-6663224254119.3408</v>
      </c>
      <c r="L5479" s="444">
        <f t="shared" ca="1" si="189"/>
        <v>-1605837045242761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-1605837045242761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-6690987688511.5039</v>
      </c>
      <c r="L5480" s="444">
        <f t="shared" ca="1" si="189"/>
        <v>-1612528032931272.5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-1612528032931272.5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-6718866803880.3018</v>
      </c>
      <c r="L5481" s="444">
        <f t="shared" ca="1" si="189"/>
        <v>-1619246899735152.8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-1619246899735152.8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-6746862082229.8027</v>
      </c>
      <c r="L5482" s="444">
        <f t="shared" ca="1" si="189"/>
        <v>-1625993761817382.5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-1625993761817382.5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-6774974007572.4268</v>
      </c>
      <c r="L5483" s="444">
        <f t="shared" ca="1" si="189"/>
        <v>-1632768735824955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-1632768735824955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-6803203065937.3125</v>
      </c>
      <c r="L5484" s="444">
        <f t="shared" ca="1" si="189"/>
        <v>-1639571938890892.3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-1639571938890892.3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-6831549745378.7178</v>
      </c>
      <c r="L5485" s="444">
        <f t="shared" ca="1" si="189"/>
        <v>-1646403488636271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-1646403488636271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-6860014535984.4629</v>
      </c>
      <c r="L5486" s="444">
        <f t="shared" ca="1" si="189"/>
        <v>-1653263503172255.5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-1653263503172255.5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-6888597929884.3975</v>
      </c>
      <c r="L5487" s="444">
        <f t="shared" ca="1" si="189"/>
        <v>-1660152101102140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-1660152101102140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-6917300421258.917</v>
      </c>
      <c r="L5488" s="444">
        <f t="shared" ca="1" si="189"/>
        <v>-1667069401523399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-1667069401523399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-6946122506347.4961</v>
      </c>
      <c r="L5489" s="444">
        <f t="shared" ca="1" si="189"/>
        <v>-1674015524029746.5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-1674015524029746.5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-6975064683457.2773</v>
      </c>
      <c r="L5490" s="444">
        <f t="shared" ca="1" si="189"/>
        <v>-1680990588713203.8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-1680990588713203.8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-7004127452971.6826</v>
      </c>
      <c r="L5491" s="444">
        <f t="shared" ca="1" si="189"/>
        <v>-1687994716166175.5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-1687994716166175.5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-7033311317359.0645</v>
      </c>
      <c r="L5492" s="444">
        <f t="shared" ca="1" si="189"/>
        <v>-1695028027483534.5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-1695028027483534.5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-7062616781181.3936</v>
      </c>
      <c r="L5493" s="444">
        <f t="shared" ca="1" si="189"/>
        <v>-1702090644264716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-1702090644264716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-7092044351102.9834</v>
      </c>
      <c r="L5494" s="444">
        <f t="shared" ca="1" si="189"/>
        <v>-1709182688615819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-1709182688615819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-7121594535899.2461</v>
      </c>
      <c r="L5495" s="444">
        <f t="shared" ca="1" si="189"/>
        <v>-1716304283151718.3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-1716304283151718.3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-7151267846465.4922</v>
      </c>
      <c r="L5496" s="444">
        <f t="shared" ca="1" si="189"/>
        <v>-1723455550998183.8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-1723455550998183.8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-7181064795825.7656</v>
      </c>
      <c r="L5497" s="444">
        <f t="shared" ca="1" si="189"/>
        <v>-1730636615794009.5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-1730636615794009.5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-7210985899141.7061</v>
      </c>
      <c r="L5498" s="444">
        <f t="shared" ca="1" si="189"/>
        <v>-1737847601693151.3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-1737847601693151.3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-7241031673721.4639</v>
      </c>
      <c r="L5499" s="444">
        <f t="shared" ca="1" si="189"/>
        <v>-1745088633366872.8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-1745088633366872.8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-7271202639028.6367</v>
      </c>
      <c r="L5500" s="444">
        <f t="shared" ca="1" si="189"/>
        <v>-1752359836005901.5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-1752359836005901.5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-7301499316691.2559</v>
      </c>
      <c r="L5501" s="444">
        <f t="shared" ca="1" si="189"/>
        <v>-1759661335322592.8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-1759661335322592.8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-7331922230510.8027</v>
      </c>
      <c r="L5502" s="444">
        <f t="shared" ca="1" si="189"/>
        <v>-1766993257553103.5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-1766993257553103.5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-7362471906471.2637</v>
      </c>
      <c r="L5503" s="444">
        <f t="shared" ca="1" si="189"/>
        <v>-1774355729459574.8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-1774355729459574.8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-7393148872748.2295</v>
      </c>
      <c r="L5504" s="444">
        <f t="shared" ca="1" si="189"/>
        <v>-1781748878332323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-1781748878332323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-7423953659718.0127</v>
      </c>
      <c r="L5505" s="444">
        <f t="shared" ca="1" si="189"/>
        <v>-1789172831992041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-1789172831992041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-7454886799966.8369</v>
      </c>
      <c r="L5506" s="444">
        <f t="shared" ca="1" si="189"/>
        <v>-1796627718792007.8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-1796627718792007.8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-7485948828300.0313</v>
      </c>
      <c r="L5507" s="444">
        <f t="shared" ca="1" si="189"/>
        <v>-1804113667620307.8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-1804113667620307.8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-7517140281751.2822</v>
      </c>
      <c r="L5508" s="444">
        <f t="shared" ca="1" si="189"/>
        <v>-1811630807902059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-1811630807902059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-7548461699591.9121</v>
      </c>
      <c r="L5509" s="444">
        <f t="shared" ca="1" si="189"/>
        <v>-1819179269601651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-1819179269601651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-7579913623340.2119</v>
      </c>
      <c r="L5510" s="444">
        <f t="shared" ca="1" si="189"/>
        <v>-1826759183224991.3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-1826759183224991.3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-7611496596770.7969</v>
      </c>
      <c r="L5511" s="444">
        <f t="shared" ca="1" si="189"/>
        <v>-1834370679821762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-1834370679821762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-7643211165924.0078</v>
      </c>
      <c r="L5512" s="444">
        <f t="shared" ca="1" si="189"/>
        <v>-1842013890987686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-1842013890987686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-7675057879115.3584</v>
      </c>
      <c r="L5513" s="444">
        <f t="shared" ca="1" si="189"/>
        <v>-1849688948866801.3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-1849688948866801.3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-7707037286945.0049</v>
      </c>
      <c r="L5514" s="444">
        <f t="shared" ca="1" si="189"/>
        <v>-1857395986153746.3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-1857395986153746.3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-7739149942307.2764</v>
      </c>
      <c r="L5515" s="444">
        <f t="shared" ca="1" si="189"/>
        <v>-1865135136096053.5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-1865135136096053.5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-7771396400400.2227</v>
      </c>
      <c r="L5516" s="444">
        <f t="shared" ca="1" si="189"/>
        <v>-1872906532496453.8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-1872906532496453.8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-7803777218735.2246</v>
      </c>
      <c r="L5517" s="444">
        <f t="shared" ca="1" si="189"/>
        <v>-1880710309715189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-1880710309715189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-7836292957146.6221</v>
      </c>
      <c r="L5518" s="444">
        <f t="shared" ca="1" si="189"/>
        <v>-1888546602672335.5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-1888546602672335.5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-7868944177801.3975</v>
      </c>
      <c r="L5519" s="444">
        <f t="shared" ca="1" si="189"/>
        <v>-1896415546850137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-1896415546850137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-7901731445208.9043</v>
      </c>
      <c r="L5520" s="444">
        <f t="shared" ca="1" si="189"/>
        <v>-1904317278295346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-1904317278295346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-7934655326230.6084</v>
      </c>
      <c r="L5521" s="444">
        <f t="shared" ca="1" si="189"/>
        <v>-1912251933621576.5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-1912251933621576.5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-7967716390089.9023</v>
      </c>
      <c r="L5522" s="444">
        <f t="shared" ca="1" si="189"/>
        <v>-1920219650011666.5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-1920219650011666.5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-8000915208381.9434</v>
      </c>
      <c r="L5523" s="444">
        <f t="shared" ca="1" si="189"/>
        <v>-1928220565220048.5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-1928220565220048.5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-8034252355083.5352</v>
      </c>
      <c r="L5524" s="444">
        <f t="shared" ca="1" si="189"/>
        <v>-1936254817575132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-1936254817575132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-8067728406563.0498</v>
      </c>
      <c r="L5525" s="444">
        <f t="shared" ca="1" si="189"/>
        <v>-1944322545981695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-1944322545981695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-8101343941590.3955</v>
      </c>
      <c r="L5526" s="444">
        <f t="shared" ca="1" si="189"/>
        <v>-1952423889923285.5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-1952423889923285.5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-8135099541347.0215</v>
      </c>
      <c r="L5527" s="444">
        <f t="shared" ca="1" si="189"/>
        <v>-1960558989464632.5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-1960558989464632.5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-8168995789435.9678</v>
      </c>
      <c r="L5528" s="444">
        <f t="shared" ca="1" si="189"/>
        <v>-1968727985254068.5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-1968727985254068.5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-8203033271891.9531</v>
      </c>
      <c r="L5529" s="444">
        <f t="shared" ca="1" si="189"/>
        <v>-1976931018525960.5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-1976931018525960.5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-8237212577191.502</v>
      </c>
      <c r="L5530" s="444">
        <f t="shared" ca="1" si="189"/>
        <v>-1985168231103152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-1985168231103152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-8271534296263.1328</v>
      </c>
      <c r="L5531" s="444">
        <f t="shared" ca="1" si="189"/>
        <v>-1993439765399415.3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-1993439765399415.3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-8305999022497.5635</v>
      </c>
      <c r="L5532" s="444">
        <f t="shared" ca="1" si="189"/>
        <v>-2001745764421912.8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-2001745764421912.8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-8340607351757.9697</v>
      </c>
      <c r="L5533" s="444">
        <f t="shared" ca="1" si="189"/>
        <v>-2010086371773670.8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-2010086371773670.8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-8375359882390.2959</v>
      </c>
      <c r="L5534" s="444">
        <f t="shared" ca="1" si="189"/>
        <v>-2018461731656061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-2018461731656061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-8410257215233.5869</v>
      </c>
      <c r="L5535" s="444">
        <f t="shared" ca="1" si="189"/>
        <v>-2026871988871294.5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-2026871988871294.5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-8445299953630.3936</v>
      </c>
      <c r="L5536" s="444">
        <f t="shared" ca="1" si="189"/>
        <v>-2035317288824925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-2035317288824925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-8480488703437.1875</v>
      </c>
      <c r="L5537" s="444">
        <f t="shared" ca="1" si="189"/>
        <v>-2043797777528362.3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-2043797777528362.3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-8515824073034.8428</v>
      </c>
      <c r="L5538" s="444">
        <f t="shared" ca="1" si="189"/>
        <v>-2052313601601397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-2052313601601397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-8551306673339.1533</v>
      </c>
      <c r="L5539" s="444">
        <f t="shared" ca="1" si="189"/>
        <v>-2060864908274736.3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-2060864908274736.3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-8586937117811.4014</v>
      </c>
      <c r="L5540" s="444">
        <f t="shared" ca="1" si="189"/>
        <v>-2069451845392547.8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-2069451845392547.8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-8622716022468.9492</v>
      </c>
      <c r="L5541" s="444">
        <f t="shared" ca="1" si="189"/>
        <v>-2078074561415016.8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-2078074561415016.8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-8658644005895.9033</v>
      </c>
      <c r="L5542" s="444">
        <f t="shared" ca="1" si="189"/>
        <v>-2086733205420912.8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-2086733205420912.8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-8694721689253.8027</v>
      </c>
      <c r="L5543" s="444">
        <f t="shared" ca="1" si="189"/>
        <v>-2095427927110166.5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-2095427927110166.5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-8730949696292.3604</v>
      </c>
      <c r="L5544" s="444">
        <f t="shared" ca="1" si="189"/>
        <v>-2104158876806458.8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-2104158876806458.8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-8767328653360.2451</v>
      </c>
      <c r="L5545" s="444">
        <f t="shared" ca="1" si="189"/>
        <v>-2112926205459819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-2112926205459819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-8803859189415.9121</v>
      </c>
      <c r="L5546" s="444">
        <f t="shared" ca="1" si="189"/>
        <v>-2121730064649235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-2121730064649235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-8840541936038.4785</v>
      </c>
      <c r="L5547" s="444">
        <f t="shared" ca="1" si="189"/>
        <v>-2130570606585273.5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-2130570606585273.5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-8877377527438.6387</v>
      </c>
      <c r="L5548" s="444">
        <f t="shared" ca="1" si="189"/>
        <v>-2139447984112712.3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-2139447984112712.3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-8914366600469.6348</v>
      </c>
      <c r="L5549" s="444">
        <f t="shared" ca="1" si="189"/>
        <v>-2148362350713182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-2148362350713182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-8951509794638.2578</v>
      </c>
      <c r="L5550" s="444">
        <f t="shared" ca="1" si="189"/>
        <v>-2157313860507820.3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-2157313860507820.3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-8988807752115.918</v>
      </c>
      <c r="L5551" s="444">
        <f t="shared" ca="1" si="189"/>
        <v>-2166302668259936.3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-2166302668259936.3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-9026261117749.7344</v>
      </c>
      <c r="L5552" s="444">
        <f t="shared" ca="1" si="189"/>
        <v>-2175328929377686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-2175328929377686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-9063870539073.6934</v>
      </c>
      <c r="L5553" s="444">
        <f t="shared" ca="1" si="189"/>
        <v>-2184392799916759.8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-2184392799916759.8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-9101636666319.832</v>
      </c>
      <c r="L5554" s="444">
        <f t="shared" ca="1" si="189"/>
        <v>-2193494436583079.5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-2193494436583079.5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-9139560152429.4961</v>
      </c>
      <c r="L5555" s="444">
        <f t="shared" ca="1" si="189"/>
        <v>-2202633996735509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-2202633996735509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-9177641653064.6211</v>
      </c>
      <c r="L5556" s="444">
        <f t="shared" ca="1" si="189"/>
        <v>-2211811638388573.5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-2211811638388573.5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-9215881826619.0547</v>
      </c>
      <c r="L5557" s="444">
        <f t="shared" ca="1" si="189"/>
        <v>-2221027520215192.5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-2221027520215192.5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-9254281334229.9688</v>
      </c>
      <c r="L5558" s="444">
        <f t="shared" ca="1" si="189"/>
        <v>-2230281801549422.5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-2230281801549422.5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-9292840839789.2598</v>
      </c>
      <c r="L5559" s="444">
        <f t="shared" ca="1" si="189"/>
        <v>-2239574642389211.8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-2239574642389211.8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-9331561009955.0488</v>
      </c>
      <c r="L5560" s="444">
        <f t="shared" ca="1" si="189"/>
        <v>-2248906203399166.8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-2248906203399166.8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-9370442514163.1953</v>
      </c>
      <c r="L5561" s="444">
        <f t="shared" ca="1" si="189"/>
        <v>-2258276645913330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-2258276645913330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-9409486024638.875</v>
      </c>
      <c r="L5562" s="444">
        <f t="shared" ca="1" si="189"/>
        <v>-2267686131937969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-2267686131937969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-9448692216408.2031</v>
      </c>
      <c r="L5563" s="444">
        <f t="shared" ca="1" si="189"/>
        <v>-2277134824154377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-2277134824154377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-9488061767309.9043</v>
      </c>
      <c r="L5564" s="444">
        <f t="shared" ca="1" si="189"/>
        <v>-2286622885921687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-2286622885921687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-9527595358007.0293</v>
      </c>
      <c r="L5565" s="444">
        <f t="shared" ca="1" si="189"/>
        <v>-2296150481279694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-2296150481279694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-9567293671998.7246</v>
      </c>
      <c r="L5566" s="444">
        <f t="shared" ca="1" si="189"/>
        <v>-2305717774951692.5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-2305717774951692.5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-9607157395632.0527</v>
      </c>
      <c r="L5567" s="444">
        <f t="shared" ca="1" si="189"/>
        <v>-2315324932347324.5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-2315324932347324.5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-9647187218113.8516</v>
      </c>
      <c r="L5568" s="444">
        <f t="shared" ca="1" si="189"/>
        <v>-2324972119565438.5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-2324972119565438.5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-9687383831522.6602</v>
      </c>
      <c r="L5569" s="444">
        <f t="shared" ca="1" si="189"/>
        <v>-2334659503396961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-2334659503396961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-9727747930820.6699</v>
      </c>
      <c r="L5570" s="444">
        <f t="shared" ca="1" si="189"/>
        <v>-2344387251327781.5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-2344387251327781.5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-9768280213865.7559</v>
      </c>
      <c r="L5571" s="444">
        <f t="shared" ca="1" si="189"/>
        <v>-2354155531541647.5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-2354155531541647.5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-9808981381423.5313</v>
      </c>
      <c r="L5572" s="444">
        <f t="shared" ca="1" si="189"/>
        <v>-2363964512923071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-2363964512923071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-9849852137179.4629</v>
      </c>
      <c r="L5573" s="444">
        <f t="shared" ca="1" si="189"/>
        <v>-2373814365060250.5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-2373814365060250.5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-9890893187751.043</v>
      </c>
      <c r="L5574" s="444">
        <f t="shared" ca="1" si="189"/>
        <v>-2383705258248001.5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-2383705258248001.5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-9932105242700.0059</v>
      </c>
      <c r="L5575" s="444">
        <f t="shared" ca="1" si="189"/>
        <v>-2393637363490701.5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-2393637363490701.5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-9973489014544.5898</v>
      </c>
      <c r="L5576" s="444">
        <f t="shared" ca="1" si="189"/>
        <v>-2403610852505246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-2403610852505246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-10015045218771.857</v>
      </c>
      <c r="L5577" s="444">
        <f t="shared" ca="1" si="189"/>
        <v>-2413625897724018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-2413625897724018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-10056774573850.074</v>
      </c>
      <c r="L5578" s="444">
        <f t="shared" ca="1" si="189"/>
        <v>-2423682672297868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-2423682672297868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-10098677801241.117</v>
      </c>
      <c r="L5579" s="444">
        <f t="shared" ca="1" si="189"/>
        <v>-2433781350099109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-2433781350099109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-10140755625412.953</v>
      </c>
      <c r="L5580" s="444">
        <f t="shared" ca="1" si="189"/>
        <v>-2443922105724522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-2443922105724522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-10183008773852.176</v>
      </c>
      <c r="L5581" s="444">
        <f t="shared" ca="1" si="189"/>
        <v>-2454105114498374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-2454105114498374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-10225437977076.559</v>
      </c>
      <c r="L5582" s="444">
        <f t="shared" ca="1" si="189"/>
        <v>-2464330552475450.5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-2464330552475450.5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-10268043968647.711</v>
      </c>
      <c r="L5583" s="444">
        <f t="shared" ca="1" si="189"/>
        <v>-2474598596444098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-2474598596444098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-10310827485183.742</v>
      </c>
      <c r="L5584" s="444">
        <f t="shared" ca="1" si="189"/>
        <v>-2484909423929281.5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-2484909423929281.5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-10353789266372.006</v>
      </c>
      <c r="L5585" s="444">
        <f t="shared" ca="1" si="189"/>
        <v>-2495263213195653.5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-2495263213195653.5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-10396930054981.889</v>
      </c>
      <c r="L5586" s="444">
        <f t="shared" ca="1" si="189"/>
        <v>-2505660143250635.5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-2505660143250635.5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-10440250596877.648</v>
      </c>
      <c r="L5587" s="444">
        <f t="shared" ca="1" si="189"/>
        <v>-2516100393847513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-2516100393847513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-10483751641031.305</v>
      </c>
      <c r="L5588" s="444">
        <f t="shared" ca="1" si="189"/>
        <v>-2526584145488544.5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-2526584145488544.5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-10527433939535.602</v>
      </c>
      <c r="L5589" s="444">
        <f t="shared" ca="1" si="189"/>
        <v>-2537111579428080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-2537111579428080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-10571298247617</v>
      </c>
      <c r="L5590" s="444">
        <f t="shared" ca="1" si="189"/>
        <v>-2547682877675697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-2547682877675697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-10615345323648.738</v>
      </c>
      <c r="L5591" s="444">
        <f t="shared" ca="1" si="189"/>
        <v>-2558298222999345.5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-2558298222999345.5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-10659575929163.939</v>
      </c>
      <c r="L5592" s="444">
        <f t="shared" ca="1" si="189"/>
        <v>-2568957798928509.5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-2568957798928509.5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-10703990828868.789</v>
      </c>
      <c r="L5593" s="444">
        <f t="shared" ca="1" si="189"/>
        <v>-2579661789757378.5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-2579661789757378.5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-10748590790655.744</v>
      </c>
      <c r="L5594" s="444">
        <f t="shared" ca="1" si="189"/>
        <v>-2590410380548034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-2590410380548034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-10793376585616.809</v>
      </c>
      <c r="L5595" s="444">
        <f t="shared" ca="1" si="189"/>
        <v>-2601203757133651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-2601203757133651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-10838348988056.879</v>
      </c>
      <c r="L5596" s="444">
        <f t="shared" ca="1" si="189"/>
        <v>-2612042106121708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-2612042106121708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-10883508775507.117</v>
      </c>
      <c r="L5597" s="444">
        <f t="shared" ca="1" si="189"/>
        <v>-2622925614897215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-2622925614897215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-10928856728738.396</v>
      </c>
      <c r="L5598" s="444">
        <f t="shared" ca="1" si="189"/>
        <v>-2633854471625953.5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-2633854471625953.5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-10974393631774.807</v>
      </c>
      <c r="L5599" s="444">
        <f t="shared" ca="1" si="189"/>
        <v>-2644828865257728.5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-2644828865257728.5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-11020120271907.201</v>
      </c>
      <c r="L5600" s="444">
        <f t="shared" ca="1" si="189"/>
        <v>-2655848985529635.5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-2655848985529635.5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-11066037439706.814</v>
      </c>
      <c r="L5601" s="444">
        <f t="shared" ca="1" si="189"/>
        <v>-2666915022969342.5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-2666915022969342.5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-11112145929038.928</v>
      </c>
      <c r="L5602" s="444">
        <f t="shared" ca="1" si="189"/>
        <v>-2678027168898381.5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-2678027168898381.5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-11158446537076.59</v>
      </c>
      <c r="L5603" s="444">
        <f t="shared" ca="1" si="189"/>
        <v>-2689185615435458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-2689185615435458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-11204940064314.408</v>
      </c>
      <c r="L5604" s="444">
        <f t="shared" ca="1" si="189"/>
        <v>-2700390555499772.5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-2700390555499772.5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-11251627314582.385</v>
      </c>
      <c r="L5605" s="444">
        <f t="shared" ca="1" si="189"/>
        <v>-2711642182814355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-2711642182814355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-11298509095059.813</v>
      </c>
      <c r="L5606" s="444">
        <f t="shared" ca="1" si="189"/>
        <v>-2722940691909415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-2722940691909415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-11345586216289.229</v>
      </c>
      <c r="L5607" s="444">
        <f t="shared" ca="1" si="189"/>
        <v>-2734286278125704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-2734286278125704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-11392859492190.434</v>
      </c>
      <c r="L5608" s="444">
        <f t="shared" ca="1" si="189"/>
        <v>-2745679137617894.5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-2745679137617894.5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-11440329740074.561</v>
      </c>
      <c r="L5609" s="444">
        <f t="shared" ca="1" si="189"/>
        <v>-2757119467357969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-2757119467357969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-11487997780658.203</v>
      </c>
      <c r="L5610" s="444">
        <f t="shared" ca="1" si="189"/>
        <v>-2768607465138627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-2768607465138627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-11535864438077.613</v>
      </c>
      <c r="L5611" s="444">
        <f t="shared" ca="1" si="189"/>
        <v>-2780143329576704.5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-2780143329576704.5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-11583930539902.936</v>
      </c>
      <c r="L5612" s="444">
        <f t="shared" ca="1" si="189"/>
        <v>-2791727260116607.5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-2791727260116607.5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-11632196917152.531</v>
      </c>
      <c r="L5613" s="444">
        <f t="shared" ca="1" si="189"/>
        <v>-2803359457033760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-2803359457033760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-11680664404307.334</v>
      </c>
      <c r="L5614" s="444">
        <f t="shared" ca="1" si="189"/>
        <v>-2815040121438067.5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-2815040121438067.5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-11729333839325.281</v>
      </c>
      <c r="L5615" s="444">
        <f t="shared" ca="1" si="189"/>
        <v>-2826769455277393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-2826769455277393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-11778206063655.805</v>
      </c>
      <c r="L5616" s="444">
        <f t="shared" ca="1" si="189"/>
        <v>-2838547661341049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-2838547661341049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-11827281922254.371</v>
      </c>
      <c r="L5617" s="444">
        <f t="shared" ca="1" si="189"/>
        <v>-2850374943263303.5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-2850374943263303.5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-11876562263597.098</v>
      </c>
      <c r="L5618" s="444">
        <f t="shared" ref="L5618:L5872" ca="1" si="194">I5618-J5618+K5618</f>
        <v>-2862251505526900.5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-2862251505526900.5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-11926047939695.418</v>
      </c>
      <c r="L5619" s="444">
        <f t="shared" ca="1" si="194"/>
        <v>-2874177553466596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-2874177553466596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-11975739806110.816</v>
      </c>
      <c r="L5620" s="444">
        <f t="shared" ca="1" si="194"/>
        <v>-2886153293272707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-2886153293272707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-12025638721969.613</v>
      </c>
      <c r="L5621" s="444">
        <f t="shared" ca="1" si="194"/>
        <v>-2898178931994676.5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-2898178931994676.5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-12075745549977.818</v>
      </c>
      <c r="L5622" s="444">
        <f t="shared" ca="1" si="194"/>
        <v>-2910254677544654.5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-2910254677544654.5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-12126061156436.061</v>
      </c>
      <c r="L5623" s="444">
        <f t="shared" ca="1" si="194"/>
        <v>-2922380738701090.5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-2922380738701090.5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-12176586411254.543</v>
      </c>
      <c r="L5624" s="444">
        <f t="shared" ca="1" si="194"/>
        <v>-2934557325112345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-2934557325112345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-12227322187968.104</v>
      </c>
      <c r="L5625" s="444">
        <f t="shared" ca="1" si="194"/>
        <v>-2946784647300313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-2946784647300313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-12278269363751.305</v>
      </c>
      <c r="L5626" s="444">
        <f t="shared" ca="1" si="194"/>
        <v>-2959062916664064.5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-2959062916664064.5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-12329428819433.602</v>
      </c>
      <c r="L5627" s="444">
        <f t="shared" ca="1" si="194"/>
        <v>-2971392345483498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-2971392345483498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-12380801439514.574</v>
      </c>
      <c r="L5628" s="444">
        <f t="shared" ca="1" si="194"/>
        <v>-2983773146923012.5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-2983773146923012.5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-12432388112179.219</v>
      </c>
      <c r="L5629" s="444">
        <f t="shared" ca="1" si="194"/>
        <v>-2996205535035191.5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-2996205535035191.5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-12484189729313.297</v>
      </c>
      <c r="L5630" s="444">
        <f t="shared" ca="1" si="194"/>
        <v>-3008689724764505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-3008689724764505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-12536207186518.771</v>
      </c>
      <c r="L5631" s="444">
        <f t="shared" ca="1" si="194"/>
        <v>-3021225931951024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-3021225931951024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-12588441383129.266</v>
      </c>
      <c r="L5632" s="444">
        <f t="shared" ca="1" si="194"/>
        <v>-3033814373334153.5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-3033814373334153.5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-12640893222225.639</v>
      </c>
      <c r="L5633" s="444">
        <f t="shared" ca="1" si="194"/>
        <v>-3046455266556379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-3046455266556379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-12693563610651.578</v>
      </c>
      <c r="L5634" s="444">
        <f t="shared" ca="1" si="194"/>
        <v>-3059148830167030.5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-3059148830167030.5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-12746453459029.293</v>
      </c>
      <c r="L5635" s="444">
        <f t="shared" ca="1" si="194"/>
        <v>-3071895283626060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-3071895283626060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-12799563681775.25</v>
      </c>
      <c r="L5636" s="444">
        <f t="shared" ca="1" si="194"/>
        <v>-3084694847307835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-3084694847307835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-12852895197115.979</v>
      </c>
      <c r="L5637" s="444">
        <f t="shared" ca="1" si="194"/>
        <v>-3097547742504951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-3097547742504951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-12906448927103.963</v>
      </c>
      <c r="L5638" s="444">
        <f t="shared" ca="1" si="194"/>
        <v>-3110454191432055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-3110454191432055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-12960225797633.563</v>
      </c>
      <c r="L5639" s="444">
        <f t="shared" ca="1" si="194"/>
        <v>-3123414417229688.5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-3123414417229688.5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-13014226738457.035</v>
      </c>
      <c r="L5640" s="444">
        <f t="shared" ca="1" si="194"/>
        <v>-3136428643968145.5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-3136428643968145.5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-13068452683200.605</v>
      </c>
      <c r="L5641" s="444">
        <f t="shared" ca="1" si="194"/>
        <v>-3149497096651346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-3149497096651346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-13122904569380.607</v>
      </c>
      <c r="L5642" s="444">
        <f t="shared" ca="1" si="194"/>
        <v>-3162620001220726.5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-3162620001220726.5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-13177583338419.693</v>
      </c>
      <c r="L5643" s="444">
        <f t="shared" ca="1" si="194"/>
        <v>-3175797584559146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-3175797584559146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-13232489935663.107</v>
      </c>
      <c r="L5644" s="444">
        <f t="shared" ca="1" si="194"/>
        <v>-3189030074494809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-3189030074494809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-13287625310395.037</v>
      </c>
      <c r="L5645" s="444">
        <f t="shared" ca="1" si="194"/>
        <v>-3202317699805204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-3202317699805204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-13342990415855.016</v>
      </c>
      <c r="L5646" s="444">
        <f t="shared" ca="1" si="194"/>
        <v>-3215660690221059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-3215660690221059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-13398586209254.412</v>
      </c>
      <c r="L5647" s="444">
        <f t="shared" ca="1" si="194"/>
        <v>-3229059276430313.5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-3229059276430313.5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-13454413651792.973</v>
      </c>
      <c r="L5648" s="444">
        <f t="shared" ca="1" si="194"/>
        <v>-3242513690082106.5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-3242513690082106.5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-13510473708675.443</v>
      </c>
      <c r="L5649" s="444">
        <f t="shared" ca="1" si="194"/>
        <v>-3256024163790782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-3256024163790782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-13566767349128.258</v>
      </c>
      <c r="L5650" s="444">
        <f t="shared" ca="1" si="194"/>
        <v>-3269590931139910.5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-3269590931139910.5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-13623295546416.293</v>
      </c>
      <c r="L5651" s="444">
        <f t="shared" ca="1" si="194"/>
        <v>-3283214226686327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-3283214226686327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-13680059277859.695</v>
      </c>
      <c r="L5652" s="444">
        <f t="shared" ca="1" si="194"/>
        <v>-3296894285964186.5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-3296894285964186.5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-13737059524850.777</v>
      </c>
      <c r="L5653" s="444">
        <f t="shared" ca="1" si="194"/>
        <v>-3310631345489037.5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-3310631345489037.5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-13794297272870.99</v>
      </c>
      <c r="L5654" s="444">
        <f t="shared" ca="1" si="194"/>
        <v>-3324425642761908.5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-3324425642761908.5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-13851773511507.951</v>
      </c>
      <c r="L5655" s="444">
        <f t="shared" ca="1" si="194"/>
        <v>-3338277416273416.5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-3338277416273416.5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-13909489234472.568</v>
      </c>
      <c r="L5656" s="444">
        <f t="shared" ca="1" si="194"/>
        <v>-3352186905507889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-3352186905507889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-13967445439616.203</v>
      </c>
      <c r="L5657" s="444">
        <f t="shared" ca="1" si="194"/>
        <v>-3366154350947505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-3366154350947505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-14025643128947.938</v>
      </c>
      <c r="L5658" s="444">
        <f t="shared" ca="1" si="194"/>
        <v>-3380179994076453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-3380179994076453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-14084083308651.887</v>
      </c>
      <c r="L5659" s="444">
        <f t="shared" ca="1" si="194"/>
        <v>-3394264077385105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-3394264077385105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-14142766989104.604</v>
      </c>
      <c r="L5660" s="444">
        <f t="shared" ca="1" si="194"/>
        <v>-3408406844374209.5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-3408406844374209.5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-14201695184892.539</v>
      </c>
      <c r="L5661" s="444">
        <f t="shared" ca="1" si="194"/>
        <v>-3422608539559102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-3422608539559102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-14260868914829.592</v>
      </c>
      <c r="L5662" s="444">
        <f t="shared" ca="1" si="194"/>
        <v>-3436869408473931.5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-3436869408473931.5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-14320289201974.715</v>
      </c>
      <c r="L5663" s="444">
        <f t="shared" ca="1" si="194"/>
        <v>-3451189697675906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-3451189697675906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-14379957073649.607</v>
      </c>
      <c r="L5664" s="444">
        <f t="shared" ca="1" si="194"/>
        <v>-3465569654749555.5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-3465569654749555.5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-14439873561456.48</v>
      </c>
      <c r="L5665" s="444">
        <f t="shared" ca="1" si="194"/>
        <v>-3480009528311012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-3480009528311012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-14500039701295.883</v>
      </c>
      <c r="L5666" s="444">
        <f t="shared" ca="1" si="194"/>
        <v>-3494509568012308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-3494509568012308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-14560456533384.617</v>
      </c>
      <c r="L5667" s="444">
        <f t="shared" ca="1" si="194"/>
        <v>-3509070024545692.5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-3509070024545692.5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-14621125102273.719</v>
      </c>
      <c r="L5668" s="444">
        <f t="shared" ca="1" si="194"/>
        <v>-3523691149647966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-3523691149647966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-14682046456866.525</v>
      </c>
      <c r="L5669" s="444">
        <f t="shared" ca="1" si="194"/>
        <v>-3538373196104832.5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-3538373196104832.5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-14743221650436.803</v>
      </c>
      <c r="L5670" s="444">
        <f t="shared" ca="1" si="194"/>
        <v>-3553116417755269.5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-3553116417755269.5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-14804651740646.955</v>
      </c>
      <c r="L5671" s="444">
        <f t="shared" ca="1" si="194"/>
        <v>-3567921069495916.5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-3567921069495916.5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-14866337789566.32</v>
      </c>
      <c r="L5672" s="444">
        <f t="shared" ca="1" si="194"/>
        <v>-3582787407285483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-3582787407285483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-14928280863689.512</v>
      </c>
      <c r="L5673" s="444">
        <f t="shared" ca="1" si="194"/>
        <v>-3597715688149172.5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-3597715688149172.5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-14990482033954.887</v>
      </c>
      <c r="L5674" s="444">
        <f t="shared" ca="1" si="194"/>
        <v>-3612706170183127.5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-3612706170183127.5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-15052942375763.031</v>
      </c>
      <c r="L5675" s="444">
        <f t="shared" ca="1" si="194"/>
        <v>-3627759112558890.5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-3627759112558890.5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-15115662968995.375</v>
      </c>
      <c r="L5676" s="444">
        <f t="shared" ca="1" si="194"/>
        <v>-3642874775527886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-3642874775527886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-15178644898032.857</v>
      </c>
      <c r="L5677" s="444">
        <f t="shared" ca="1" si="194"/>
        <v>-3658053420425919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-3658053420425919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-15241889251774.662</v>
      </c>
      <c r="L5678" s="444">
        <f t="shared" ca="1" si="194"/>
        <v>-3673295309677693.5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-3673295309677693.5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-15305397123657.057</v>
      </c>
      <c r="L5679" s="444">
        <f t="shared" ca="1" si="194"/>
        <v>-3688600706801350.5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-3688600706801350.5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-15369169611672.293</v>
      </c>
      <c r="L5680" s="444">
        <f t="shared" ca="1" si="194"/>
        <v>-3703969876413023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-3703969876413023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-15433207818387.598</v>
      </c>
      <c r="L5681" s="444">
        <f t="shared" ca="1" si="194"/>
        <v>-3719403084231410.5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-3719403084231410.5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-15497512850964.211</v>
      </c>
      <c r="L5682" s="444">
        <f t="shared" ca="1" si="194"/>
        <v>-3734900597082374.5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-3734900597082374.5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-15562085821176.561</v>
      </c>
      <c r="L5683" s="444">
        <f t="shared" ca="1" si="194"/>
        <v>-3750462682903551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-3750462682903551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-15626927845431.463</v>
      </c>
      <c r="L5684" s="444">
        <f t="shared" ca="1" si="194"/>
        <v>-3766089610748982.5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-3766089610748982.5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-15692040044787.428</v>
      </c>
      <c r="L5685" s="444">
        <f t="shared" ca="1" si="194"/>
        <v>-3781781650793770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-3781781650793770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-15757423544974.039</v>
      </c>
      <c r="L5686" s="444">
        <f t="shared" ca="1" si="194"/>
        <v>-3797539074338744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-3797539074338744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-15823079476411.434</v>
      </c>
      <c r="L5687" s="444">
        <f t="shared" ca="1" si="194"/>
        <v>-3813362153815155.5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-3813362153815155.5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-15889008974229.814</v>
      </c>
      <c r="L5688" s="444">
        <f t="shared" ca="1" si="194"/>
        <v>-3829251162789385.5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-3829251162789385.5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-15955213178289.104</v>
      </c>
      <c r="L5689" s="444">
        <f t="shared" ca="1" si="194"/>
        <v>-3845206375967674.5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-3845206375967674.5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-16021693233198.643</v>
      </c>
      <c r="L5690" s="444">
        <f t="shared" ca="1" si="194"/>
        <v>-3861228069200873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-3861228069200873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-16088450288336.969</v>
      </c>
      <c r="L5691" s="444">
        <f t="shared" ca="1" si="194"/>
        <v>-3877316519489210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-3877316519489210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-16155485497871.711</v>
      </c>
      <c r="L5692" s="444">
        <f t="shared" ca="1" si="194"/>
        <v>-3893472004987081.5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-3893472004987081.5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-16222800020779.506</v>
      </c>
      <c r="L5693" s="444">
        <f t="shared" ca="1" si="194"/>
        <v>-3909694805007861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-3909694805007861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-16290395020866.088</v>
      </c>
      <c r="L5694" s="444">
        <f t="shared" ca="1" si="194"/>
        <v>-3925985200028727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-3925985200028727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-16358271666786.361</v>
      </c>
      <c r="L5695" s="444">
        <f t="shared" ca="1" si="194"/>
        <v>-3942343471695513.5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-3942343471695513.5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-16426431132064.639</v>
      </c>
      <c r="L5696" s="444">
        <f t="shared" ca="1" si="194"/>
        <v>-3958769902827578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-3958769902827578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-16494874595114.908</v>
      </c>
      <c r="L5697" s="444">
        <f t="shared" ca="1" si="194"/>
        <v>-3975264777422693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-3975264777422693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-16563603239261.219</v>
      </c>
      <c r="L5698" s="444">
        <f t="shared" ca="1" si="194"/>
        <v>-3991828380661954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-3991828380661954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-16632618252758.141</v>
      </c>
      <c r="L5699" s="444">
        <f t="shared" ca="1" si="194"/>
        <v>-4008460998914712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-4008460998914712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-16701920828811.297</v>
      </c>
      <c r="L5700" s="444">
        <f t="shared" ca="1" si="194"/>
        <v>-4025162919743523.5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-4025162919743523.5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-16771512165598.014</v>
      </c>
      <c r="L5701" s="444">
        <f t="shared" ca="1" si="194"/>
        <v>-4041934431909121.5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-4041934431909121.5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-16841393466288.006</v>
      </c>
      <c r="L5702" s="444">
        <f t="shared" ca="1" si="194"/>
        <v>-4058775825375409.5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-4058775825375409.5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-16911565939064.205</v>
      </c>
      <c r="L5703" s="444">
        <f t="shared" ca="1" si="194"/>
        <v>-4075687391314473.5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-4075687391314473.5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-16982030797143.637</v>
      </c>
      <c r="L5704" s="444">
        <f t="shared" ca="1" si="194"/>
        <v>-4092669422111617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-4092669422111617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-17052789258798.404</v>
      </c>
      <c r="L5705" s="444">
        <f t="shared" ca="1" si="194"/>
        <v>-4109722211370415.5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-4109722211370415.5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-17123842547376.732</v>
      </c>
      <c r="L5706" s="444">
        <f t="shared" ca="1" si="194"/>
        <v>-4126846053917792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-4126846053917792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-17195191891324.133</v>
      </c>
      <c r="L5707" s="444">
        <f t="shared" ca="1" si="194"/>
        <v>-4144041245809116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-4144041245809116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-17266838524204.65</v>
      </c>
      <c r="L5708" s="444">
        <f t="shared" ca="1" si="194"/>
        <v>-4161308084333320.5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-4161308084333320.5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-17338783684722.17</v>
      </c>
      <c r="L5709" s="444">
        <f t="shared" ca="1" si="194"/>
        <v>-4178646868018042.5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-4178646868018042.5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-17411028616741.844</v>
      </c>
      <c r="L5710" s="444">
        <f t="shared" ca="1" si="194"/>
        <v>-4196057896634784.5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-4196057896634784.5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-17483574569311.602</v>
      </c>
      <c r="L5711" s="444">
        <f t="shared" ca="1" si="194"/>
        <v>-4213541471204096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-4213541471204096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-17556422796683.734</v>
      </c>
      <c r="L5712" s="444">
        <f t="shared" ca="1" si="194"/>
        <v>-4231097894000779.5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-4231097894000779.5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-17629574558336.578</v>
      </c>
      <c r="L5713" s="444">
        <f t="shared" ca="1" si="194"/>
        <v>-4248727468559116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-4248727468559116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-17703031118996.32</v>
      </c>
      <c r="L5714" s="444">
        <f t="shared" ca="1" si="194"/>
        <v>-4266430499678112.5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-4266430499678112.5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-17776793748658.801</v>
      </c>
      <c r="L5715" s="444">
        <f t="shared" ca="1" si="194"/>
        <v>-4284207293426771.5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-4284207293426771.5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-17850863722611.547</v>
      </c>
      <c r="L5716" s="444">
        <f t="shared" ca="1" si="194"/>
        <v>-4302058157149383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-4302058157149383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-17925242321455.762</v>
      </c>
      <c r="L5717" s="444">
        <f t="shared" ca="1" si="194"/>
        <v>-4319983399470839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-4319983399470839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-17999930831128.496</v>
      </c>
      <c r="L5718" s="444">
        <f t="shared" ca="1" si="194"/>
        <v>-4337983330301967.5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-4337983330301967.5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-18074930542924.863</v>
      </c>
      <c r="L5719" s="444">
        <f t="shared" ca="1" si="194"/>
        <v>-4356058260844892.5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-4356058260844892.5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-18150242753520.387</v>
      </c>
      <c r="L5720" s="444">
        <f t="shared" ca="1" si="194"/>
        <v>-4374208503598413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-4374208503598413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-18225868764993.387</v>
      </c>
      <c r="L5721" s="444">
        <f t="shared" ca="1" si="194"/>
        <v>-4392434372363406.5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-4392434372363406.5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-18301809884847.527</v>
      </c>
      <c r="L5722" s="444">
        <f t="shared" ca="1" si="194"/>
        <v>-4410736182248254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-4410736182248254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-18378067426034.395</v>
      </c>
      <c r="L5723" s="444">
        <f t="shared" ca="1" si="194"/>
        <v>-4429114249674288.5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-4429114249674288.5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-18454642706976.203</v>
      </c>
      <c r="L5724" s="444">
        <f t="shared" ca="1" si="194"/>
        <v>-4447568892381264.5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-4447568892381264.5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-18531537051588.602</v>
      </c>
      <c r="L5725" s="444">
        <f t="shared" ca="1" si="194"/>
        <v>-4466100429432853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-4466100429432853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-18608751789303.555</v>
      </c>
      <c r="L5726" s="444">
        <f t="shared" ca="1" si="194"/>
        <v>-4484709181222156.5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-4484709181222156.5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-18686288255092.316</v>
      </c>
      <c r="L5727" s="444">
        <f t="shared" ca="1" si="194"/>
        <v>-4503395469477249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-4503395469477249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-18764147789488.539</v>
      </c>
      <c r="L5728" s="444">
        <f t="shared" ca="1" si="194"/>
        <v>-4522159617266738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-4522159617266738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-18842331738611.406</v>
      </c>
      <c r="L5729" s="444">
        <f t="shared" ca="1" si="194"/>
        <v>-4541001949005349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-4541001949005349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-18920841454188.953</v>
      </c>
      <c r="L5730" s="444">
        <f t="shared" ca="1" si="194"/>
        <v>-4559922790459538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-4559922790459538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-18999678293581.406</v>
      </c>
      <c r="L5731" s="444">
        <f t="shared" ca="1" si="194"/>
        <v>-4578922468753119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-4578922468753119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-19078843619804.664</v>
      </c>
      <c r="L5732" s="444">
        <f t="shared" ca="1" si="194"/>
        <v>-4598001312372924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-4598001312372924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-19158338801553.852</v>
      </c>
      <c r="L5733" s="444">
        <f t="shared" ca="1" si="194"/>
        <v>-4617159651174478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-4617159651174478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-19238165213226.992</v>
      </c>
      <c r="L5734" s="444">
        <f t="shared" ca="1" si="194"/>
        <v>-4636397816387705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-4636397816387705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-19318324234948.77</v>
      </c>
      <c r="L5735" s="444">
        <f t="shared" ca="1" si="194"/>
        <v>-4655716140622654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-4655716140622654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-19398817252594.391</v>
      </c>
      <c r="L5736" s="444">
        <f t="shared" ca="1" si="194"/>
        <v>-4675114957875248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-4675114957875248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-19479645657813.531</v>
      </c>
      <c r="L5737" s="444">
        <f t="shared" ca="1" si="194"/>
        <v>-4694594603533062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-4694594603533062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-19560810848054.426</v>
      </c>
      <c r="L5738" s="444">
        <f t="shared" ca="1" si="194"/>
        <v>-4714155414381116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-4714155414381116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-19642314226587.984</v>
      </c>
      <c r="L5739" s="444">
        <f t="shared" ca="1" si="194"/>
        <v>-4733797728607704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-4733797728607704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-19724157202532.102</v>
      </c>
      <c r="L5740" s="444">
        <f t="shared" ca="1" si="194"/>
        <v>-4753521885810236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-4753521885810236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-19806341190875.984</v>
      </c>
      <c r="L5741" s="444">
        <f t="shared" ca="1" si="194"/>
        <v>-4773328227001112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-4773328227001112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-19888867612504.633</v>
      </c>
      <c r="L5742" s="444">
        <f t="shared" ca="1" si="194"/>
        <v>-4793217094613617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-4793217094613617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-19971737894223.402</v>
      </c>
      <c r="L5743" s="444">
        <f t="shared" ca="1" si="194"/>
        <v>-4813188832507840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-4813188832507840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-20054953468782.668</v>
      </c>
      <c r="L5744" s="444">
        <f t="shared" ca="1" si="194"/>
        <v>-4833243785976623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-4833243785976623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-20138515774902.594</v>
      </c>
      <c r="L5745" s="444">
        <f t="shared" ca="1" si="194"/>
        <v>-4853382301751526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-4853382301751526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-20222426257298.023</v>
      </c>
      <c r="L5746" s="444">
        <f t="shared" ca="1" si="194"/>
        <v>-4873604728008824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-4873604728008824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-20306686366703.434</v>
      </c>
      <c r="L5747" s="444">
        <f t="shared" ca="1" si="194"/>
        <v>-4893911414375527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-4893911414375527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-20391297559898.027</v>
      </c>
      <c r="L5748" s="444">
        <f t="shared" ca="1" si="194"/>
        <v>-4914302711935425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-4914302711935425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-20476261299730.938</v>
      </c>
      <c r="L5749" s="444">
        <f t="shared" ca="1" si="194"/>
        <v>-4934778973235156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-4934778973235156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-20561579055146.484</v>
      </c>
      <c r="L5750" s="444">
        <f t="shared" ca="1" si="194"/>
        <v>-4955340552290302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-4955340552290302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-20647252301209.59</v>
      </c>
      <c r="L5751" s="444">
        <f t="shared" ca="1" si="194"/>
        <v>-4975987804591512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-4975987804591512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-20733282519131.301</v>
      </c>
      <c r="L5752" s="444">
        <f t="shared" ca="1" si="194"/>
        <v>-4996721087110643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-4996721087110643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-20819671196294.344</v>
      </c>
      <c r="L5753" s="444">
        <f t="shared" ca="1" si="194"/>
        <v>-5017540758306937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-5017540758306937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-20906419826278.902</v>
      </c>
      <c r="L5754" s="444">
        <f t="shared" ca="1" si="194"/>
        <v>-5038447178133216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-5038447178133216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-20993529908888.398</v>
      </c>
      <c r="L5755" s="444">
        <f t="shared" ca="1" si="194"/>
        <v>-5059440708042104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-5059440708042104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-21081002950175.434</v>
      </c>
      <c r="L5756" s="444">
        <f t="shared" ca="1" si="194"/>
        <v>-5080521710992279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-5080521710992279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-21168840462467.828</v>
      </c>
      <c r="L5757" s="444">
        <f t="shared" ca="1" si="194"/>
        <v>-5101690551454747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-5101690551454747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-21257043964394.777</v>
      </c>
      <c r="L5758" s="444">
        <f t="shared" ca="1" si="194"/>
        <v>-5122947595419142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-5122947595419142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-21345614980913.09</v>
      </c>
      <c r="L5759" s="444">
        <f t="shared" ca="1" si="194"/>
        <v>-5144293210400055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-5144293210400055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-21434555043333.563</v>
      </c>
      <c r="L5760" s="444">
        <f t="shared" ca="1" si="194"/>
        <v>-5165727765443389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-5165727765443389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-21523865689347.453</v>
      </c>
      <c r="L5761" s="444">
        <f t="shared" ca="1" si="194"/>
        <v>-5187251631132736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-5187251631132736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-21613548463053.066</v>
      </c>
      <c r="L5762" s="444">
        <f t="shared" ca="1" si="194"/>
        <v>-5208865179595789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-5208865179595789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-21703604914982.453</v>
      </c>
      <c r="L5763" s="444">
        <f t="shared" ca="1" si="194"/>
        <v>-5230568784510771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-5230568784510771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-21794036602128.211</v>
      </c>
      <c r="L5764" s="444">
        <f t="shared" ca="1" si="194"/>
        <v>-5252362821112899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-5252362821112899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-21884845087970.414</v>
      </c>
      <c r="L5765" s="444">
        <f t="shared" ca="1" si="194"/>
        <v>-5274247666200869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-5274247666200869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-21976031942503.621</v>
      </c>
      <c r="L5766" s="444">
        <f t="shared" ca="1" si="194"/>
        <v>-5296223698143373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-5296223698143373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-22067598742264.055</v>
      </c>
      <c r="L5767" s="444">
        <f t="shared" ca="1" si="194"/>
        <v>-5318291296885637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-5318291296885637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-22159547070356.82</v>
      </c>
      <c r="L5768" s="444">
        <f t="shared" ca="1" si="194"/>
        <v>-5340450843955994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-5340450843955994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-22251878516483.309</v>
      </c>
      <c r="L5769" s="444">
        <f t="shared" ca="1" si="194"/>
        <v>-5362702722472477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-5362702722472477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-22344594676968.652</v>
      </c>
      <c r="L5770" s="444">
        <f t="shared" ca="1" si="194"/>
        <v>-5385047317149446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-5385047317149446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-22437697154789.359</v>
      </c>
      <c r="L5771" s="444">
        <f t="shared" ca="1" si="194"/>
        <v>-5407485014304235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-5407485014304235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-22531187559600.98</v>
      </c>
      <c r="L5772" s="444">
        <f t="shared" ca="1" si="194"/>
        <v>-5430016201863836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-5430016201863836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-22625067507765.984</v>
      </c>
      <c r="L5773" s="444">
        <f t="shared" ca="1" si="194"/>
        <v>-5452641269371602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-5452641269371602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-22719338622381.676</v>
      </c>
      <c r="L5774" s="444">
        <f t="shared" ca="1" si="194"/>
        <v>-5475360607993984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-5475360607993984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-22814002533308.266</v>
      </c>
      <c r="L5775" s="444">
        <f t="shared" ca="1" si="194"/>
        <v>-5498174610527292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-5498174610527292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-22909060877197.051</v>
      </c>
      <c r="L5776" s="444">
        <f t="shared" ca="1" si="194"/>
        <v>-5521083671404489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-5521083671404489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-23004515297518.703</v>
      </c>
      <c r="L5777" s="444">
        <f t="shared" ca="1" si="194"/>
        <v>-5544088186702008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-5544088186702008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-23100367444591.699</v>
      </c>
      <c r="L5778" s="444">
        <f t="shared" ca="1" si="194"/>
        <v>-5567188554146600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-5567188554146600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-23196618975610.832</v>
      </c>
      <c r="L5779" s="444">
        <f t="shared" ca="1" si="194"/>
        <v>-5590385173122211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-5590385173122211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-23293271554675.879</v>
      </c>
      <c r="L5780" s="444">
        <f t="shared" ca="1" si="194"/>
        <v>-5613678444676887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-5613678444676887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-23390326852820.363</v>
      </c>
      <c r="L5781" s="444">
        <f t="shared" ca="1" si="194"/>
        <v>-5637068771529707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-5637068771529707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-23487786548040.445</v>
      </c>
      <c r="L5782" s="444">
        <f t="shared" ca="1" si="194"/>
        <v>-5660556558077747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-5660556558077747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-23585652325323.945</v>
      </c>
      <c r="L5783" s="444">
        <f t="shared" ca="1" si="194"/>
        <v>-5684142210403071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-5684142210403071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-23683925876679.461</v>
      </c>
      <c r="L5784" s="444">
        <f t="shared" ca="1" si="194"/>
        <v>-5707826136279750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-5707826136279750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-23782608901165.625</v>
      </c>
      <c r="L5785" s="444">
        <f t="shared" ca="1" si="194"/>
        <v>-5731608745180916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-5731608745180916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-23881703104920.484</v>
      </c>
      <c r="L5786" s="444">
        <f t="shared" ca="1" si="194"/>
        <v>-5755490448285836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-5755490448285836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-23981210201190.984</v>
      </c>
      <c r="L5787" s="444">
        <f t="shared" ca="1" si="194"/>
        <v>-5779471658487027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-5779471658487027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-24081131910362.613</v>
      </c>
      <c r="L5788" s="444">
        <f t="shared" ca="1" si="194"/>
        <v>-5803552790397390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-5803552790397390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-24181469959989.125</v>
      </c>
      <c r="L5789" s="444">
        <f t="shared" ca="1" si="194"/>
        <v>-5827734260357379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-5827734260357379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-24282226084822.414</v>
      </c>
      <c r="L5790" s="444">
        <f t="shared" ca="1" si="194"/>
        <v>-5852016486442201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-5852016486442201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-24383402026842.504</v>
      </c>
      <c r="L5791" s="444">
        <f t="shared" ca="1" si="194"/>
        <v>-5876399888469044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-5876399888469044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-24484999535287.684</v>
      </c>
      <c r="L5792" s="444">
        <f t="shared" ca="1" si="194"/>
        <v>-5900884888004332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-5900884888004332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-24587020366684.715</v>
      </c>
      <c r="L5793" s="444">
        <f t="shared" ca="1" si="194"/>
        <v>-5925471908371017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-5925471908371017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-24689466284879.238</v>
      </c>
      <c r="L5794" s="444">
        <f t="shared" ca="1" si="194"/>
        <v>-5950161374655896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-5950161374655896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-24792339061066.234</v>
      </c>
      <c r="L5795" s="444">
        <f t="shared" ca="1" si="194"/>
        <v>-5974953713716962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-5974953713716962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-24895640473820.676</v>
      </c>
      <c r="L5796" s="444">
        <f t="shared" ca="1" si="194"/>
        <v>-5999849354190783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-5999849354190783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-24999372309128.262</v>
      </c>
      <c r="L5797" s="444">
        <f t="shared" ca="1" si="194"/>
        <v>-6024848726499911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-6024848726499911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-25103536360416.297</v>
      </c>
      <c r="L5798" s="444">
        <f t="shared" ca="1" si="194"/>
        <v>-6049952262860327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-6049952262860327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-25208134428584.695</v>
      </c>
      <c r="L5799" s="444">
        <f t="shared" ca="1" si="194"/>
        <v>-6075160397288912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-6075160397288912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-25313168322037.133</v>
      </c>
      <c r="L5800" s="444">
        <f t="shared" ca="1" si="194"/>
        <v>-6100473565610949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-6100473565610949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-25418639856712.289</v>
      </c>
      <c r="L5801" s="444">
        <f t="shared" ca="1" si="194"/>
        <v>-6125892205467661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-6125892205467661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-25524550856115.254</v>
      </c>
      <c r="L5802" s="444">
        <f t="shared" ca="1" si="194"/>
        <v>-6151416756323776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-6151416756323776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-25630903151349.066</v>
      </c>
      <c r="L5803" s="444">
        <f t="shared" ca="1" si="194"/>
        <v>-6177047659475125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-6177047659475125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-25737698581146.355</v>
      </c>
      <c r="L5804" s="444">
        <f t="shared" ca="1" si="194"/>
        <v>-6202785358056271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-6202785358056271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-25844938991901.129</v>
      </c>
      <c r="L5805" s="444">
        <f t="shared" ca="1" si="194"/>
        <v>-6228630297048172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-6228630297048172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-25952626237700.715</v>
      </c>
      <c r="L5806" s="444">
        <f t="shared" ca="1" si="194"/>
        <v>-6254582923285873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-6254582923285873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-26060762180357.805</v>
      </c>
      <c r="L5807" s="444">
        <f t="shared" ca="1" si="194"/>
        <v>-6280643685466231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-6280643685466231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-26169348689442.629</v>
      </c>
      <c r="L5808" s="444">
        <f t="shared" ca="1" si="194"/>
        <v>-6306813034155674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-6306813034155674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-26278387642315.309</v>
      </c>
      <c r="L5809" s="444">
        <f t="shared" ca="1" si="194"/>
        <v>-6333091421797989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-6333091421797989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-26387880924158.289</v>
      </c>
      <c r="L5810" s="444">
        <f t="shared" ca="1" si="194"/>
        <v>-6359479302722147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-6359479302722147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-26497830428008.945</v>
      </c>
      <c r="L5811" s="444">
        <f t="shared" ca="1" si="194"/>
        <v>-6385977133150156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-6385977133150156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-26608238054792.316</v>
      </c>
      <c r="L5812" s="444">
        <f t="shared" ca="1" si="194"/>
        <v>-6412585371204948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-6412585371204948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-26719105713353.949</v>
      </c>
      <c r="L5813" s="444">
        <f t="shared" ca="1" si="194"/>
        <v>-6439304476918302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-6439304476918302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-26830435320492.926</v>
      </c>
      <c r="L5814" s="444">
        <f t="shared" ca="1" si="194"/>
        <v>-6466134912238795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-6466134912238795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-26942228800994.98</v>
      </c>
      <c r="L5815" s="444">
        <f t="shared" ca="1" si="194"/>
        <v>-6493077141039790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-6493077141039790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-27054488087665.793</v>
      </c>
      <c r="L5816" s="444">
        <f t="shared" ca="1" si="194"/>
        <v>-6520131629127456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-6520131629127456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-27167215121364.398</v>
      </c>
      <c r="L5817" s="444">
        <f t="shared" ca="1" si="194"/>
        <v>-6547298844248820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-6547298844248820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-27280411851036.75</v>
      </c>
      <c r="L5818" s="444">
        <f t="shared" ca="1" si="194"/>
        <v>-6574579256099857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-6574579256099857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-27394080233749.402</v>
      </c>
      <c r="L5819" s="444">
        <f t="shared" ca="1" si="194"/>
        <v>-6601973336333606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-6601973336333606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-27508222234723.359</v>
      </c>
      <c r="L5820" s="444">
        <f t="shared" ca="1" si="194"/>
        <v>-6629481558568329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-6629481558568329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-27622839827368.039</v>
      </c>
      <c r="L5821" s="444">
        <f t="shared" ca="1" si="194"/>
        <v>-6657104398395697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-6657104398395697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-27737934993315.402</v>
      </c>
      <c r="L5822" s="444">
        <f t="shared" ca="1" si="194"/>
        <v>-6684842333389012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-6684842333389012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-27853509722454.215</v>
      </c>
      <c r="L5823" s="444">
        <f t="shared" ca="1" si="194"/>
        <v>-6712695843111466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-6712695843111466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-27969566012964.441</v>
      </c>
      <c r="L5824" s="444">
        <f t="shared" ca="1" si="194"/>
        <v>-6740665409124430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-6740665409124430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-28086105871351.793</v>
      </c>
      <c r="L5825" s="444">
        <f t="shared" ca="1" si="194"/>
        <v>-6768751514995782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-6768751514995782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-28203131312482.426</v>
      </c>
      <c r="L5826" s="444">
        <f t="shared" ca="1" si="194"/>
        <v>-6796954646308264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-6796954646308264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-28320644359617.766</v>
      </c>
      <c r="L5827" s="444">
        <f t="shared" ca="1" si="194"/>
        <v>-6825275290667882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-6825275290667882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-28438647044449.508</v>
      </c>
      <c r="L5828" s="444">
        <f t="shared" ca="1" si="194"/>
        <v>-6853713937712332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-6853713937712332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-28557141407134.715</v>
      </c>
      <c r="L5829" s="444">
        <f t="shared" ca="1" si="194"/>
        <v>-6882271079119467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-6882271079119467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-28676129496331.113</v>
      </c>
      <c r="L5830" s="444">
        <f t="shared" ca="1" si="194"/>
        <v>-6910947208615798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-6910947208615798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-28795613369232.492</v>
      </c>
      <c r="L5831" s="444">
        <f t="shared" ca="1" si="194"/>
        <v>-6939742821985030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-6939742821985030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-28915595091604.293</v>
      </c>
      <c r="L5832" s="444">
        <f t="shared" ca="1" si="194"/>
        <v>-6968658417076634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-6968658417076634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-29036076737819.309</v>
      </c>
      <c r="L5833" s="444">
        <f t="shared" ca="1" si="194"/>
        <v>-6997694493814453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-6997694493814453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-29157060390893.555</v>
      </c>
      <c r="L5834" s="444">
        <f t="shared" ca="1" si="194"/>
        <v>-7026851554205347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-7026851554205347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-29278548142522.273</v>
      </c>
      <c r="L5835" s="444">
        <f t="shared" ca="1" si="194"/>
        <v>-7056130102347869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-7056130102347869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-29400542093116.121</v>
      </c>
      <c r="L5836" s="444">
        <f t="shared" ca="1" si="194"/>
        <v>-7085530644440985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-7085530644440985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-29523044351837.434</v>
      </c>
      <c r="L5837" s="444">
        <f t="shared" ca="1" si="194"/>
        <v>-7115053688792822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-7115053688792822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-29646057036636.754</v>
      </c>
      <c r="L5838" s="444">
        <f t="shared" ca="1" si="194"/>
        <v>-7144699745829459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-7144699745829459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-29769582274289.418</v>
      </c>
      <c r="L5839" s="444">
        <f t="shared" ca="1" si="194"/>
        <v>-7174469328103748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-7174469328103748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-29893622200432.281</v>
      </c>
      <c r="L5840" s="444">
        <f t="shared" ca="1" si="194"/>
        <v>-7204362950304180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-7204362950304180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-30018178959600.75</v>
      </c>
      <c r="L5841" s="444">
        <f t="shared" ca="1" si="194"/>
        <v>-7234381129263781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-7234381129263781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-30143254705265.75</v>
      </c>
      <c r="L5842" s="444">
        <f t="shared" ca="1" si="194"/>
        <v>-7264524383969047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-7264524383969047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-30268851599871.027</v>
      </c>
      <c r="L5843" s="444">
        <f t="shared" ca="1" si="194"/>
        <v>-7294793235568918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-7294793235568918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-30394971814870.492</v>
      </c>
      <c r="L5844" s="444">
        <f t="shared" ca="1" si="194"/>
        <v>-7325188207383788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-7325188207383788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-30521617530765.785</v>
      </c>
      <c r="L5845" s="444">
        <f t="shared" ca="1" si="194"/>
        <v>-7355709824914554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-7355709824914554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-30648790937143.98</v>
      </c>
      <c r="L5846" s="444">
        <f t="shared" ca="1" si="194"/>
        <v>-7386358615851698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-7386358615851698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-30776494232715.402</v>
      </c>
      <c r="L5847" s="444">
        <f t="shared" ca="1" si="194"/>
        <v>-7417135110084413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-7417135110084413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-30904729625351.715</v>
      </c>
      <c r="L5848" s="444">
        <f t="shared" ca="1" si="194"/>
        <v>-7448039839709765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-7448039839709765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-31033499332124.02</v>
      </c>
      <c r="L5849" s="444">
        <f t="shared" ca="1" si="194"/>
        <v>-7479073339041889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-7479073339041889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-31162805579341.203</v>
      </c>
      <c r="L5850" s="444">
        <f t="shared" ca="1" si="194"/>
        <v>-7510236144621230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-7510236144621230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-31292650602588.461</v>
      </c>
      <c r="L5851" s="444">
        <f t="shared" ca="1" si="194"/>
        <v>-7541528795223818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-7541528795223818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-31423036646765.906</v>
      </c>
      <c r="L5852" s="444">
        <f t="shared" ca="1" si="194"/>
        <v>-7572951831870584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-7572951831870584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-31553965966127.438</v>
      </c>
      <c r="L5853" s="444">
        <f t="shared" ca="1" si="194"/>
        <v>-7604505797836711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-7604505797836711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-31685440824319.629</v>
      </c>
      <c r="L5854" s="444">
        <f t="shared" ca="1" si="194"/>
        <v>-7636191238661031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-7636191238661031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-31817463494420.957</v>
      </c>
      <c r="L5855" s="444">
        <f t="shared" ca="1" si="194"/>
        <v>-7668008702155452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-7668008702155452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-31950036258981.047</v>
      </c>
      <c r="L5856" s="444">
        <f t="shared" ca="1" si="194"/>
        <v>-7699958738414433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-7699958738414433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-32083161410060.137</v>
      </c>
      <c r="L5857" s="444">
        <f t="shared" ca="1" si="194"/>
        <v>-7732041899824493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-7732041899824493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-32216841249268.723</v>
      </c>
      <c r="L5858" s="444">
        <f t="shared" ca="1" si="194"/>
        <v>-7764258741073762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-7764258741073762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-32351078087807.34</v>
      </c>
      <c r="L5859" s="444">
        <f t="shared" ca="1" si="194"/>
        <v>-7796609819161569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-7796609819161569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-32485874246506.535</v>
      </c>
      <c r="L5860" s="444">
        <f t="shared" ca="1" si="194"/>
        <v>-7829095693408076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-7829095693408076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-32621232055866.984</v>
      </c>
      <c r="L5861" s="444">
        <f t="shared" ca="1" si="194"/>
        <v>-7861716925463943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-7861716925463943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-32757153856099.762</v>
      </c>
      <c r="L5862" s="444">
        <f t="shared" ca="1" si="194"/>
        <v>-7894474079320043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-7894474079320043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-32893641997166.844</v>
      </c>
      <c r="L5863" s="444">
        <f t="shared" ca="1" si="194"/>
        <v>-7927367721317210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-7927367721317210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-33030698838821.707</v>
      </c>
      <c r="L5864" s="444">
        <f t="shared" ca="1" si="194"/>
        <v>-7960398420156032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-7960398420156032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-33168326750650.133</v>
      </c>
      <c r="L5865" s="444">
        <f t="shared" ca="1" si="194"/>
        <v>-7993566746906682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-7993566746906682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-33306528112111.18</v>
      </c>
      <c r="L5866" s="444">
        <f t="shared" ca="1" si="194"/>
        <v>-8026873275018793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-8026873275018793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-33445305312578.305</v>
      </c>
      <c r="L5867" s="444">
        <f t="shared" ca="1" si="194"/>
        <v>-8060318580331371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-8060318580331371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-33584660751380.711</v>
      </c>
      <c r="L5868" s="444">
        <f t="shared" ca="1" si="194"/>
        <v>-8093903241082752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-8093903241082752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-33724596837844.801</v>
      </c>
      <c r="L5869" s="444">
        <f t="shared" ca="1" si="194"/>
        <v>-8127627837920597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-8127627837920597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-33865115991335.82</v>
      </c>
      <c r="L5870" s="444">
        <f t="shared" ca="1" si="194"/>
        <v>-8161492953911933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-8161492953911933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-34006220641299.723</v>
      </c>
      <c r="L5871" s="444">
        <f t="shared" ca="1" si="194"/>
        <v>-8195499174553233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-8195499174553233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-34147913227305.141</v>
      </c>
      <c r="L5872" s="444">
        <f t="shared" ca="1" si="194"/>
        <v>-8229647087780538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-8229647087780538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-34290196199085.578</v>
      </c>
      <c r="L5873" s="444">
        <f t="shared" ref="L5873:L6127" ca="1" si="199">I5873-J5873+K5873</f>
        <v>-8263937283979624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-8263937283979624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-34433072016581.766</v>
      </c>
      <c r="L5874" s="444">
        <f t="shared" ca="1" si="199"/>
        <v>-8298370355996206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-8298370355996206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-34576543149984.191</v>
      </c>
      <c r="L5875" s="444">
        <f t="shared" ca="1" si="199"/>
        <v>-8332946899146190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-8332946899146190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-34720612079775.793</v>
      </c>
      <c r="L5876" s="444">
        <f t="shared" ca="1" si="199"/>
        <v>-8367667511225966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-8367667511225966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-34865281296774.859</v>
      </c>
      <c r="L5877" s="444">
        <f t="shared" ca="1" si="199"/>
        <v>-8402532792522741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-8402532792522741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-35010553302178.086</v>
      </c>
      <c r="L5878" s="444">
        <f t="shared" ca="1" si="199"/>
        <v>-8437543345824919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-8437543345824919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-35156430607603.828</v>
      </c>
      <c r="L5879" s="444">
        <f t="shared" ca="1" si="199"/>
        <v>-8472699776432523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-8472699776432523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-35302915735135.508</v>
      </c>
      <c r="L5880" s="444">
        <f t="shared" ca="1" si="199"/>
        <v>-8508002692167659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-8508002692167659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-35450011217365.242</v>
      </c>
      <c r="L5881" s="444">
        <f t="shared" ca="1" si="199"/>
        <v>-8543452703385024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-8543452703385024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-35597719597437.602</v>
      </c>
      <c r="L5882" s="444">
        <f t="shared" ca="1" si="199"/>
        <v>-8579050422982462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-8579050422982462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-35746043429093.594</v>
      </c>
      <c r="L5883" s="444">
        <f t="shared" ca="1" si="199"/>
        <v>-8614796466411556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-8614796466411556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-35894985276714.813</v>
      </c>
      <c r="L5884" s="444">
        <f t="shared" ca="1" si="199"/>
        <v>-8650691451688271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-8650691451688271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-36044547715367.797</v>
      </c>
      <c r="L5885" s="444">
        <f t="shared" ca="1" si="199"/>
        <v>-8686735999403639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-8686735999403639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-36194733330848.492</v>
      </c>
      <c r="L5886" s="444">
        <f t="shared" ca="1" si="199"/>
        <v>-8722930732734487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-8722930732734487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-36345544719727.031</v>
      </c>
      <c r="L5887" s="444">
        <f t="shared" ca="1" si="199"/>
        <v>-8759276277454214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-8759276277454214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-36496984489392.555</v>
      </c>
      <c r="L5888" s="444">
        <f t="shared" ca="1" si="199"/>
        <v>-8795773261943607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-8795773261943607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-36649055258098.359</v>
      </c>
      <c r="L5889" s="444">
        <f t="shared" ca="1" si="199"/>
        <v>-8832422317201705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-8832422317201705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-36801759655007.102</v>
      </c>
      <c r="L5890" s="444">
        <f t="shared" ca="1" si="199"/>
        <v>-8869224076856712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-8869224076856712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-36955100320236.297</v>
      </c>
      <c r="L5891" s="444">
        <f t="shared" ca="1" si="199"/>
        <v>-8906179177176948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-8906179177176948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-37109079904903.953</v>
      </c>
      <c r="L5892" s="444">
        <f t="shared" ca="1" si="199"/>
        <v>-8943288257081852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-8943288257081852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-37263701071174.375</v>
      </c>
      <c r="L5893" s="444">
        <f t="shared" ca="1" si="199"/>
        <v>-8980551958153026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-8980551958153026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-37418966492304.273</v>
      </c>
      <c r="L5894" s="444">
        <f t="shared" ca="1" si="199"/>
        <v>-9017970924645330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-9017970924645330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-37574878852688.875</v>
      </c>
      <c r="L5895" s="444">
        <f t="shared" ca="1" si="199"/>
        <v>-9055545803498018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-9055545803498018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-37731440847908.406</v>
      </c>
      <c r="L5896" s="444">
        <f t="shared" ca="1" si="199"/>
        <v>-9093277244345926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-9093277244345926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-37888655184774.688</v>
      </c>
      <c r="L5897" s="444">
        <f t="shared" ca="1" si="199"/>
        <v>-9131165899530700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-9131165899530700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-38046524581377.914</v>
      </c>
      <c r="L5898" s="444">
        <f t="shared" ca="1" si="199"/>
        <v>-9169212424112078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-9169212424112078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-38205051767133.656</v>
      </c>
      <c r="L5899" s="444">
        <f t="shared" ca="1" si="199"/>
        <v>-9207417475879212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-9207417475879212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-38364239482830.047</v>
      </c>
      <c r="L5900" s="444">
        <f t="shared" ca="1" si="199"/>
        <v>-9245781715362042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-9245781715362042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-38524090480675.172</v>
      </c>
      <c r="L5901" s="444">
        <f t="shared" ca="1" si="199"/>
        <v>-9284305805842718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-9284305805842718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-38684607524344.656</v>
      </c>
      <c r="L5902" s="444">
        <f t="shared" ca="1" si="199"/>
        <v>-9322990413367062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-9322990413367062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-38845793389029.422</v>
      </c>
      <c r="L5903" s="444">
        <f t="shared" ca="1" si="199"/>
        <v>-9361836206756092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-9361836206756092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-39007650861483.719</v>
      </c>
      <c r="L5904" s="444">
        <f t="shared" ca="1" si="199"/>
        <v>-9400843857617576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-9400843857617576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-39170182740073.234</v>
      </c>
      <c r="L5905" s="444">
        <f t="shared" ca="1" si="199"/>
        <v>-9440014040357650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-9440014040357650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-39333391834823.539</v>
      </c>
      <c r="L5906" s="444">
        <f t="shared" ca="1" si="199"/>
        <v>-9479347432192474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-9479347432192474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-39497280967468.641</v>
      </c>
      <c r="L5907" s="444">
        <f t="shared" ca="1" si="199"/>
        <v>-9518844713159942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-9518844713159942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-39661852971499.758</v>
      </c>
      <c r="L5908" s="444">
        <f t="shared" ca="1" si="199"/>
        <v>-9558506566131442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-9558506566131442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-39827110692214.344</v>
      </c>
      <c r="L5909" s="444">
        <f t="shared" ca="1" si="199"/>
        <v>-9598333676823656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-9598333676823656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-39993056986765.234</v>
      </c>
      <c r="L5910" s="444">
        <f t="shared" ca="1" si="199"/>
        <v>-9638326733810422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-9638326733810422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-40159694724210.094</v>
      </c>
      <c r="L5911" s="444">
        <f t="shared" ca="1" si="199"/>
        <v>-9678486428534632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-9678486428534632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-40327026785560.969</v>
      </c>
      <c r="L5912" s="444">
        <f t="shared" ca="1" si="199"/>
        <v>-9718813455320192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-9718813455320192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-40495056063834.133</v>
      </c>
      <c r="L5913" s="444">
        <f t="shared" ca="1" si="199"/>
        <v>-9759308511384026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-9759308511384026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-40663785464100.109</v>
      </c>
      <c r="L5914" s="444">
        <f t="shared" ca="1" si="199"/>
        <v>-9799972296848126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-9799972296848126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-40833217903533.859</v>
      </c>
      <c r="L5915" s="444">
        <f t="shared" ca="1" si="199"/>
        <v>-9840805514751660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-9840805514751660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-41003356311465.25</v>
      </c>
      <c r="L5916" s="444">
        <f t="shared" ca="1" si="199"/>
        <v>-9881808871063126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-9881808871063126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-41174203629429.688</v>
      </c>
      <c r="L5917" s="444">
        <f t="shared" ca="1" si="199"/>
        <v>-9922983074692556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-9922983074692556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-41345762811218.984</v>
      </c>
      <c r="L5918" s="444">
        <f t="shared" ca="1" si="199"/>
        <v>-9964328837503774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-9964328837503774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-41518036822932.391</v>
      </c>
      <c r="L5919" s="444">
        <f t="shared" ca="1" si="199"/>
        <v>-1.0005846874326706E+16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-1.0005846874326706E+16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-41691028643027.938</v>
      </c>
      <c r="L5920" s="444">
        <f t="shared" ca="1" si="199"/>
        <v>-1.0047537902969734E+16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-1.0047537902969734E+16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-41864741262373.891</v>
      </c>
      <c r="L5921" s="444">
        <f t="shared" ca="1" si="199"/>
        <v>-1.0089402644232108E+16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-1.0089402644232108E+16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-42039177684300.453</v>
      </c>
      <c r="L5922" s="444">
        <f t="shared" ca="1" si="199"/>
        <v>-1.0131441821916408E+16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-1.0131441821916408E+16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-42214340924651.703</v>
      </c>
      <c r="L5923" s="444">
        <f t="shared" ca="1" si="199"/>
        <v>-1.017365616284106E+16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-1.017365616284106E+16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-42390234011837.75</v>
      </c>
      <c r="L5924" s="444">
        <f t="shared" ca="1" si="199"/>
        <v>-1.0216046396852898E+16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-1.0216046396852898E+16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-42566859986887.078</v>
      </c>
      <c r="L5925" s="444">
        <f t="shared" ca="1" si="199"/>
        <v>-1.0258613256839786E+16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-1.0258613256839786E+16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-42744221903499.109</v>
      </c>
      <c r="L5926" s="444">
        <f t="shared" ca="1" si="199"/>
        <v>-1.0301357478743286E+16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-1.0301357478743286E+16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-42922322828097.023</v>
      </c>
      <c r="L5927" s="444">
        <f t="shared" ca="1" si="199"/>
        <v>-1.0344279801571384E+16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-1.0344279801571384E+16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-43101165839880.766</v>
      </c>
      <c r="L5928" s="444">
        <f t="shared" ca="1" si="199"/>
        <v>-1.0387380967411264E+16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-1.0387380967411264E+16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-43280754030880.266</v>
      </c>
      <c r="L5929" s="444">
        <f t="shared" ca="1" si="199"/>
        <v>-1.0430661721442144E+16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-1.0430661721442144E+16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-43461090506008.93</v>
      </c>
      <c r="L5930" s="444">
        <f t="shared" ca="1" si="199"/>
        <v>-1.0474122811948152E+16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-1.0474122811948152E+16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-43642178383117.297</v>
      </c>
      <c r="L5931" s="444">
        <f t="shared" ca="1" si="199"/>
        <v>-1.051776499033127E+16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-1.051776499033127E+16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-43824020793046.961</v>
      </c>
      <c r="L5932" s="444">
        <f t="shared" ca="1" si="199"/>
        <v>-1.0561589011124316E+16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-1.0561589011124316E+16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-44006620879684.648</v>
      </c>
      <c r="L5933" s="444">
        <f t="shared" ca="1" si="199"/>
        <v>-1.0605595632004E+16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-1.0605595632004E+16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-44189981800016.664</v>
      </c>
      <c r="L5934" s="444">
        <f t="shared" ca="1" si="199"/>
        <v>-1.0649785613804016E+16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-1.0649785613804016E+16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-44374106724183.398</v>
      </c>
      <c r="L5935" s="444">
        <f t="shared" ca="1" si="199"/>
        <v>-1.06941597205282E+16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-1.06941597205282E+16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-44558998835534.164</v>
      </c>
      <c r="L5936" s="444">
        <f t="shared" ca="1" si="199"/>
        <v>-1.0738718719363734E+16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-1.0738718719363734E+16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-44744661330682.227</v>
      </c>
      <c r="L5937" s="444">
        <f t="shared" ca="1" si="199"/>
        <v>-1.0783463380694416E+16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-1.0783463380694416E+16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-44931097419560.063</v>
      </c>
      <c r="L5938" s="444">
        <f t="shared" ca="1" si="199"/>
        <v>-1.0828394478113976E+16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-1.0828394478113976E+16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-45118310325474.898</v>
      </c>
      <c r="L5939" s="444">
        <f t="shared" ca="1" si="199"/>
        <v>-1.087351278843945E+16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-1.087351278843945E+16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-45306303285164.375</v>
      </c>
      <c r="L5940" s="444">
        <f t="shared" ca="1" si="199"/>
        <v>-1.0918819091724614E+16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-1.0918819091724614E+16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-45495079548852.555</v>
      </c>
      <c r="L5941" s="444">
        <f t="shared" ca="1" si="199"/>
        <v>-1.0964314171273466E+16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-1.0964314171273466E+16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-45684642380306.109</v>
      </c>
      <c r="L5942" s="444">
        <f t="shared" ca="1" si="199"/>
        <v>-1.1009998813653772E+16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-1.1009998813653772E+16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-45874995056890.719</v>
      </c>
      <c r="L5943" s="444">
        <f t="shared" ca="1" si="199"/>
        <v>-1.1055873808710662E+16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-1.1055873808710662E+16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-46066140869627.758</v>
      </c>
      <c r="L5944" s="444">
        <f t="shared" ca="1" si="199"/>
        <v>-1.110193994958029E+16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-1.110193994958029E+16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-46258083123251.211</v>
      </c>
      <c r="L5945" s="444">
        <f t="shared" ca="1" si="199"/>
        <v>-1.1148198032703542E+16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-1.1148198032703542E+16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-46450825136264.758</v>
      </c>
      <c r="L5946" s="444">
        <f t="shared" ca="1" si="199"/>
        <v>-1.1194648857839806E+16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-1.1194648857839806E+16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-46644370240999.188</v>
      </c>
      <c r="L5947" s="444">
        <f t="shared" ca="1" si="199"/>
        <v>-1.1241293228080806E+16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-1.1241293228080806E+16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-46838721783670.023</v>
      </c>
      <c r="L5948" s="444">
        <f t="shared" ca="1" si="199"/>
        <v>-1.1288131949864476E+16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-1.1288131949864476E+16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-47033883124435.313</v>
      </c>
      <c r="L5949" s="444">
        <f t="shared" ca="1" si="199"/>
        <v>-1.1335165832988912E+16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-1.1335165832988912E+16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-47229857637453.797</v>
      </c>
      <c r="L5950" s="444">
        <f t="shared" ca="1" si="199"/>
        <v>-1.1382395690626366E+16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-1.1382395690626366E+16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-47426648710943.188</v>
      </c>
      <c r="L5951" s="444">
        <f t="shared" ca="1" si="199"/>
        <v>-1.142982233933731E+16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-1.142982233933731E+16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-47624259747238.789</v>
      </c>
      <c r="L5952" s="444">
        <f t="shared" ca="1" si="199"/>
        <v>-1.1477446599084548E+16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-1.1477446599084548E+16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-47822694162852.281</v>
      </c>
      <c r="L5953" s="444">
        <f t="shared" ca="1" si="199"/>
        <v>-1.15252692932474E+16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-1.15252692932474E+16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-48021955388530.836</v>
      </c>
      <c r="L5954" s="444">
        <f t="shared" ca="1" si="199"/>
        <v>-1.157329124863593E+16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-1.157329124863593E+16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-48222046869316.375</v>
      </c>
      <c r="L5955" s="444">
        <f t="shared" ca="1" si="199"/>
        <v>-1.1621513295505246E+16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-1.1621513295505246E+16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-48422972064605.188</v>
      </c>
      <c r="L5956" s="444">
        <f t="shared" ca="1" si="199"/>
        <v>-1.1669936267569852E+16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-1.1669936267569852E+16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-48624734448207.719</v>
      </c>
      <c r="L5957" s="444">
        <f t="shared" ca="1" si="199"/>
        <v>-1.171856100201806E+16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-1.171856100201806E+16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-48827337508408.586</v>
      </c>
      <c r="L5958" s="444">
        <f t="shared" ca="1" si="199"/>
        <v>-1.1767388339526468E+16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-1.1767388339526468E+16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-49030784748026.953</v>
      </c>
      <c r="L5959" s="444">
        <f t="shared" ca="1" si="199"/>
        <v>-1.1816419124274494E+16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-1.1816419124274494E+16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-49235079684477.055</v>
      </c>
      <c r="L5960" s="444">
        <f t="shared" ca="1" si="199"/>
        <v>-1.1865654203958972E+16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-1.1865654203958972E+16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-49440225849829.047</v>
      </c>
      <c r="L5961" s="444">
        <f t="shared" ca="1" si="199"/>
        <v>-1.1915094429808802E+16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-1.1915094429808802E+16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-49646226790870.008</v>
      </c>
      <c r="L5962" s="444">
        <f t="shared" ca="1" si="199"/>
        <v>-1.1964740656599672E+16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-1.1964740656599672E+16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-49853086069165.297</v>
      </c>
      <c r="L5963" s="444">
        <f t="shared" ca="1" si="199"/>
        <v>-1.2014593742668838E+16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-1.2014593742668838E+16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-50060807261120.156</v>
      </c>
      <c r="L5964" s="444">
        <f t="shared" ca="1" si="199"/>
        <v>-1.2064654549929958E+16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-1.2064654549929958E+16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-50269393958041.492</v>
      </c>
      <c r="L5965" s="444">
        <f t="shared" ca="1" si="199"/>
        <v>-1.2114923943888E+16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-1.2114923943888E+16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-50478849766200</v>
      </c>
      <c r="L5966" s="444">
        <f t="shared" ca="1" si="199"/>
        <v>-1.21654027936542E+16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-1.21654027936542E+16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-50689178306892.5</v>
      </c>
      <c r="L5967" s="444">
        <f t="shared" ca="1" si="199"/>
        <v>-1.2216091971961092E+16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-1.2216091971961092E+16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-50900383216504.547</v>
      </c>
      <c r="L5968" s="444">
        <f t="shared" ca="1" si="199"/>
        <v>-1.2266992355177596E+16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-1.2266992355177596E+16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-51112468146573.313</v>
      </c>
      <c r="L5969" s="444">
        <f t="shared" ca="1" si="199"/>
        <v>-1.231810482332417E+16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-1.231810482332417E+16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-51325436763850.711</v>
      </c>
      <c r="L5970" s="444">
        <f t="shared" ca="1" si="199"/>
        <v>-1.236943026008802E+16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-1.236943026008802E+16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-51539292750366.75</v>
      </c>
      <c r="L5971" s="444">
        <f t="shared" ca="1" si="199"/>
        <v>-1.2420969552838386E+16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-1.2420969552838386E+16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-51754039803493.273</v>
      </c>
      <c r="L5972" s="444">
        <f t="shared" ca="1" si="199"/>
        <v>-1.247272359264188E+16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-1.247272359264188E+16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-51969681636007.836</v>
      </c>
      <c r="L5973" s="444">
        <f t="shared" ca="1" si="199"/>
        <v>-1.2524693274277888E+16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-1.2524693274277888E+16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-52186221976157.867</v>
      </c>
      <c r="L5974" s="444">
        <f t="shared" ca="1" si="199"/>
        <v>-1.2576879496254046E+16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-1.2576879496254046E+16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-52403664567725.188</v>
      </c>
      <c r="L5975" s="444">
        <f t="shared" ca="1" si="199"/>
        <v>-1.2629283160821772E+16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-1.2629283160821772E+16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-52622013170090.719</v>
      </c>
      <c r="L5976" s="444">
        <f t="shared" ca="1" si="199"/>
        <v>-1.2681905173991862E+16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-1.2681905173991862E+16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-52841271558299.422</v>
      </c>
      <c r="L5977" s="444">
        <f t="shared" ca="1" si="199"/>
        <v>-1.2734746445550162E+16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-1.2734746445550162E+16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-53061443523125.672</v>
      </c>
      <c r="L5978" s="444">
        <f t="shared" ca="1" si="199"/>
        <v>-1.2787807889073288E+16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-1.2787807889073288E+16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-53282532871138.703</v>
      </c>
      <c r="L5979" s="444">
        <f t="shared" ca="1" si="199"/>
        <v>-1.2841090421944426E+16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-1.2841090421944426E+16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-53504543424768.438</v>
      </c>
      <c r="L5980" s="444">
        <f t="shared" ca="1" si="199"/>
        <v>-1.2894594965369194E+16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-1.2894594965369194E+16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-53727479022371.641</v>
      </c>
      <c r="L5981" s="444">
        <f t="shared" ca="1" si="199"/>
        <v>-1.2948322444391566E+16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-1.2948322444391566E+16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-53951343518298.188</v>
      </c>
      <c r="L5982" s="444">
        <f t="shared" ca="1" si="199"/>
        <v>-1.3002273787909864E+16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-1.3002273787909864E+16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-54176140782957.766</v>
      </c>
      <c r="L5983" s="444">
        <f t="shared" ca="1" si="199"/>
        <v>-1.3056449928692822E+16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-1.3056449928692822E+16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-54401874702886.758</v>
      </c>
      <c r="L5984" s="444">
        <f t="shared" ca="1" si="199"/>
        <v>-1.3110851803395708E+16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-1.3110851803395708E+16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-54628549180815.453</v>
      </c>
      <c r="L5985" s="444">
        <f t="shared" ca="1" si="199"/>
        <v>-1.3165480352576524E+16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-1.3165480352576524E+16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-54856168135735.516</v>
      </c>
      <c r="L5986" s="444">
        <f t="shared" ca="1" si="199"/>
        <v>-1.322033652071226E+16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-1.322033652071226E+16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-55084735502967.75</v>
      </c>
      <c r="L5987" s="444">
        <f t="shared" ca="1" si="199"/>
        <v>-1.3275421256215228E+16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-1.3275421256215228E+16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-55314255234230.117</v>
      </c>
      <c r="L5988" s="444">
        <f t="shared" ca="1" si="199"/>
        <v>-1.3330735511449458E+16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-1.3330735511449458E+16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-55544731297706.078</v>
      </c>
      <c r="L5989" s="444">
        <f t="shared" ca="1" si="199"/>
        <v>-1.3386280242747164E+16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-1.3386280242747164E+16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-55776167678113.18</v>
      </c>
      <c r="L5990" s="444">
        <f t="shared" ca="1" si="199"/>
        <v>-1.3442056410425278E+16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-1.3442056410425278E+16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-56008568376771.992</v>
      </c>
      <c r="L5991" s="444">
        <f t="shared" ca="1" si="199"/>
        <v>-1.349806497880205E+16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-1.349806497880205E+16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-56241937411675.211</v>
      </c>
      <c r="L5992" s="444">
        <f t="shared" ca="1" si="199"/>
        <v>-1.3554306916213726E+16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-1.3554306916213726E+16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-56476278817557.188</v>
      </c>
      <c r="L5993" s="444">
        <f t="shared" ca="1" si="199"/>
        <v>-1.3610783195031284E+16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-1.3610783195031284E+16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-56711596645963.68</v>
      </c>
      <c r="L5994" s="444">
        <f t="shared" ca="1" si="199"/>
        <v>-1.3667494791677248E+16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-1.3667494791677248E+16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-56947894965321.867</v>
      </c>
      <c r="L5995" s="444">
        <f t="shared" ca="1" si="199"/>
        <v>-1.372444268664257E+16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-1.372444268664257E+16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-57185177861010.711</v>
      </c>
      <c r="L5996" s="444">
        <f t="shared" ca="1" si="199"/>
        <v>-1.378162786450358E+16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-1.378162786450358E+16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-57423449435431.586</v>
      </c>
      <c r="L5997" s="444">
        <f t="shared" ca="1" si="199"/>
        <v>-1.3839051313939012E+16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-1.3839051313939012E+16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-57662713808079.219</v>
      </c>
      <c r="L5998" s="444">
        <f t="shared" ca="1" si="199"/>
        <v>-1.3896714027747092E+16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-1.3896714027747092E+16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-57902975115612.883</v>
      </c>
      <c r="L5999" s="444">
        <f t="shared" ca="1" si="199"/>
        <v>-1.3954617002862704E+16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-1.3954617002862704E+16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-58144237511927.93</v>
      </c>
      <c r="L6000" s="444">
        <f t="shared" ca="1" si="199"/>
        <v>-1.4012761240374632E+16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-1.4012761240374632E+16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-58386505168227.633</v>
      </c>
      <c r="L6001" s="444">
        <f t="shared" ca="1" si="199"/>
        <v>-1.407114774554286E+16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-1.407114774554286E+16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-58629782273095.25</v>
      </c>
      <c r="L6002" s="444">
        <f t="shared" ca="1" si="199"/>
        <v>-1.4129777527815956E+16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-1.4129777527815956E+16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-58874073032566.484</v>
      </c>
      <c r="L6003" s="444">
        <f t="shared" ca="1" si="199"/>
        <v>-1.4188651600848522E+16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-1.4188651600848522E+16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-59119381670202.172</v>
      </c>
      <c r="L6004" s="444">
        <f t="shared" ca="1" si="199"/>
        <v>-1.4247770982518724E+16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-1.4247770982518724E+16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-59365712427161.352</v>
      </c>
      <c r="L6005" s="444">
        <f t="shared" ca="1" si="199"/>
        <v>-1.4307136694945886E+16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-1.4307136694945886E+16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-59613069562274.516</v>
      </c>
      <c r="L6006" s="444">
        <f t="shared" ca="1" si="199"/>
        <v>-1.436674976450816E+16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-1.436674976450816E+16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-59861457352117.336</v>
      </c>
      <c r="L6007" s="444">
        <f t="shared" ca="1" si="199"/>
        <v>-1.4426611221860278E+16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-1.4426611221860278E+16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-60110880091084.492</v>
      </c>
      <c r="L6008" s="444">
        <f t="shared" ca="1" si="199"/>
        <v>-1.4486722101951362E+16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-1.4486722101951362E+16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-60361342091464.016</v>
      </c>
      <c r="L6009" s="444">
        <f t="shared" ca="1" si="199"/>
        <v>-1.4547083444042826E+16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-1.4547083444042826E+16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-60612847683511.773</v>
      </c>
      <c r="L6010" s="444">
        <f t="shared" ca="1" si="199"/>
        <v>-1.4607696291726338E+16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-1.4607696291726338E+16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-60865401215526.406</v>
      </c>
      <c r="L6011" s="444">
        <f t="shared" ca="1" si="199"/>
        <v>-1.4668561692941864E+16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-1.4668561692941864E+16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-61119007053924.43</v>
      </c>
      <c r="L6012" s="444">
        <f t="shared" ca="1" si="199"/>
        <v>-1.4729680699995788E+16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-1.4729680699995788E+16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-61373669583315.773</v>
      </c>
      <c r="L6013" s="444">
        <f t="shared" ca="1" si="199"/>
        <v>-1.4791054369579104E+16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-1.4791054369579104E+16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-61629393206579.609</v>
      </c>
      <c r="L6014" s="444">
        <f t="shared" ca="1" si="199"/>
        <v>-1.4852683762785684E+16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-1.4852683762785684E+16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-61886182344940.352</v>
      </c>
      <c r="L6015" s="444">
        <f t="shared" ca="1" si="199"/>
        <v>-1.4914569945130624E+16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-1.4914569945130624E+16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-62144041438044.266</v>
      </c>
      <c r="L6016" s="444">
        <f t="shared" ca="1" si="199"/>
        <v>-1.4976713986568668E+16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-1.4976713986568668E+16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-62402974944036.117</v>
      </c>
      <c r="L6017" s="444">
        <f t="shared" ca="1" si="199"/>
        <v>-1.5039116961512704E+16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-1.5039116961512704E+16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-62662987339636.266</v>
      </c>
      <c r="L6018" s="444">
        <f t="shared" ca="1" si="199"/>
        <v>-1.510177994885234E+16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-1.510177994885234E+16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-62924083120218.07</v>
      </c>
      <c r="L6019" s="444">
        <f t="shared" ca="1" si="199"/>
        <v>-1.5164704031972558E+16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-1.5164704031972558E+16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-63186266799885.656</v>
      </c>
      <c r="L6020" s="444">
        <f t="shared" ca="1" si="199"/>
        <v>-1.5227890298772444E+16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-1.5227890298772444E+16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-63449542911551.852</v>
      </c>
      <c r="L6021" s="444">
        <f t="shared" ca="1" si="199"/>
        <v>-1.5291339841683996E+16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-1.5291339841683996E+16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-63713916007016.648</v>
      </c>
      <c r="L6022" s="444">
        <f t="shared" ca="1" si="199"/>
        <v>-1.5355053757691012E+16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-1.5355053757691012E+16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-63979390657045.891</v>
      </c>
      <c r="L6023" s="444">
        <f t="shared" ca="1" si="199"/>
        <v>-1.5419033148348058E+16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-1.5419033148348058E+16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-64245971451450.242</v>
      </c>
      <c r="L6024" s="444">
        <f t="shared" ca="1" si="199"/>
        <v>-1.5483279119799508E+16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-1.5483279119799508E+16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-64513662999164.625</v>
      </c>
      <c r="L6025" s="444">
        <f t="shared" ca="1" si="199"/>
        <v>-1.5547792782798672E+16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-1.5547792782798672E+16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-64782469928327.789</v>
      </c>
      <c r="L6026" s="444">
        <f t="shared" ca="1" si="199"/>
        <v>-1.5612575252727E+16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-1.5612575252727E+16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-65052396886362.5</v>
      </c>
      <c r="L6027" s="444">
        <f t="shared" ca="1" si="199"/>
        <v>-1.5677627649613362E+16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-1.5677627649613362E+16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-65323448540055.672</v>
      </c>
      <c r="L6028" s="444">
        <f t="shared" ca="1" si="199"/>
        <v>-1.5742951098153418E+16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-1.5742951098153418E+16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-65595629575639.242</v>
      </c>
      <c r="L6029" s="444">
        <f t="shared" ca="1" si="199"/>
        <v>-1.5808546727729058E+16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-1.5808546727729058E+16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-65868944698871.086</v>
      </c>
      <c r="L6030" s="444">
        <f t="shared" ca="1" si="199"/>
        <v>-1.587441567242793E+16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-1.587441567242793E+16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-66143398635116.375</v>
      </c>
      <c r="L6031" s="444">
        <f t="shared" ca="1" si="199"/>
        <v>-1.5940559071063046E+16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-1.5940559071063046E+16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-66418996129429.359</v>
      </c>
      <c r="L6032" s="444">
        <f t="shared" ca="1" si="199"/>
        <v>-1.6006978067192476E+16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-1.6006978067192476E+16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-66695741946635.305</v>
      </c>
      <c r="L6033" s="444">
        <f t="shared" ca="1" si="199"/>
        <v>-1.6073673809139112E+16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-1.6073673809139112E+16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-66973640871412.969</v>
      </c>
      <c r="L6034" s="444">
        <f t="shared" ca="1" si="199"/>
        <v>-1.6140647450010524E+16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-1.6140647450010524E+16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-67252697708377.18</v>
      </c>
      <c r="L6035" s="444">
        <f t="shared" ca="1" si="199"/>
        <v>-1.6207900147718902E+16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-1.6207900147718902E+16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-67532917282162.086</v>
      </c>
      <c r="L6036" s="444">
        <f t="shared" ca="1" si="199"/>
        <v>-1.6275433065001064E+16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-1.6275433065001064E+16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-67814304437504.43</v>
      </c>
      <c r="L6037" s="444">
        <f t="shared" ca="1" si="199"/>
        <v>-1.6343247369438568E+16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-1.6343247369438568E+16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-68096864039327.367</v>
      </c>
      <c r="L6038" s="444">
        <f t="shared" ca="1" si="199"/>
        <v>-1.6411344233477896E+16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-1.6411344233477896E+16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-68380600972824.563</v>
      </c>
      <c r="L6039" s="444">
        <f t="shared" ca="1" si="199"/>
        <v>-1.647972483445072E+16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-1.647972483445072E+16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-68665520143544.672</v>
      </c>
      <c r="L6040" s="444">
        <f t="shared" ca="1" si="199"/>
        <v>-1.6548390354594264E+16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-1.6548390354594264E+16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-68951626477476.102</v>
      </c>
      <c r="L6041" s="444">
        <f t="shared" ca="1" si="199"/>
        <v>-1.661734198107174E+16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-1.661734198107174E+16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-69238924921132.25</v>
      </c>
      <c r="L6042" s="444">
        <f t="shared" ca="1" si="199"/>
        <v>-1.6686580905992872E+16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-1.6686580905992872E+16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-69527420441636.961</v>
      </c>
      <c r="L6043" s="444">
        <f t="shared" ca="1" si="199"/>
        <v>-1.6756108326434508E+16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-1.6756108326434508E+16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-69817118026810.445</v>
      </c>
      <c r="L6044" s="444">
        <f t="shared" ca="1" si="199"/>
        <v>-1.6825925444461318E+16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-1.6825925444461318E+16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-70108022685255.492</v>
      </c>
      <c r="L6045" s="444">
        <f t="shared" ca="1" si="199"/>
        <v>-1.6896033467146574E+16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-1.6896033467146574E+16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-70400139446444.047</v>
      </c>
      <c r="L6046" s="444">
        <f t="shared" ca="1" si="199"/>
        <v>-1.6966433606593018E+16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-1.6966433606593018E+16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-70693473360804.234</v>
      </c>
      <c r="L6047" s="444">
        <f t="shared" ca="1" si="199"/>
        <v>-1.7037127079953822E+16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-1.7037127079953822E+16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-70988029499807.594</v>
      </c>
      <c r="L6048" s="444">
        <f t="shared" ca="1" si="199"/>
        <v>-1.710811510945363E+16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-1.710811510945363E+16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-71283812956056.797</v>
      </c>
      <c r="L6049" s="444">
        <f t="shared" ca="1" si="199"/>
        <v>-1.7179398922409686E+16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-1.7179398922409686E+16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-71580828843373.688</v>
      </c>
      <c r="L6050" s="444">
        <f t="shared" ca="1" si="199"/>
        <v>-1.725097975125306E+16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-1.725097975125306E+16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-71879082296887.75</v>
      </c>
      <c r="L6051" s="444">
        <f t="shared" ca="1" si="199"/>
        <v>-1.7322858833549948E+16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-1.7322858833549948E+16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-72178578473124.781</v>
      </c>
      <c r="L6052" s="444">
        <f t="shared" ca="1" si="199"/>
        <v>-1.7395037412023072E+16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-1.7395037412023072E+16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-72479322550096.125</v>
      </c>
      <c r="L6053" s="444">
        <f t="shared" ca="1" si="199"/>
        <v>-1.7467516734573168E+16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-1.7467516734573168E+16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-72781319727388.203</v>
      </c>
      <c r="L6054" s="444">
        <f t="shared" ca="1" si="199"/>
        <v>-1.7540298054300556E+16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-1.7540298054300556E+16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-73084575226252.313</v>
      </c>
      <c r="L6055" s="444">
        <f t="shared" ca="1" si="199"/>
        <v>-1.7613382629526808E+16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-1.7613382629526808E+16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-73389094289695.031</v>
      </c>
      <c r="L6056" s="444">
        <f t="shared" ca="1" si="199"/>
        <v>-1.7686771723816504E+16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-1.7686771723816504E+16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-73694882182568.766</v>
      </c>
      <c r="L6057" s="444">
        <f t="shared" ca="1" si="199"/>
        <v>-1.7760466605999072E+16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-1.7760466605999072E+16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-74001944191662.813</v>
      </c>
      <c r="L6058" s="444">
        <f t="shared" ca="1" si="199"/>
        <v>-1.7834468550190734E+16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-1.7834468550190734E+16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-74310285625794.719</v>
      </c>
      <c r="L6059" s="444">
        <f t="shared" ca="1" si="199"/>
        <v>-1.7908778835816528E+16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-1.7908778835816528E+16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-74619911815902.203</v>
      </c>
      <c r="L6060" s="444">
        <f t="shared" ca="1" si="199"/>
        <v>-1.798339874763243E+16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-1.798339874763243E+16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-74930828115135.125</v>
      </c>
      <c r="L6061" s="444">
        <f t="shared" ca="1" si="199"/>
        <v>-1.8058329575747564E+16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-1.8058329575747564E+16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-75243039898948.188</v>
      </c>
      <c r="L6062" s="444">
        <f t="shared" ca="1" si="199"/>
        <v>-1.8133572615646512E+16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-1.8133572615646512E+16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-75556552565193.797</v>
      </c>
      <c r="L6063" s="444">
        <f t="shared" ca="1" si="199"/>
        <v>-1.8209129168211704E+16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-1.8209129168211704E+16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-75871371534215.438</v>
      </c>
      <c r="L6064" s="444">
        <f t="shared" ca="1" si="199"/>
        <v>-1.828500053974592E+16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-1.828500053974592E+16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-76187502248941.328</v>
      </c>
      <c r="L6065" s="444">
        <f t="shared" ca="1" si="199"/>
        <v>-1.836118804199486E+16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-1.836118804199486E+16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-76504950174978.578</v>
      </c>
      <c r="L6066" s="444">
        <f t="shared" ca="1" si="199"/>
        <v>-1.843769299216984E+16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-1.843769299216984E+16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-76823720800707.672</v>
      </c>
      <c r="L6067" s="444">
        <f t="shared" ca="1" si="199"/>
        <v>-1.8514516712970548E+16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-1.8514516712970548E+16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-77143819637377.281</v>
      </c>
      <c r="L6068" s="444">
        <f t="shared" ca="1" si="199"/>
        <v>-1.8591660532607924E+16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-1.8591660532607924E+16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-77465252219199.688</v>
      </c>
      <c r="L6069" s="444">
        <f t="shared" ca="1" si="199"/>
        <v>-1.8669125784827124E+16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-1.8669125784827124E+16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-77788024103446.344</v>
      </c>
      <c r="L6070" s="444">
        <f t="shared" ca="1" si="199"/>
        <v>-1.8746913808930572E+16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-1.8746913808930572E+16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-78112140870544.047</v>
      </c>
      <c r="L6071" s="444">
        <f t="shared" ca="1" si="199"/>
        <v>-1.8825025949801116E+16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-1.8825025949801116E+16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-78437608124171.313</v>
      </c>
      <c r="L6072" s="444">
        <f t="shared" ca="1" si="199"/>
        <v>-1.8903463557925288E+16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-1.8903463557925288E+16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-78764431491355.359</v>
      </c>
      <c r="L6073" s="444">
        <f t="shared" ca="1" si="199"/>
        <v>-1.8982227989416644E+16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-1.8982227989416644E+16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-79092616622569.344</v>
      </c>
      <c r="L6074" s="444">
        <f t="shared" ca="1" si="199"/>
        <v>-1.9061320606039212E+16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-1.9061320606039212E+16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-79422169191830.047</v>
      </c>
      <c r="L6075" s="444">
        <f t="shared" ca="1" si="199"/>
        <v>-1.9140742775231044E+16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-1.9140742775231044E+16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-79753094896796.016</v>
      </c>
      <c r="L6076" s="444">
        <f t="shared" ca="1" si="199"/>
        <v>-1.922049587012784E+16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-1.922049587012784E+16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-80085399458866</v>
      </c>
      <c r="L6077" s="444">
        <f t="shared" ca="1" si="199"/>
        <v>-1.9300581269586704E+16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-1.9300581269586704E+16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-80419088623277.938</v>
      </c>
      <c r="L6078" s="444">
        <f t="shared" ca="1" si="199"/>
        <v>-1.938100035820998E+16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-1.938100035820998E+16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-80754168159208.25</v>
      </c>
      <c r="L6079" s="444">
        <f t="shared" ca="1" si="199"/>
        <v>-1.9461754526369188E+16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-1.9461754526369188E+16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-81090643859871.609</v>
      </c>
      <c r="L6080" s="444">
        <f t="shared" ca="1" si="199"/>
        <v>-1.954284517022906E+16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-1.954284517022906E+16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-81428521542621.078</v>
      </c>
      <c r="L6081" s="444">
        <f t="shared" ca="1" si="199"/>
        <v>-1.962427369177168E+16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-1.962427369177168E+16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-81767807049048.672</v>
      </c>
      <c r="L6082" s="444">
        <f t="shared" ca="1" si="199"/>
        <v>-1.9706041498820728E+16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-1.9706041498820728E+16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-82108506245086.359</v>
      </c>
      <c r="L6083" s="444">
        <f t="shared" ca="1" si="199"/>
        <v>-1.9788150005065816E+16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-1.9788150005065816E+16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-82450625021107.563</v>
      </c>
      <c r="L6084" s="444">
        <f t="shared" ca="1" si="199"/>
        <v>-1.9870600630086924E+16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-1.9870600630086924E+16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-82794169292028.844</v>
      </c>
      <c r="L6085" s="444">
        <f t="shared" ca="1" si="199"/>
        <v>-1.9953394799378952E+16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-1.9953394799378952E+16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-83139144997412.297</v>
      </c>
      <c r="L6086" s="444">
        <f t="shared" ca="1" si="199"/>
        <v>-2.0036533944376364E+16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-2.0036533944376364E+16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-83485558101568.188</v>
      </c>
      <c r="L6087" s="444">
        <f t="shared" ca="1" si="199"/>
        <v>-2.0120019502477932E+16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-2.0120019502477932E+16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-83833414593658.047</v>
      </c>
      <c r="L6088" s="444">
        <f t="shared" ca="1" si="199"/>
        <v>-2.0203852917071592E+16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-2.0203852917071592E+16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-84182720487798.297</v>
      </c>
      <c r="L6089" s="444">
        <f t="shared" ca="1" si="199"/>
        <v>-2.0288035637559392E+16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-2.0288035637559392E+16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-84533481823164.125</v>
      </c>
      <c r="L6090" s="444">
        <f t="shared" ca="1" si="199"/>
        <v>-2.0372569119382556E+16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-2.0372569119382556E+16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-84885704664093.984</v>
      </c>
      <c r="L6091" s="444">
        <f t="shared" ca="1" si="199"/>
        <v>-2.0457454824046648E+16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-2.0457454824046648E+16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-85239395100194.359</v>
      </c>
      <c r="L6092" s="444">
        <f t="shared" ca="1" si="199"/>
        <v>-2.0542694219146844E+16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-2.0542694219146844E+16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-85594559246445.188</v>
      </c>
      <c r="L6093" s="444">
        <f t="shared" ca="1" si="199"/>
        <v>-2.0628288778393288E+16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-2.0628288778393288E+16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-85951203243305.359</v>
      </c>
      <c r="L6094" s="444">
        <f t="shared" ca="1" si="199"/>
        <v>-2.0714239981636592E+16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-2.0714239981636592E+16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-86309333256819.125</v>
      </c>
      <c r="L6095" s="444">
        <f t="shared" ca="1" si="199"/>
        <v>-2.0800549314893412E+16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-2.0800549314893412E+16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-86668955478722.547</v>
      </c>
      <c r="L6096" s="444">
        <f t="shared" ca="1" si="199"/>
        <v>-2.0887218270372136E+16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-2.0887218270372136E+16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-87030076126550.563</v>
      </c>
      <c r="L6097" s="444">
        <f t="shared" ca="1" si="199"/>
        <v>-2.0974248346498688E+16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-2.0974248346498688E+16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-87392701443744.531</v>
      </c>
      <c r="L6098" s="444">
        <f t="shared" ca="1" si="199"/>
        <v>-2.1061641047942432E+16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-2.1061641047942432E+16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-87756837699760.125</v>
      </c>
      <c r="L6099" s="444">
        <f t="shared" ca="1" si="199"/>
        <v>-2.1149397885642192E+16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-2.1149397885642192E+16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-88122491190175.797</v>
      </c>
      <c r="L6100" s="444">
        <f t="shared" ca="1" si="199"/>
        <v>-2.1237520376832368E+16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-2.1237520376832368E+16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-88489668236801.531</v>
      </c>
      <c r="L6101" s="444">
        <f t="shared" ca="1" si="199"/>
        <v>-2.1326010045069168E+16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-2.1326010045069168E+16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-88858375187788.203</v>
      </c>
      <c r="L6102" s="444">
        <f t="shared" ca="1" si="199"/>
        <v>-2.1414868420256956E+16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-2.1414868420256956E+16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-89228618417737.313</v>
      </c>
      <c r="L6103" s="444">
        <f t="shared" ca="1" si="199"/>
        <v>-2.1504097038674692E+16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-2.1504097038674692E+16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-89600404327811.219</v>
      </c>
      <c r="L6104" s="444">
        <f t="shared" ca="1" si="199"/>
        <v>-2.1593697443002504E+16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-2.1593697443002504E+16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-89973739345843.766</v>
      </c>
      <c r="L6105" s="444">
        <f t="shared" ca="1" si="199"/>
        <v>-2.1683671182348348E+16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-2.1683671182348348E+16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-90348629926451.453</v>
      </c>
      <c r="L6106" s="444">
        <f t="shared" ca="1" si="199"/>
        <v>-2.17740198122748E+16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-2.17740198122748E+16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-90725082551145</v>
      </c>
      <c r="L6107" s="444">
        <f t="shared" ca="1" si="199"/>
        <v>-2.1864744894825944E+16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-2.1864744894825944E+16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-91103103728441.438</v>
      </c>
      <c r="L6108" s="444">
        <f t="shared" ca="1" si="199"/>
        <v>-2.1955847998554384E+16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-2.1955847998554384E+16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-91482699993976.594</v>
      </c>
      <c r="L6109" s="444">
        <f t="shared" ca="1" si="199"/>
        <v>-2.204733069854836E+16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-2.204733069854836E+16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-91863877910618.172</v>
      </c>
      <c r="L6110" s="444">
        <f t="shared" ca="1" si="199"/>
        <v>-2.213919457645898E+16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-2.213919457645898E+16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-92246644068579.078</v>
      </c>
      <c r="L6111" s="444">
        <f t="shared" ca="1" si="199"/>
        <v>-2.223144122052756E+16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-2.223144122052756E+16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-92631005085531.5</v>
      </c>
      <c r="L6112" s="444">
        <f t="shared" ca="1" si="199"/>
        <v>-2.2324072225613092E+16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-2.2324072225613092E+16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-93016967606721.219</v>
      </c>
      <c r="L6113" s="444">
        <f t="shared" ca="1" si="199"/>
        <v>-2.2417089193219812E+16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-2.2417089193219812E+16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-93404538305082.547</v>
      </c>
      <c r="L6114" s="444">
        <f t="shared" ca="1" si="199"/>
        <v>-2.2510493731524896E+16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-2.2510493731524896E+16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-93793723881353.734</v>
      </c>
      <c r="L6115" s="444">
        <f t="shared" ca="1" si="199"/>
        <v>-2.2604287455406248E+16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-2.2604287455406248E+16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-94184531064192.703</v>
      </c>
      <c r="L6116" s="444">
        <f t="shared" ca="1" si="199"/>
        <v>-2.269847198647044E+16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-2.269847198647044E+16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-94576966610293.5</v>
      </c>
      <c r="L6117" s="444">
        <f t="shared" ca="1" si="199"/>
        <v>-2.2793048953080732E+16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-2.2793048953080732E+16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-94971037304503.047</v>
      </c>
      <c r="L6118" s="444">
        <f t="shared" ca="1" si="199"/>
        <v>-2.2888019990385236E+16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-2.2888019990385236E+16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-95366749959938.484</v>
      </c>
      <c r="L6119" s="444">
        <f t="shared" ca="1" si="199"/>
        <v>-2.2983386740345176E+16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-2.2983386740345176E+16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-95764111418104.906</v>
      </c>
      <c r="L6120" s="444">
        <f t="shared" ca="1" si="199"/>
        <v>-2.307915085176328E+16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-2.307915085176328E+16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-96163128549013.672</v>
      </c>
      <c r="L6121" s="444">
        <f t="shared" ca="1" si="199"/>
        <v>-2.3175313980312292E+16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-2.3175313980312292E+16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-96563808251301.219</v>
      </c>
      <c r="L6122" s="444">
        <f t="shared" ca="1" si="199"/>
        <v>-2.3271877788563592E+16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-2.3271877788563592E+16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-96966157452348.297</v>
      </c>
      <c r="L6123" s="444">
        <f t="shared" ca="1" si="199"/>
        <v>-2.336884394601594E+16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-2.336884394601594E+16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-97370183108399.75</v>
      </c>
      <c r="L6124" s="444">
        <f t="shared" ca="1" si="199"/>
        <v>-2.346621412912434E+16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-2.346621412912434E+16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-97775892204684.75</v>
      </c>
      <c r="L6125" s="444">
        <f t="shared" ca="1" si="199"/>
        <v>-2.3563990021329024E+16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-2.3563990021329024E+16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-98183291755537.594</v>
      </c>
      <c r="L6126" s="444">
        <f t="shared" ca="1" si="199"/>
        <v>-2.366217331308456E+16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-2.366217331308456E+16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-98592388804519</v>
      </c>
      <c r="L6127" s="444">
        <f t="shared" ca="1" si="199"/>
        <v>-2.376076570188908E+16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-2.376076570188908E+16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-99003190424537.828</v>
      </c>
      <c r="L6128" s="444">
        <f t="shared" ref="L6128:L6250" ca="1" si="204">I6128-J6128+K6128</f>
        <v>-2.3859768892313616E+16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-2.3859768892313616E+16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-99415703717973.406</v>
      </c>
      <c r="L6129" s="444">
        <f t="shared" ca="1" si="204"/>
        <v>-2.3959184596031588E+16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-2.3959184596031588E+16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-99829935816798.281</v>
      </c>
      <c r="L6130" s="444">
        <f t="shared" ca="1" si="204"/>
        <v>-2.4059014531848388E+16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-2.4059014531848388E+16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-100245893882701.61</v>
      </c>
      <c r="L6131" s="444">
        <f t="shared" ca="1" si="204"/>
        <v>-2.4159260425731088E+16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-2.4159260425731088E+16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-100663585107212.86</v>
      </c>
      <c r="L6132" s="444">
        <f t="shared" ca="1" si="204"/>
        <v>-2.42599240108383E+16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-2.42599240108383E+16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-101083016711826.25</v>
      </c>
      <c r="L6133" s="444">
        <f t="shared" ca="1" si="204"/>
        <v>-2.4361007027550128E+16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-2.4361007027550128E+16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-101504195948125.53</v>
      </c>
      <c r="L6134" s="444">
        <f t="shared" ca="1" si="204"/>
        <v>-2.4462511223498252E+16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-2.4462511223498252E+16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-101927130097909.38</v>
      </c>
      <c r="L6135" s="444">
        <f t="shared" ca="1" si="204"/>
        <v>-2.456443835359616E+16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-2.456443835359616E+16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-102351826473317.33</v>
      </c>
      <c r="L6136" s="444">
        <f t="shared" ca="1" si="204"/>
        <v>-2.4666790180069476E+16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-2.4666790180069476E+16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-102778292416956.16</v>
      </c>
      <c r="L6137" s="444">
        <f t="shared" ca="1" si="204"/>
        <v>-2.4769568472486432E+16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-2.4769568472486432E+16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-103206535302026.8</v>
      </c>
      <c r="L6138" s="444">
        <f t="shared" ca="1" si="204"/>
        <v>-2.487277500778846E+16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-2.487277500778846E+16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-103636562532451.92</v>
      </c>
      <c r="L6139" s="444">
        <f t="shared" ca="1" si="204"/>
        <v>-2.4976411570320912E+16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-2.4976411570320912E+16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-104068381543003.8</v>
      </c>
      <c r="L6140" s="444">
        <f t="shared" ca="1" si="204"/>
        <v>-2.5080479951863916E+16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-2.5080479951863916E+16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-104501999799432.98</v>
      </c>
      <c r="L6141" s="444">
        <f t="shared" ca="1" si="204"/>
        <v>-2.5184981951663348E+16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-2.5184981951663348E+16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-104937424798597.28</v>
      </c>
      <c r="L6142" s="444">
        <f t="shared" ca="1" si="204"/>
        <v>-2.5289919376461944E+16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-2.5289919376461944E+16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-105374664068591.44</v>
      </c>
      <c r="L6143" s="444">
        <f t="shared" ca="1" si="204"/>
        <v>-2.5395294040530536E+16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-2.5395294040530536E+16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-105813725168877.23</v>
      </c>
      <c r="L6144" s="444">
        <f t="shared" ca="1" si="204"/>
        <v>-2.5501107765699412E+16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-2.5501107765699412E+16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-106254615690414.22</v>
      </c>
      <c r="L6145" s="444">
        <f t="shared" ca="1" si="204"/>
        <v>-2.5607362381389828E+16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-2.5607362381389828E+16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-106697343255790.95</v>
      </c>
      <c r="L6146" s="444">
        <f t="shared" ca="1" si="204"/>
        <v>-2.571405972464562E+16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-2.571405972464562E+16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-107141915519356.75</v>
      </c>
      <c r="L6147" s="444">
        <f t="shared" ca="1" si="204"/>
        <v>-2.5821201640164976E+16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-2.5821201640164976E+16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-107588340167354.06</v>
      </c>
      <c r="L6148" s="444">
        <f t="shared" ca="1" si="204"/>
        <v>-2.5928789980332332E+16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-2.5928789980332332E+16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-108036624918051.38</v>
      </c>
      <c r="L6149" s="444">
        <f t="shared" ca="1" si="204"/>
        <v>-2.6036826605250384E+16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-2.6036826605250384E+16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-108486777521876.59</v>
      </c>
      <c r="L6150" s="444">
        <f t="shared" ca="1" si="204"/>
        <v>-2.614531338277226E+16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-2.614531338277226E+16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-108938805761551.08</v>
      </c>
      <c r="L6151" s="444">
        <f t="shared" ca="1" si="204"/>
        <v>-2.6254252188533812E+16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-2.6254252188533812E+16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-109392717452224.22</v>
      </c>
      <c r="L6152" s="444">
        <f t="shared" ca="1" si="204"/>
        <v>-2.6363644905986036E+16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-2.6363644905986036E+16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-109848520441608.48</v>
      </c>
      <c r="L6153" s="444">
        <f t="shared" ca="1" si="204"/>
        <v>-2.6473493426427644E+16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-2.6473493426427644E+16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-110306222610115.19</v>
      </c>
      <c r="L6154" s="444">
        <f t="shared" ca="1" si="204"/>
        <v>-2.658379964903776E+16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-2.658379964903776E+16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-110765831870990.67</v>
      </c>
      <c r="L6155" s="444">
        <f t="shared" ca="1" si="204"/>
        <v>-2.6694565480908752E+16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-2.6694565480908752E+16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-111227356170453.13</v>
      </c>
      <c r="L6156" s="444">
        <f t="shared" ca="1" si="204"/>
        <v>-2.6805792837079204E+16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-2.6805792837079204E+16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-111690803487830.02</v>
      </c>
      <c r="L6157" s="444">
        <f t="shared" ca="1" si="204"/>
        <v>-2.6917483640567036E+16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-2.6917483640567036E+16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-112156181835695.98</v>
      </c>
      <c r="L6158" s="444">
        <f t="shared" ca="1" si="204"/>
        <v>-2.7029639822402732E+16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-2.7029639822402732E+16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-112623499260011.38</v>
      </c>
      <c r="L6159" s="444">
        <f t="shared" ca="1" si="204"/>
        <v>-2.7142263321662744E+16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-2.7142263321662744E+16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-113092763840261.44</v>
      </c>
      <c r="L6160" s="444">
        <f t="shared" ca="1" si="204"/>
        <v>-2.7255356085503004E+16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-2.7255356085503004E+16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-113563983689595.84</v>
      </c>
      <c r="L6161" s="444">
        <f t="shared" ca="1" si="204"/>
        <v>-2.73689200691926E+16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-2.73689200691926E+16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-114037166954969.17</v>
      </c>
      <c r="L6162" s="444">
        <f t="shared" ca="1" si="204"/>
        <v>-2.7482957236147568E+16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-2.7482957236147568E+16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-114512321817281.53</v>
      </c>
      <c r="L6163" s="444">
        <f t="shared" ca="1" si="204"/>
        <v>-2.7597469557964848E+16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-2.7597469557964848E+16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-114989456491520.2</v>
      </c>
      <c r="L6164" s="444">
        <f t="shared" ca="1" si="204"/>
        <v>-2.7712459014456368E+16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-2.7712459014456368E+16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-115468579226901.53</v>
      </c>
      <c r="L6165" s="444">
        <f t="shared" ca="1" si="204"/>
        <v>-2.7827927593683268E+16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-2.7827927593683268E+16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-115949698307013.61</v>
      </c>
      <c r="L6166" s="444">
        <f t="shared" ca="1" si="204"/>
        <v>-2.794387729199028E+16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-2.794387729199028E+16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-116432822049959.5</v>
      </c>
      <c r="L6167" s="444">
        <f t="shared" ca="1" si="204"/>
        <v>-2.806031011404024E+16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-2.806031011404024E+16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-116917958808501</v>
      </c>
      <c r="L6168" s="444">
        <f t="shared" ca="1" si="204"/>
        <v>-2.817722807284874E+16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-2.817722807284874E+16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-117405116970203.08</v>
      </c>
      <c r="L6169" s="444">
        <f t="shared" ca="1" si="204"/>
        <v>-2.8294633189818944E+16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-2.8294633189818944E+16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-117894304957578.94</v>
      </c>
      <c r="L6170" s="444">
        <f t="shared" ca="1" si="204"/>
        <v>-2.8412527494776524E+16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-2.8412527494776524E+16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-118385531228235.5</v>
      </c>
      <c r="L6171" s="444">
        <f t="shared" ca="1" si="204"/>
        <v>-2.853091302600476E+16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-2.853091302600476E+16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-118878804275019.83</v>
      </c>
      <c r="L6172" s="444">
        <f t="shared" ca="1" si="204"/>
        <v>-2.864979183027978E+16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-2.864979183027978E+16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-119374132626165.75</v>
      </c>
      <c r="L6173" s="444">
        <f t="shared" ca="1" si="204"/>
        <v>-2.8769165962905944E+16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-2.8769165962905944E+16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-119871524845441.45</v>
      </c>
      <c r="L6174" s="444">
        <f t="shared" ca="1" si="204"/>
        <v>-2.8889037487751384E+16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-2.8889037487751384E+16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-120370989532297.44</v>
      </c>
      <c r="L6175" s="444">
        <f t="shared" ca="1" si="204"/>
        <v>-2.900940847728368E+16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-2.900940847728368E+16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-120872535322015.33</v>
      </c>
      <c r="L6176" s="444">
        <f t="shared" ca="1" si="204"/>
        <v>-2.9130281012605696E+16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-2.9130281012605696E+16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-121376170885857.05</v>
      </c>
      <c r="L6177" s="444">
        <f t="shared" ca="1" si="204"/>
        <v>-2.9251657183491552E+16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-2.9251657183491552E+16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-121881904931214.8</v>
      </c>
      <c r="L6178" s="444">
        <f t="shared" ca="1" si="204"/>
        <v>-2.9373539088422768E+16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-2.9373539088422768E+16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-122389746201761.55</v>
      </c>
      <c r="L6179" s="444">
        <f t="shared" ca="1" si="204"/>
        <v>-2.9495928834624528E+16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-2.9495928834624528E+16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-122899703477602.2</v>
      </c>
      <c r="L6180" s="444">
        <f t="shared" ca="1" si="204"/>
        <v>-2.9618828538102132E+16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-2.9618828538102132E+16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-123411785575425.55</v>
      </c>
      <c r="L6181" s="444">
        <f t="shared" ca="1" si="204"/>
        <v>-2.9742240323677556E+16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-2.9742240323677556E+16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-123926001348656.48</v>
      </c>
      <c r="L6182" s="444">
        <f t="shared" ca="1" si="204"/>
        <v>-2.9866166325026212E+16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-2.9866166325026212E+16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-124442359687609.22</v>
      </c>
      <c r="L6183" s="444">
        <f t="shared" ca="1" si="204"/>
        <v>-2.999060868471382E+16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-2.999060868471382E+16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-124960869519640.94</v>
      </c>
      <c r="L6184" s="444">
        <f t="shared" ca="1" si="204"/>
        <v>-3.011556955423346E+16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-3.011556955423346E+16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-125481539809306.09</v>
      </c>
      <c r="L6185" s="444">
        <f t="shared" ca="1" si="204"/>
        <v>-3.0241051094042768E+16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-3.0241051094042768E+16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-126004379558511.53</v>
      </c>
      <c r="L6186" s="444">
        <f t="shared" ca="1" si="204"/>
        <v>-3.036705547360128E+16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-3.036705547360128E+16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-126529397806672</v>
      </c>
      <c r="L6187" s="444">
        <f t="shared" ca="1" si="204"/>
        <v>-3.0493584871407952E+16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-3.0493584871407952E+16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-127056603630866.45</v>
      </c>
      <c r="L6188" s="444">
        <f t="shared" ca="1" si="204"/>
        <v>-3.062064147503882E+16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-3.062064147503882E+16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-127586006145995.08</v>
      </c>
      <c r="L6189" s="444">
        <f t="shared" ca="1" si="204"/>
        <v>-3.0748227481184816E+16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-3.0748227481184816E+16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-128117614504936.75</v>
      </c>
      <c r="L6190" s="444">
        <f t="shared" ca="1" si="204"/>
        <v>-3.0876345095689752E+16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-3.0876345095689752E+16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-128651437898707.3</v>
      </c>
      <c r="L6191" s="444">
        <f t="shared" ca="1" si="204"/>
        <v>-3.100499653358846E+16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-3.100499653358846E+16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-129187485556618.59</v>
      </c>
      <c r="L6192" s="444">
        <f t="shared" ca="1" si="204"/>
        <v>-3.113418401914508E+16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-3.113418401914508E+16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-129725766746437.83</v>
      </c>
      <c r="L6193" s="444">
        <f t="shared" ca="1" si="204"/>
        <v>-3.1263909785891516E+16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-3.1263909785891516E+16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-130266290774547.98</v>
      </c>
      <c r="L6194" s="444">
        <f t="shared" ca="1" si="204"/>
        <v>-3.1394176076666064E+16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-3.1394176076666064E+16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-130809066986108.59</v>
      </c>
      <c r="L6195" s="444">
        <f t="shared" ca="1" si="204"/>
        <v>-3.1524985143652172E+16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-3.1524985143652172E+16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-131354104765217.38</v>
      </c>
      <c r="L6196" s="444">
        <f t="shared" ca="1" si="204"/>
        <v>-3.1656339248417388E+16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-3.1656339248417388E+16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-131901413535072.45</v>
      </c>
      <c r="L6197" s="444">
        <f t="shared" ca="1" si="204"/>
        <v>-3.178824066195246E+16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-3.178824066195246E+16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-132451002758135.25</v>
      </c>
      <c r="L6198" s="444">
        <f t="shared" ca="1" si="204"/>
        <v>-3.1920691664710596E+16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-3.1920691664710596E+16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-133002881936294.13</v>
      </c>
      <c r="L6199" s="444">
        <f t="shared" ca="1" si="204"/>
        <v>-3.2053694546646892E+16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-3.2053694546646892E+16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-133557060611028.73</v>
      </c>
      <c r="L6200" s="444">
        <f t="shared" ca="1" si="204"/>
        <v>-3.218725160725792E+16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-3.218725160725792E+16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-134113548363574.67</v>
      </c>
      <c r="L6201" s="444">
        <f t="shared" ca="1" si="204"/>
        <v>-3.2321365155621496E+16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-3.2321365155621496E+16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-134672354815089.58</v>
      </c>
      <c r="L6202" s="444">
        <f t="shared" ca="1" si="204"/>
        <v>-3.2456037510436584E+16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-3.2456037510436584E+16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-135233489626819.11</v>
      </c>
      <c r="L6203" s="444">
        <f t="shared" ca="1" si="204"/>
        <v>-3.2591271000063404E+16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-3.2591271000063404E+16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-135796962500264.19</v>
      </c>
      <c r="L6204" s="444">
        <f t="shared" ca="1" si="204"/>
        <v>-3.2727067962563668E+16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-3.2727067962563668E+16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-136362783177348.63</v>
      </c>
      <c r="L6205" s="444">
        <f t="shared" ca="1" si="204"/>
        <v>-3.2863430745741016E+16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-3.2863430745741016E+16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-136930961440587.58</v>
      </c>
      <c r="L6206" s="444">
        <f t="shared" ca="1" si="204"/>
        <v>-3.3000361707181604E+16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-3.3000361707181604E+16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-137501507113256.69</v>
      </c>
      <c r="L6207" s="444">
        <f t="shared" ca="1" si="204"/>
        <v>-3.313786321429486E+16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-3.313786321429486E+16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-138074430059561.89</v>
      </c>
      <c r="L6208" s="444">
        <f t="shared" ca="1" si="204"/>
        <v>-3.327593764435442E+16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-3.327593764435442E+16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-138649740184810.08</v>
      </c>
      <c r="L6209" s="444">
        <f t="shared" ca="1" si="204"/>
        <v>-3.3414587384539232E+16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-3.3414587384539232E+16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-139227447435580.13</v>
      </c>
      <c r="L6210" s="444">
        <f t="shared" ca="1" si="204"/>
        <v>-3.3553814831974812E+16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-3.3553814831974812E+16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-139807561799895.05</v>
      </c>
      <c r="L6211" s="444">
        <f t="shared" ca="1" si="204"/>
        <v>-3.3693622393774708E+16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-3.3693622393774708E+16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-140390093307394.63</v>
      </c>
      <c r="L6212" s="444">
        <f t="shared" ca="1" si="204"/>
        <v>-3.3834012487082104E+16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-3.3834012487082104E+16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-140975052029508.75</v>
      </c>
      <c r="L6213" s="444">
        <f t="shared" ca="1" si="204"/>
        <v>-3.3974987539111612E+16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-3.3974987539111612E+16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-141562448079631.72</v>
      </c>
      <c r="L6214" s="444">
        <f t="shared" ca="1" si="204"/>
        <v>-3.4116549987191244E+16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-3.4116549987191244E+16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-142152291613296.84</v>
      </c>
      <c r="L6215" s="444">
        <f t="shared" ca="1" si="204"/>
        <v>-3.425870227880454E+16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-3.425870227880454E+16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-142744592828352.22</v>
      </c>
      <c r="L6216" s="444">
        <f t="shared" ca="1" si="204"/>
        <v>-3.4401446871632892E+16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-3.4401446871632892E+16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-143339361965137.06</v>
      </c>
      <c r="L6217" s="444">
        <f t="shared" ca="1" si="204"/>
        <v>-3.4544786233598028E+16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-3.4544786233598028E+16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-143936609306658.44</v>
      </c>
      <c r="L6218" s="444">
        <f t="shared" ca="1" si="204"/>
        <v>-3.4688722842904688E+16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-3.4688722842904688E+16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-144536345178769.53</v>
      </c>
      <c r="L6219" s="444">
        <f t="shared" ca="1" si="204"/>
        <v>-3.4833259188083456E+16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-3.4833259188083456E+16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-145138579950347.72</v>
      </c>
      <c r="L6220" s="444">
        <f t="shared" ca="1" si="204"/>
        <v>-3.4978397768033804E+16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-3.4978397768033804E+16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-145743324033474.19</v>
      </c>
      <c r="L6221" s="444">
        <f t="shared" ca="1" si="204"/>
        <v>-3.512414109206728E+16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-3.512414109206728E+16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-146350587883613.66</v>
      </c>
      <c r="L6222" s="444">
        <f t="shared" ca="1" si="204"/>
        <v>-3.5270491679950892E+16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-3.5270491679950892E+16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-146960381999795.38</v>
      </c>
      <c r="L6223" s="444">
        <f t="shared" ca="1" si="204"/>
        <v>-3.5417452061950688E+16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-3.5417452061950688E+16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-147572716924794.5</v>
      </c>
      <c r="L6224" s="444">
        <f t="shared" ca="1" si="204"/>
        <v>-3.5565024778875484E+16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-3.5565024778875484E+16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-148187603245314.5</v>
      </c>
      <c r="L6225" s="444">
        <f t="shared" ca="1" si="204"/>
        <v>-3.57132123821208E+16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-3.57132123821208E+16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-148805051592170</v>
      </c>
      <c r="L6226" s="444">
        <f t="shared" ca="1" si="204"/>
        <v>-3.5862017433712968E+16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-3.5862017433712968E+16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-149425072640470.69</v>
      </c>
      <c r="L6227" s="444">
        <f t="shared" ca="1" si="204"/>
        <v>-3.601144250635344E+16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-3.601144250635344E+16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-150047677109806</v>
      </c>
      <c r="L6228" s="444">
        <f t="shared" ca="1" si="204"/>
        <v>-3.6161490183463248E+16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-3.6161490183463248E+16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-150672875764430.19</v>
      </c>
      <c r="L6229" s="444">
        <f t="shared" ca="1" si="204"/>
        <v>-3.631216305922768E+16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-3.631216305922768E+16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-151300679413448.66</v>
      </c>
      <c r="L6230" s="444">
        <f t="shared" ca="1" si="204"/>
        <v>-3.6463463738641128E+16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-3.6463463738641128E+16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-151931098911004.69</v>
      </c>
      <c r="L6231" s="444">
        <f t="shared" ca="1" si="204"/>
        <v>-3.6615394837552136E+16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-3.6615394837552136E+16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-152564145156467.22</v>
      </c>
      <c r="L6232" s="444">
        <f t="shared" ca="1" si="204"/>
        <v>-3.67679589827086E+16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-3.67679589827086E+16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-153199829094619.16</v>
      </c>
      <c r="L6233" s="444">
        <f t="shared" ca="1" si="204"/>
        <v>-3.6921158811803216E+16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-3.6921158811803216E+16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-153838161715846.72</v>
      </c>
      <c r="L6234" s="444">
        <f t="shared" ca="1" si="204"/>
        <v>-3.7074996973519064E+16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-3.7074996973519064E+16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-154479154056329.44</v>
      </c>
      <c r="L6235" s="444">
        <f t="shared" ca="1" si="204"/>
        <v>-3.7229476127575392E+16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-3.7229476127575392E+16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-155122817198230.81</v>
      </c>
      <c r="L6236" s="444">
        <f t="shared" ca="1" si="204"/>
        <v>-3.7384598944773624E+16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-3.7384598944773624E+16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-155769162269890.09</v>
      </c>
      <c r="L6237" s="444">
        <f t="shared" ca="1" si="204"/>
        <v>-3.7540368107043512E+16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-3.7540368107043512E+16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-156418200446014.63</v>
      </c>
      <c r="L6238" s="444">
        <f t="shared" ca="1" si="204"/>
        <v>-3.7696786307489528E+16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-3.7696786307489528E+16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-157069942947873.03</v>
      </c>
      <c r="L6239" s="444">
        <f t="shared" ca="1" si="204"/>
        <v>-3.78538562504374E+16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-3.78538562504374E+16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-157724401043489.16</v>
      </c>
      <c r="L6240" s="444">
        <f t="shared" ca="1" si="204"/>
        <v>-3.8011580651480888E+16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-3.8011580651480888E+16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-158381586047837.03</v>
      </c>
      <c r="L6241" s="444">
        <f t="shared" ca="1" si="204"/>
        <v>-3.8169962237528728E+16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-3.8169962237528728E+16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-159041509323036.38</v>
      </c>
      <c r="L6242" s="444">
        <f t="shared" ca="1" si="204"/>
        <v>-3.8329003746851768E+16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-3.8329003746851768E+16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-159704182278549.03</v>
      </c>
      <c r="L6243" s="444">
        <f t="shared" ca="1" si="204"/>
        <v>-3.848870792913032E+16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-3.848870792913032E+16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-160369616371376.34</v>
      </c>
      <c r="L6244" s="444">
        <f t="shared" ca="1" si="204"/>
        <v>-3.8649077545501696E+16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-3.8649077545501696E+16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-161037823106257.06</v>
      </c>
      <c r="L6245" s="444">
        <f t="shared" ca="1" si="204"/>
        <v>-3.8810115368607952E+16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-3.8810115368607952E+16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-161708814035866.47</v>
      </c>
      <c r="L6246" s="444">
        <f t="shared" ca="1" si="204"/>
        <v>-3.8971824182643816E+16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-3.8971824182643816E+16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-162382600761015.91</v>
      </c>
      <c r="L6247" s="444">
        <f t="shared" ca="1" si="204"/>
        <v>-3.9134206783404832E+16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-3.9134206783404832E+16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-163059194930853.47</v>
      </c>
      <c r="L6248" s="444">
        <f t="shared" ca="1" si="204"/>
        <v>-3.9297265978335688E+16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-3.9297265978335688E+16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-163738608243065.38</v>
      </c>
      <c r="L6249" s="444">
        <f t="shared" ca="1" si="204"/>
        <v>-3.9461004586578752E+16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-3.9461004586578752E+16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-164420852444078.13</v>
      </c>
      <c r="L6250" s="444">
        <f t="shared" ca="1" si="204"/>
        <v>-3.9625425439022832E+16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2026-07-01T17:11:37Z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